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Projects/LTER_MCSE/data/TOC_raw/"/>
    </mc:Choice>
  </mc:AlternateContent>
  <xr:revisionPtr revIDLastSave="0" documentId="13_ncr:1_{AB78FF42-99F4-7E45-ACFC-BC5E53D5347B}" xr6:coauthVersionLast="47" xr6:coauthVersionMax="47" xr10:uidLastSave="{00000000-0000-0000-0000-000000000000}"/>
  <bookViews>
    <workbookView xWindow="0" yWindow="500" windowWidth="28800" windowHeight="16040" activeTab="2" xr2:uid="{00000000-000D-0000-FFFF-FFFF00000000}"/>
  </bookViews>
  <sheets>
    <sheet name="Unfumigated" sheetId="1" r:id="rId1"/>
    <sheet name="Fumigated" sheetId="2" r:id="rId2"/>
    <sheet name="Calculations" sheetId="3" r:id="rId3"/>
    <sheet name="Final Metadata" sheetId="9" r:id="rId4"/>
  </sheets>
  <externalReferences>
    <externalReference r:id="rId5"/>
  </externalReferences>
  <definedNames>
    <definedName name="_xlnm._FilterDatabase" localSheetId="2" hidden="1">Calculations!$T$3:$U$3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S73" i="3"/>
  <c r="S81" i="3"/>
  <c r="G3" i="3"/>
  <c r="M3" i="3"/>
  <c r="S3" i="3"/>
  <c r="R3" i="3"/>
  <c r="P3" i="3"/>
  <c r="S264" i="3"/>
  <c r="R265" i="3"/>
  <c r="R264" i="3"/>
  <c r="V93" i="3"/>
  <c r="S78" i="3"/>
  <c r="X78" i="3"/>
  <c r="V78" i="3"/>
  <c r="V66" i="3"/>
  <c r="V33" i="3"/>
  <c r="V30" i="3"/>
  <c r="V18" i="3"/>
  <c r="V15" i="3"/>
  <c r="V12" i="3"/>
  <c r="V9" i="3"/>
  <c r="V6" i="3"/>
  <c r="R6" i="3"/>
  <c r="R5" i="3"/>
  <c r="O5" i="3"/>
  <c r="O4" i="3"/>
  <c r="X231" i="3" l="1"/>
  <c r="X228" i="3"/>
  <c r="X249" i="3"/>
  <c r="X150" i="3"/>
  <c r="X6" i="3"/>
  <c r="X9" i="3"/>
  <c r="X12" i="3"/>
  <c r="X15" i="3"/>
  <c r="X18" i="3"/>
  <c r="X21" i="3"/>
  <c r="X24" i="3"/>
  <c r="X27" i="3"/>
  <c r="X30" i="3"/>
  <c r="X33" i="3"/>
  <c r="X36" i="3"/>
  <c r="X39" i="3"/>
  <c r="X42" i="3"/>
  <c r="X45" i="3"/>
  <c r="X48" i="3"/>
  <c r="X51" i="3"/>
  <c r="X54" i="3"/>
  <c r="X57" i="3"/>
  <c r="X60" i="3"/>
  <c r="X63" i="3"/>
  <c r="X66" i="3"/>
  <c r="X69" i="3"/>
  <c r="X72" i="3"/>
  <c r="X75" i="3"/>
  <c r="X81" i="3"/>
  <c r="X84" i="3"/>
  <c r="X87" i="3"/>
  <c r="X90" i="3"/>
  <c r="X93" i="3"/>
  <c r="X96" i="3"/>
  <c r="X99" i="3"/>
  <c r="X102" i="3"/>
  <c r="X105" i="3"/>
  <c r="X108" i="3"/>
  <c r="X111" i="3"/>
  <c r="X114" i="3"/>
  <c r="X117" i="3"/>
  <c r="X120" i="3"/>
  <c r="X123" i="3"/>
  <c r="X126" i="3"/>
  <c r="X129" i="3"/>
  <c r="X132" i="3"/>
  <c r="X135" i="3"/>
  <c r="X138" i="3"/>
  <c r="X141" i="3"/>
  <c r="X144" i="3"/>
  <c r="X147" i="3"/>
  <c r="X153" i="3"/>
  <c r="X156" i="3"/>
  <c r="X159" i="3"/>
  <c r="X162" i="3"/>
  <c r="X165" i="3"/>
  <c r="X168" i="3"/>
  <c r="X171" i="3"/>
  <c r="X174" i="3"/>
  <c r="X177" i="3"/>
  <c r="X180" i="3"/>
  <c r="X183" i="3"/>
  <c r="X186" i="3"/>
  <c r="X189" i="3"/>
  <c r="X192" i="3"/>
  <c r="X195" i="3"/>
  <c r="X198" i="3"/>
  <c r="X201" i="3"/>
  <c r="X204" i="3"/>
  <c r="X207" i="3"/>
  <c r="X210" i="3"/>
  <c r="X213" i="3"/>
  <c r="X216" i="3"/>
  <c r="X219" i="3"/>
  <c r="X222" i="3"/>
  <c r="X225" i="3"/>
  <c r="X234" i="3"/>
  <c r="X237" i="3"/>
  <c r="X240" i="3"/>
  <c r="X243" i="3"/>
  <c r="X246" i="3"/>
  <c r="X252" i="3"/>
  <c r="X255" i="3"/>
  <c r="H3" i="3" l="1"/>
  <c r="H4" i="3"/>
  <c r="H5" i="3"/>
  <c r="P5" i="3" s="1"/>
  <c r="H6" i="3"/>
  <c r="H7" i="3"/>
  <c r="H8" i="3"/>
  <c r="H9" i="3"/>
  <c r="H10" i="3"/>
  <c r="H11" i="3"/>
  <c r="H12" i="3"/>
  <c r="H13" i="3"/>
  <c r="P13" i="3" s="1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P53" i="3" s="1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P101" i="3" s="1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O17" i="3" s="1"/>
  <c r="G18" i="3"/>
  <c r="G19" i="3"/>
  <c r="G20" i="3"/>
  <c r="G21" i="3"/>
  <c r="G22" i="3"/>
  <c r="G23" i="3"/>
  <c r="G24" i="3"/>
  <c r="G25" i="3"/>
  <c r="O25" i="3" s="1"/>
  <c r="G26" i="3"/>
  <c r="G27" i="3"/>
  <c r="G28" i="3"/>
  <c r="G29" i="3"/>
  <c r="G30" i="3"/>
  <c r="G31" i="3"/>
  <c r="G32" i="3"/>
  <c r="G33" i="3"/>
  <c r="O33" i="3" s="1"/>
  <c r="G34" i="3"/>
  <c r="G35" i="3"/>
  <c r="G36" i="3"/>
  <c r="G37" i="3"/>
  <c r="G38" i="3"/>
  <c r="G39" i="3"/>
  <c r="G40" i="3"/>
  <c r="G41" i="3"/>
  <c r="O41" i="3" s="1"/>
  <c r="G42" i="3"/>
  <c r="G43" i="3"/>
  <c r="G44" i="3"/>
  <c r="G45" i="3"/>
  <c r="G46" i="3"/>
  <c r="G47" i="3"/>
  <c r="G48" i="3"/>
  <c r="G49" i="3"/>
  <c r="O49" i="3" s="1"/>
  <c r="G50" i="3"/>
  <c r="G51" i="3"/>
  <c r="G52" i="3"/>
  <c r="G53" i="3"/>
  <c r="G54" i="3"/>
  <c r="G55" i="3"/>
  <c r="G56" i="3"/>
  <c r="G57" i="3"/>
  <c r="O57" i="3" s="1"/>
  <c r="G58" i="3"/>
  <c r="G59" i="3"/>
  <c r="G60" i="3"/>
  <c r="G61" i="3"/>
  <c r="G62" i="3"/>
  <c r="G63" i="3"/>
  <c r="G64" i="3"/>
  <c r="G65" i="3"/>
  <c r="O65" i="3" s="1"/>
  <c r="G66" i="3"/>
  <c r="G67" i="3"/>
  <c r="G68" i="3"/>
  <c r="G69" i="3"/>
  <c r="G70" i="3"/>
  <c r="G71" i="3"/>
  <c r="G72" i="3"/>
  <c r="G73" i="3"/>
  <c r="O73" i="3" s="1"/>
  <c r="G74" i="3"/>
  <c r="G75" i="3"/>
  <c r="G76" i="3"/>
  <c r="G77" i="3"/>
  <c r="G78" i="3"/>
  <c r="G79" i="3"/>
  <c r="G80" i="3"/>
  <c r="G81" i="3"/>
  <c r="O81" i="3" s="1"/>
  <c r="G82" i="3"/>
  <c r="G83" i="3"/>
  <c r="G84" i="3"/>
  <c r="G85" i="3"/>
  <c r="G86" i="3"/>
  <c r="G87" i="3"/>
  <c r="G88" i="3"/>
  <c r="G89" i="3"/>
  <c r="O89" i="3" s="1"/>
  <c r="G90" i="3"/>
  <c r="G91" i="3"/>
  <c r="G92" i="3"/>
  <c r="G93" i="3"/>
  <c r="G94" i="3"/>
  <c r="G95" i="3"/>
  <c r="G96" i="3"/>
  <c r="G97" i="3"/>
  <c r="O97" i="3" s="1"/>
  <c r="G98" i="3"/>
  <c r="G99" i="3"/>
  <c r="G100" i="3"/>
  <c r="G101" i="3"/>
  <c r="G102" i="3"/>
  <c r="G103" i="3"/>
  <c r="G104" i="3"/>
  <c r="G105" i="3"/>
  <c r="O105" i="3" s="1"/>
  <c r="G106" i="3"/>
  <c r="G107" i="3"/>
  <c r="G108" i="3"/>
  <c r="G109" i="3"/>
  <c r="G110" i="3"/>
  <c r="G111" i="3"/>
  <c r="G112" i="3"/>
  <c r="G113" i="3"/>
  <c r="O113" i="3" s="1"/>
  <c r="G114" i="3"/>
  <c r="G115" i="3"/>
  <c r="G116" i="3"/>
  <c r="G117" i="3"/>
  <c r="G118" i="3"/>
  <c r="G119" i="3"/>
  <c r="G120" i="3"/>
  <c r="G121" i="3"/>
  <c r="O121" i="3" s="1"/>
  <c r="G122" i="3"/>
  <c r="G123" i="3"/>
  <c r="G124" i="3"/>
  <c r="G125" i="3"/>
  <c r="G126" i="3"/>
  <c r="G127" i="3"/>
  <c r="G128" i="3"/>
  <c r="G129" i="3"/>
  <c r="O129" i="3" s="1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O169" i="3" s="1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O185" i="3" s="1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O233" i="3" s="1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O249" i="3" s="1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L4" i="3"/>
  <c r="M4" i="3" s="1"/>
  <c r="P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P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P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P36" i="3" s="1"/>
  <c r="L37" i="3"/>
  <c r="M37" i="3" s="1"/>
  <c r="L38" i="3"/>
  <c r="M38" i="3" s="1"/>
  <c r="L39" i="3"/>
  <c r="M39" i="3" s="1"/>
  <c r="L40" i="3"/>
  <c r="M40" i="3" s="1"/>
  <c r="L41" i="3"/>
  <c r="M41" i="3" s="1"/>
  <c r="P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P49" i="3" s="1"/>
  <c r="L50" i="3"/>
  <c r="M50" i="3" s="1"/>
  <c r="L51" i="3"/>
  <c r="M51" i="3" s="1"/>
  <c r="L52" i="3"/>
  <c r="M52" i="3" s="1"/>
  <c r="P52" i="3" s="1"/>
  <c r="L53" i="3"/>
  <c r="M53" i="3" s="1"/>
  <c r="L54" i="3"/>
  <c r="M54" i="3" s="1"/>
  <c r="L55" i="3"/>
  <c r="M55" i="3" s="1"/>
  <c r="L56" i="3"/>
  <c r="M56" i="3" s="1"/>
  <c r="L57" i="3"/>
  <c r="M57" i="3" s="1"/>
  <c r="P57" i="3" s="1"/>
  <c r="L58" i="3"/>
  <c r="M58" i="3" s="1"/>
  <c r="L59" i="3"/>
  <c r="M59" i="3" s="1"/>
  <c r="L60" i="3"/>
  <c r="M60" i="3" s="1"/>
  <c r="P60" i="3" s="1"/>
  <c r="L61" i="3"/>
  <c r="M61" i="3" s="1"/>
  <c r="L62" i="3"/>
  <c r="M62" i="3" s="1"/>
  <c r="L63" i="3"/>
  <c r="M63" i="3" s="1"/>
  <c r="L64" i="3"/>
  <c r="M64" i="3" s="1"/>
  <c r="L65" i="3"/>
  <c r="M65" i="3" s="1"/>
  <c r="P65" i="3" s="1"/>
  <c r="L66" i="3"/>
  <c r="M66" i="3" s="1"/>
  <c r="L67" i="3"/>
  <c r="M67" i="3" s="1"/>
  <c r="L68" i="3"/>
  <c r="M68" i="3" s="1"/>
  <c r="P68" i="3" s="1"/>
  <c r="L69" i="3"/>
  <c r="M69" i="3" s="1"/>
  <c r="L70" i="3"/>
  <c r="M70" i="3" s="1"/>
  <c r="P70" i="3" s="1"/>
  <c r="L71" i="3"/>
  <c r="M71" i="3" s="1"/>
  <c r="L72" i="3"/>
  <c r="M72" i="3" s="1"/>
  <c r="L73" i="3"/>
  <c r="M73" i="3" s="1"/>
  <c r="P73" i="3" s="1"/>
  <c r="L74" i="3"/>
  <c r="M74" i="3" s="1"/>
  <c r="L75" i="3"/>
  <c r="M75" i="3" s="1"/>
  <c r="L76" i="3"/>
  <c r="M76" i="3" s="1"/>
  <c r="P76" i="3" s="1"/>
  <c r="L77" i="3"/>
  <c r="M77" i="3" s="1"/>
  <c r="L78" i="3"/>
  <c r="M78" i="3" s="1"/>
  <c r="P78" i="3" s="1"/>
  <c r="L79" i="3"/>
  <c r="M79" i="3" s="1"/>
  <c r="P79" i="3" s="1"/>
  <c r="L80" i="3"/>
  <c r="M80" i="3" s="1"/>
  <c r="L81" i="3"/>
  <c r="M81" i="3" s="1"/>
  <c r="P81" i="3" s="1"/>
  <c r="L82" i="3"/>
  <c r="M82" i="3" s="1"/>
  <c r="L83" i="3"/>
  <c r="M83" i="3" s="1"/>
  <c r="L84" i="3"/>
  <c r="M84" i="3" s="1"/>
  <c r="P84" i="3" s="1"/>
  <c r="L85" i="3"/>
  <c r="M85" i="3" s="1"/>
  <c r="L86" i="3"/>
  <c r="M86" i="3" s="1"/>
  <c r="P86" i="3" s="1"/>
  <c r="L87" i="3"/>
  <c r="M87" i="3" s="1"/>
  <c r="P87" i="3" s="1"/>
  <c r="L88" i="3"/>
  <c r="M88" i="3" s="1"/>
  <c r="L89" i="3"/>
  <c r="M89" i="3" s="1"/>
  <c r="P89" i="3" s="1"/>
  <c r="L90" i="3"/>
  <c r="M90" i="3" s="1"/>
  <c r="L91" i="3"/>
  <c r="M91" i="3" s="1"/>
  <c r="L92" i="3"/>
  <c r="M92" i="3" s="1"/>
  <c r="P92" i="3" s="1"/>
  <c r="L93" i="3"/>
  <c r="M93" i="3" s="1"/>
  <c r="L94" i="3"/>
  <c r="M94" i="3" s="1"/>
  <c r="L95" i="3"/>
  <c r="M95" i="3" s="1"/>
  <c r="P95" i="3" s="1"/>
  <c r="L96" i="3"/>
  <c r="M96" i="3" s="1"/>
  <c r="L97" i="3"/>
  <c r="M97" i="3" s="1"/>
  <c r="P97" i="3" s="1"/>
  <c r="L98" i="3"/>
  <c r="M98" i="3" s="1"/>
  <c r="L99" i="3"/>
  <c r="M99" i="3" s="1"/>
  <c r="L100" i="3"/>
  <c r="M100" i="3" s="1"/>
  <c r="P100" i="3" s="1"/>
  <c r="L101" i="3"/>
  <c r="M101" i="3" s="1"/>
  <c r="L102" i="3"/>
  <c r="M102" i="3" s="1"/>
  <c r="L103" i="3"/>
  <c r="M103" i="3" s="1"/>
  <c r="P103" i="3" s="1"/>
  <c r="L104" i="3"/>
  <c r="M104" i="3" s="1"/>
  <c r="L105" i="3"/>
  <c r="M105" i="3" s="1"/>
  <c r="P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P111" i="3" s="1"/>
  <c r="L112" i="3"/>
  <c r="M112" i="3" s="1"/>
  <c r="L113" i="3"/>
  <c r="M113" i="3" s="1"/>
  <c r="P113" i="3" s="1"/>
  <c r="L114" i="3"/>
  <c r="M114" i="3" s="1"/>
  <c r="L115" i="3"/>
  <c r="M115" i="3" s="1"/>
  <c r="L116" i="3"/>
  <c r="M116" i="3" s="1"/>
  <c r="P116" i="3" s="1"/>
  <c r="L117" i="3"/>
  <c r="M117" i="3" s="1"/>
  <c r="L118" i="3"/>
  <c r="M118" i="3" s="1"/>
  <c r="L119" i="3"/>
  <c r="M119" i="3" s="1"/>
  <c r="L120" i="3"/>
  <c r="M120" i="3" s="1"/>
  <c r="L121" i="3"/>
  <c r="M121" i="3" s="1"/>
  <c r="P121" i="3" s="1"/>
  <c r="L122" i="3"/>
  <c r="M122" i="3" s="1"/>
  <c r="L123" i="3"/>
  <c r="M123" i="3" s="1"/>
  <c r="L124" i="3"/>
  <c r="M124" i="3" s="1"/>
  <c r="P124" i="3" s="1"/>
  <c r="L125" i="3"/>
  <c r="M125" i="3" s="1"/>
  <c r="L126" i="3"/>
  <c r="M126" i="3" s="1"/>
  <c r="L127" i="3"/>
  <c r="M127" i="3" s="1"/>
  <c r="L128" i="3"/>
  <c r="M128" i="3" s="1"/>
  <c r="L129" i="3"/>
  <c r="M129" i="3" s="1"/>
  <c r="P129" i="3" s="1"/>
  <c r="L130" i="3"/>
  <c r="M130" i="3" s="1"/>
  <c r="L131" i="3"/>
  <c r="M131" i="3" s="1"/>
  <c r="L132" i="3"/>
  <c r="M132" i="3" s="1"/>
  <c r="P132" i="3" s="1"/>
  <c r="L133" i="3"/>
  <c r="M133" i="3" s="1"/>
  <c r="L134" i="3"/>
  <c r="M134" i="3" s="1"/>
  <c r="P134" i="3" s="1"/>
  <c r="L135" i="3"/>
  <c r="M135" i="3" s="1"/>
  <c r="P135" i="3" s="1"/>
  <c r="V135" i="3" s="1"/>
  <c r="L136" i="3"/>
  <c r="M136" i="3" s="1"/>
  <c r="L137" i="3"/>
  <c r="M137" i="3" s="1"/>
  <c r="P137" i="3" s="1"/>
  <c r="L138" i="3"/>
  <c r="M138" i="3" s="1"/>
  <c r="P138" i="3" s="1"/>
  <c r="L139" i="3"/>
  <c r="M139" i="3" s="1"/>
  <c r="L140" i="3"/>
  <c r="M140" i="3" s="1"/>
  <c r="O140" i="3" s="1"/>
  <c r="L141" i="3"/>
  <c r="M141" i="3" s="1"/>
  <c r="O141" i="3" s="1"/>
  <c r="L142" i="3"/>
  <c r="M142" i="3" s="1"/>
  <c r="P142" i="3" s="1"/>
  <c r="L143" i="3"/>
  <c r="M143" i="3" s="1"/>
  <c r="P143" i="3" s="1"/>
  <c r="L144" i="3"/>
  <c r="M144" i="3" s="1"/>
  <c r="L145" i="3"/>
  <c r="M145" i="3" s="1"/>
  <c r="P145" i="3" s="1"/>
  <c r="L146" i="3"/>
  <c r="M146" i="3" s="1"/>
  <c r="P146" i="3" s="1"/>
  <c r="L147" i="3"/>
  <c r="M147" i="3" s="1"/>
  <c r="L148" i="3"/>
  <c r="M148" i="3" s="1"/>
  <c r="O148" i="3" s="1"/>
  <c r="L149" i="3"/>
  <c r="M149" i="3" s="1"/>
  <c r="O149" i="3" s="1"/>
  <c r="L150" i="3"/>
  <c r="M150" i="3" s="1"/>
  <c r="O150" i="3" s="1"/>
  <c r="L151" i="3"/>
  <c r="M151" i="3" s="1"/>
  <c r="O151" i="3" s="1"/>
  <c r="L152" i="3"/>
  <c r="M152" i="3" s="1"/>
  <c r="L153" i="3"/>
  <c r="M153" i="3" s="1"/>
  <c r="P153" i="3" s="1"/>
  <c r="L154" i="3"/>
  <c r="M154" i="3" s="1"/>
  <c r="P154" i="3" s="1"/>
  <c r="L155" i="3"/>
  <c r="M155" i="3" s="1"/>
  <c r="L156" i="3"/>
  <c r="M156" i="3" s="1"/>
  <c r="O156" i="3" s="1"/>
  <c r="L157" i="3"/>
  <c r="M157" i="3" s="1"/>
  <c r="O157" i="3" s="1"/>
  <c r="L158" i="3"/>
  <c r="M158" i="3" s="1"/>
  <c r="L159" i="3"/>
  <c r="M159" i="3" s="1"/>
  <c r="O159" i="3" s="1"/>
  <c r="L160" i="3"/>
  <c r="M160" i="3" s="1"/>
  <c r="L161" i="3"/>
  <c r="M161" i="3" s="1"/>
  <c r="P161" i="3" s="1"/>
  <c r="L162" i="3"/>
  <c r="M162" i="3" s="1"/>
  <c r="P162" i="3" s="1"/>
  <c r="L163" i="3"/>
  <c r="M163" i="3" s="1"/>
  <c r="L164" i="3"/>
  <c r="M164" i="3" s="1"/>
  <c r="O164" i="3" s="1"/>
  <c r="L165" i="3"/>
  <c r="M165" i="3" s="1"/>
  <c r="L166" i="3"/>
  <c r="M166" i="3" s="1"/>
  <c r="P166" i="3" s="1"/>
  <c r="L167" i="3"/>
  <c r="M167" i="3" s="1"/>
  <c r="P167" i="3" s="1"/>
  <c r="L168" i="3"/>
  <c r="M168" i="3" s="1"/>
  <c r="P168" i="3" s="1"/>
  <c r="L169" i="3"/>
  <c r="M169" i="3" s="1"/>
  <c r="P169" i="3" s="1"/>
  <c r="L170" i="3"/>
  <c r="M170" i="3" s="1"/>
  <c r="P170" i="3" s="1"/>
  <c r="L171" i="3"/>
  <c r="M171" i="3" s="1"/>
  <c r="L172" i="3"/>
  <c r="M172" i="3" s="1"/>
  <c r="O172" i="3" s="1"/>
  <c r="L173" i="3"/>
  <c r="M173" i="3" s="1"/>
  <c r="O173" i="3" s="1"/>
  <c r="L174" i="3"/>
  <c r="M174" i="3" s="1"/>
  <c r="P174" i="3" s="1"/>
  <c r="L175" i="3"/>
  <c r="M175" i="3" s="1"/>
  <c r="O175" i="3" s="1"/>
  <c r="L176" i="3"/>
  <c r="M176" i="3" s="1"/>
  <c r="L177" i="3"/>
  <c r="M177" i="3" s="1"/>
  <c r="P177" i="3" s="1"/>
  <c r="L178" i="3"/>
  <c r="M178" i="3" s="1"/>
  <c r="P178" i="3" s="1"/>
  <c r="L179" i="3"/>
  <c r="M179" i="3" s="1"/>
  <c r="L180" i="3"/>
  <c r="M180" i="3" s="1"/>
  <c r="O180" i="3" s="1"/>
  <c r="L181" i="3"/>
  <c r="M181" i="3" s="1"/>
  <c r="L182" i="3"/>
  <c r="M182" i="3" s="1"/>
  <c r="O182" i="3" s="1"/>
  <c r="L183" i="3"/>
  <c r="M183" i="3" s="1"/>
  <c r="O183" i="3" s="1"/>
  <c r="L184" i="3"/>
  <c r="M184" i="3" s="1"/>
  <c r="P184" i="3" s="1"/>
  <c r="L185" i="3"/>
  <c r="M185" i="3" s="1"/>
  <c r="P185" i="3" s="1"/>
  <c r="L186" i="3"/>
  <c r="M186" i="3" s="1"/>
  <c r="P186" i="3" s="1"/>
  <c r="L187" i="3"/>
  <c r="M187" i="3" s="1"/>
  <c r="L188" i="3"/>
  <c r="M188" i="3" s="1"/>
  <c r="O188" i="3" s="1"/>
  <c r="L189" i="3"/>
  <c r="M189" i="3" s="1"/>
  <c r="L190" i="3"/>
  <c r="M190" i="3" s="1"/>
  <c r="P190" i="3" s="1"/>
  <c r="L191" i="3"/>
  <c r="M191" i="3" s="1"/>
  <c r="P191" i="3" s="1"/>
  <c r="L192" i="3"/>
  <c r="M192" i="3" s="1"/>
  <c r="L193" i="3"/>
  <c r="M193" i="3" s="1"/>
  <c r="P193" i="3" s="1"/>
  <c r="L194" i="3"/>
  <c r="M194" i="3" s="1"/>
  <c r="P194" i="3" s="1"/>
  <c r="L195" i="3"/>
  <c r="M195" i="3" s="1"/>
  <c r="L196" i="3"/>
  <c r="M196" i="3" s="1"/>
  <c r="O196" i="3" s="1"/>
  <c r="L197" i="3"/>
  <c r="M197" i="3" s="1"/>
  <c r="L198" i="3"/>
  <c r="M198" i="3" s="1"/>
  <c r="P198" i="3" s="1"/>
  <c r="L199" i="3"/>
  <c r="M199" i="3" s="1"/>
  <c r="O199" i="3" s="1"/>
  <c r="L200" i="3"/>
  <c r="M200" i="3" s="1"/>
  <c r="L201" i="3"/>
  <c r="M201" i="3" s="1"/>
  <c r="P201" i="3" s="1"/>
  <c r="L202" i="3"/>
  <c r="M202" i="3" s="1"/>
  <c r="P202" i="3" s="1"/>
  <c r="L203" i="3"/>
  <c r="M203" i="3" s="1"/>
  <c r="L204" i="3"/>
  <c r="M204" i="3" s="1"/>
  <c r="O204" i="3" s="1"/>
  <c r="L205" i="3"/>
  <c r="M205" i="3" s="1"/>
  <c r="L206" i="3"/>
  <c r="M206" i="3" s="1"/>
  <c r="P206" i="3" s="1"/>
  <c r="L207" i="3"/>
  <c r="M207" i="3" s="1"/>
  <c r="O207" i="3" s="1"/>
  <c r="L208" i="3"/>
  <c r="M208" i="3" s="1"/>
  <c r="P208" i="3" s="1"/>
  <c r="L209" i="3"/>
  <c r="M209" i="3" s="1"/>
  <c r="P209" i="3" s="1"/>
  <c r="L210" i="3"/>
  <c r="M210" i="3" s="1"/>
  <c r="P210" i="3" s="1"/>
  <c r="L211" i="3"/>
  <c r="M211" i="3" s="1"/>
  <c r="L212" i="3"/>
  <c r="M212" i="3" s="1"/>
  <c r="O212" i="3" s="1"/>
  <c r="L213" i="3"/>
  <c r="M213" i="3" s="1"/>
  <c r="O213" i="3" s="1"/>
  <c r="L214" i="3"/>
  <c r="M214" i="3" s="1"/>
  <c r="O214" i="3" s="1"/>
  <c r="L215" i="3"/>
  <c r="M215" i="3" s="1"/>
  <c r="O215" i="3" s="1"/>
  <c r="L216" i="3"/>
  <c r="M216" i="3" s="1"/>
  <c r="O216" i="3" s="1"/>
  <c r="L217" i="3"/>
  <c r="M217" i="3" s="1"/>
  <c r="P217" i="3" s="1"/>
  <c r="L218" i="3"/>
  <c r="M218" i="3" s="1"/>
  <c r="P218" i="3" s="1"/>
  <c r="L219" i="3"/>
  <c r="M219" i="3" s="1"/>
  <c r="L220" i="3"/>
  <c r="M220" i="3" s="1"/>
  <c r="O220" i="3" s="1"/>
  <c r="L221" i="3"/>
  <c r="M221" i="3" s="1"/>
  <c r="O221" i="3" s="1"/>
  <c r="L222" i="3"/>
  <c r="M222" i="3" s="1"/>
  <c r="O222" i="3" s="1"/>
  <c r="L223" i="3"/>
  <c r="M223" i="3" s="1"/>
  <c r="O223" i="3" s="1"/>
  <c r="L224" i="3"/>
  <c r="M224" i="3" s="1"/>
  <c r="P224" i="3" s="1"/>
  <c r="L225" i="3"/>
  <c r="M225" i="3" s="1"/>
  <c r="P225" i="3" s="1"/>
  <c r="L226" i="3"/>
  <c r="M226" i="3" s="1"/>
  <c r="P226" i="3" s="1"/>
  <c r="L227" i="3"/>
  <c r="M227" i="3" s="1"/>
  <c r="L228" i="3"/>
  <c r="M228" i="3" s="1"/>
  <c r="O228" i="3" s="1"/>
  <c r="L229" i="3"/>
  <c r="M229" i="3" s="1"/>
  <c r="L230" i="3"/>
  <c r="M230" i="3" s="1"/>
  <c r="P230" i="3" s="1"/>
  <c r="L231" i="3"/>
  <c r="M231" i="3" s="1"/>
  <c r="O231" i="3" s="1"/>
  <c r="L232" i="3"/>
  <c r="M232" i="3" s="1"/>
  <c r="O232" i="3" s="1"/>
  <c r="L233" i="3"/>
  <c r="M233" i="3" s="1"/>
  <c r="P233" i="3" s="1"/>
  <c r="L234" i="3"/>
  <c r="M234" i="3" s="1"/>
  <c r="P234" i="3" s="1"/>
  <c r="L235" i="3"/>
  <c r="M235" i="3" s="1"/>
  <c r="L236" i="3"/>
  <c r="M236" i="3" s="1"/>
  <c r="O236" i="3" s="1"/>
  <c r="L237" i="3"/>
  <c r="M237" i="3" s="1"/>
  <c r="O237" i="3" s="1"/>
  <c r="L238" i="3"/>
  <c r="M238" i="3" s="1"/>
  <c r="P238" i="3" s="1"/>
  <c r="L239" i="3"/>
  <c r="M239" i="3" s="1"/>
  <c r="O239" i="3" s="1"/>
  <c r="L240" i="3"/>
  <c r="M240" i="3" s="1"/>
  <c r="P240" i="3" s="1"/>
  <c r="V240" i="3" s="1"/>
  <c r="L241" i="3"/>
  <c r="M241" i="3" s="1"/>
  <c r="P241" i="3" s="1"/>
  <c r="L242" i="3"/>
  <c r="M242" i="3" s="1"/>
  <c r="P242" i="3" s="1"/>
  <c r="L243" i="3"/>
  <c r="M243" i="3" s="1"/>
  <c r="L244" i="3"/>
  <c r="M244" i="3" s="1"/>
  <c r="O244" i="3" s="1"/>
  <c r="L245" i="3"/>
  <c r="M245" i="3" s="1"/>
  <c r="O245" i="3" s="1"/>
  <c r="L246" i="3"/>
  <c r="M246" i="3" s="1"/>
  <c r="O246" i="3" s="1"/>
  <c r="L247" i="3"/>
  <c r="M247" i="3" s="1"/>
  <c r="O247" i="3" s="1"/>
  <c r="L248" i="3"/>
  <c r="M248" i="3" s="1"/>
  <c r="P248" i="3" s="1"/>
  <c r="L249" i="3"/>
  <c r="M249" i="3" s="1"/>
  <c r="P249" i="3" s="1"/>
  <c r="L250" i="3"/>
  <c r="M250" i="3" s="1"/>
  <c r="P250" i="3" s="1"/>
  <c r="L251" i="3"/>
  <c r="M251" i="3" s="1"/>
  <c r="L252" i="3"/>
  <c r="M252" i="3" s="1"/>
  <c r="O252" i="3" s="1"/>
  <c r="L253" i="3"/>
  <c r="M253" i="3" s="1"/>
  <c r="L254" i="3"/>
  <c r="M254" i="3" s="1"/>
  <c r="P254" i="3" s="1"/>
  <c r="L255" i="3"/>
  <c r="M255" i="3" s="1"/>
  <c r="O255" i="3" s="1"/>
  <c r="L256" i="3"/>
  <c r="M256" i="3" s="1"/>
  <c r="P256" i="3" s="1"/>
  <c r="L257" i="3"/>
  <c r="M257" i="3" s="1"/>
  <c r="P257" i="3" s="1"/>
  <c r="L258" i="3"/>
  <c r="M258" i="3" s="1"/>
  <c r="P258" i="3" s="1"/>
  <c r="L259" i="3"/>
  <c r="M259" i="3" s="1"/>
  <c r="P259" i="3" s="1"/>
  <c r="L260" i="3"/>
  <c r="M260" i="3" s="1"/>
  <c r="O260" i="3" s="1"/>
  <c r="L261" i="3"/>
  <c r="M261" i="3" s="1"/>
  <c r="L262" i="3"/>
  <c r="M262" i="3" s="1"/>
  <c r="O262" i="3" s="1"/>
  <c r="L263" i="3"/>
  <c r="M263" i="3" s="1"/>
  <c r="L3" i="3"/>
  <c r="P6" i="3"/>
  <c r="P7" i="3"/>
  <c r="P8" i="3"/>
  <c r="P10" i="3"/>
  <c r="P11" i="3"/>
  <c r="P14" i="3"/>
  <c r="P15" i="3"/>
  <c r="P16" i="3"/>
  <c r="P18" i="3"/>
  <c r="P19" i="3"/>
  <c r="P20" i="3"/>
  <c r="P21" i="3"/>
  <c r="V21" i="3" s="1"/>
  <c r="P22" i="3"/>
  <c r="P23" i="3"/>
  <c r="P24" i="3"/>
  <c r="P26" i="3"/>
  <c r="P27" i="3"/>
  <c r="P29" i="3"/>
  <c r="P30" i="3"/>
  <c r="P31" i="3"/>
  <c r="P32" i="3"/>
  <c r="P34" i="3"/>
  <c r="P35" i="3"/>
  <c r="P37" i="3"/>
  <c r="P38" i="3"/>
  <c r="P39" i="3"/>
  <c r="V39" i="3" s="1"/>
  <c r="P40" i="3"/>
  <c r="P42" i="3"/>
  <c r="P43" i="3"/>
  <c r="P44" i="3"/>
  <c r="P45" i="3"/>
  <c r="P46" i="3"/>
  <c r="P47" i="3"/>
  <c r="P48" i="3"/>
  <c r="V48" i="3" s="1"/>
  <c r="P50" i="3"/>
  <c r="P51" i="3"/>
  <c r="P54" i="3"/>
  <c r="P55" i="3"/>
  <c r="P56" i="3"/>
  <c r="P58" i="3"/>
  <c r="P59" i="3"/>
  <c r="P62" i="3"/>
  <c r="P63" i="3"/>
  <c r="P64" i="3"/>
  <c r="P66" i="3"/>
  <c r="P67" i="3"/>
  <c r="P71" i="3"/>
  <c r="P72" i="3"/>
  <c r="P74" i="3"/>
  <c r="P75" i="3"/>
  <c r="P80" i="3"/>
  <c r="P82" i="3"/>
  <c r="P83" i="3"/>
  <c r="P85" i="3"/>
  <c r="P88" i="3"/>
  <c r="P90" i="3"/>
  <c r="P91" i="3"/>
  <c r="P93" i="3"/>
  <c r="P94" i="3"/>
  <c r="P96" i="3"/>
  <c r="P98" i="3"/>
  <c r="P99" i="3"/>
  <c r="P102" i="3"/>
  <c r="P104" i="3"/>
  <c r="P106" i="3"/>
  <c r="P107" i="3"/>
  <c r="P108" i="3"/>
  <c r="P109" i="3"/>
  <c r="P110" i="3"/>
  <c r="P112" i="3"/>
  <c r="P114" i="3"/>
  <c r="P115" i="3"/>
  <c r="P117" i="3"/>
  <c r="P118" i="3"/>
  <c r="P119" i="3"/>
  <c r="P120" i="3"/>
  <c r="P122" i="3"/>
  <c r="P123" i="3"/>
  <c r="P126" i="3"/>
  <c r="P127" i="3"/>
  <c r="P128" i="3"/>
  <c r="P130" i="3"/>
  <c r="P131" i="3"/>
  <c r="P136" i="3"/>
  <c r="P139" i="3"/>
  <c r="P141" i="3"/>
  <c r="P144" i="3"/>
  <c r="V144" i="3" s="1"/>
  <c r="P147" i="3"/>
  <c r="P148" i="3"/>
  <c r="P149" i="3"/>
  <c r="P152" i="3"/>
  <c r="P155" i="3"/>
  <c r="P157" i="3"/>
  <c r="P158" i="3"/>
  <c r="P159" i="3"/>
  <c r="P160" i="3"/>
  <c r="P163" i="3"/>
  <c r="P171" i="3"/>
  <c r="P176" i="3"/>
  <c r="P179" i="3"/>
  <c r="P181" i="3"/>
  <c r="P182" i="3"/>
  <c r="P187" i="3"/>
  <c r="P192" i="3"/>
  <c r="P195" i="3"/>
  <c r="P200" i="3"/>
  <c r="P203" i="3"/>
  <c r="P211" i="3"/>
  <c r="P213" i="3"/>
  <c r="P214" i="3"/>
  <c r="P216" i="3"/>
  <c r="P219" i="3"/>
  <c r="P222" i="3"/>
  <c r="P227" i="3"/>
  <c r="P235" i="3"/>
  <c r="P243" i="3"/>
  <c r="P244" i="3"/>
  <c r="P245" i="3"/>
  <c r="P251" i="3"/>
  <c r="O6" i="3"/>
  <c r="U6" i="3" s="1"/>
  <c r="O7" i="3"/>
  <c r="O8" i="3"/>
  <c r="O10" i="3"/>
  <c r="O11" i="3"/>
  <c r="O12" i="3"/>
  <c r="O13" i="3"/>
  <c r="O14" i="3"/>
  <c r="O15" i="3"/>
  <c r="O16" i="3"/>
  <c r="O18" i="3"/>
  <c r="O19" i="3"/>
  <c r="O20" i="3"/>
  <c r="O21" i="3"/>
  <c r="O22" i="3"/>
  <c r="O23" i="3"/>
  <c r="O24" i="3"/>
  <c r="O26" i="3"/>
  <c r="O27" i="3"/>
  <c r="O28" i="3"/>
  <c r="O29" i="3"/>
  <c r="O30" i="3"/>
  <c r="O31" i="3"/>
  <c r="O32" i="3"/>
  <c r="O34" i="3"/>
  <c r="O35" i="3"/>
  <c r="O36" i="3"/>
  <c r="O37" i="3"/>
  <c r="O38" i="3"/>
  <c r="O39" i="3"/>
  <c r="O40" i="3"/>
  <c r="O42" i="3"/>
  <c r="O43" i="3"/>
  <c r="O44" i="3"/>
  <c r="O45" i="3"/>
  <c r="O46" i="3"/>
  <c r="O47" i="3"/>
  <c r="O48" i="3"/>
  <c r="O50" i="3"/>
  <c r="O51" i="3"/>
  <c r="O52" i="3"/>
  <c r="O53" i="3"/>
  <c r="O54" i="3"/>
  <c r="O55" i="3"/>
  <c r="O56" i="3"/>
  <c r="O58" i="3"/>
  <c r="O59" i="3"/>
  <c r="O60" i="3"/>
  <c r="O61" i="3"/>
  <c r="O62" i="3"/>
  <c r="O63" i="3"/>
  <c r="O64" i="3"/>
  <c r="O66" i="3"/>
  <c r="O67" i="3"/>
  <c r="O68" i="3"/>
  <c r="O69" i="3"/>
  <c r="O70" i="3"/>
  <c r="O71" i="3"/>
  <c r="O72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90" i="3"/>
  <c r="O91" i="3"/>
  <c r="O92" i="3"/>
  <c r="O93" i="3"/>
  <c r="O94" i="3"/>
  <c r="O95" i="3"/>
  <c r="O96" i="3"/>
  <c r="O98" i="3"/>
  <c r="O99" i="3"/>
  <c r="O100" i="3"/>
  <c r="O101" i="3"/>
  <c r="O102" i="3"/>
  <c r="O103" i="3"/>
  <c r="O104" i="3"/>
  <c r="O106" i="3"/>
  <c r="O107" i="3"/>
  <c r="O108" i="3"/>
  <c r="O109" i="3"/>
  <c r="O110" i="3"/>
  <c r="O111" i="3"/>
  <c r="O112" i="3"/>
  <c r="O114" i="3"/>
  <c r="O115" i="3"/>
  <c r="O116" i="3"/>
  <c r="O117" i="3"/>
  <c r="O118" i="3"/>
  <c r="O119" i="3"/>
  <c r="O120" i="3"/>
  <c r="O122" i="3"/>
  <c r="O123" i="3"/>
  <c r="O124" i="3"/>
  <c r="O125" i="3"/>
  <c r="O126" i="3"/>
  <c r="O127" i="3"/>
  <c r="O128" i="3"/>
  <c r="O131" i="3"/>
  <c r="O133" i="3"/>
  <c r="O134" i="3"/>
  <c r="O135" i="3"/>
  <c r="O136" i="3"/>
  <c r="O137" i="3"/>
  <c r="O139" i="3"/>
  <c r="O144" i="3"/>
  <c r="O145" i="3"/>
  <c r="O147" i="3"/>
  <c r="O152" i="3"/>
  <c r="O153" i="3"/>
  <c r="O155" i="3"/>
  <c r="O158" i="3"/>
  <c r="O160" i="3"/>
  <c r="O161" i="3"/>
  <c r="O163" i="3"/>
  <c r="O165" i="3"/>
  <c r="O166" i="3"/>
  <c r="O167" i="3"/>
  <c r="O171" i="3"/>
  <c r="O174" i="3"/>
  <c r="O176" i="3"/>
  <c r="O177" i="3"/>
  <c r="O179" i="3"/>
  <c r="O181" i="3"/>
  <c r="O187" i="3"/>
  <c r="O189" i="3"/>
  <c r="O190" i="3"/>
  <c r="O191" i="3"/>
  <c r="O192" i="3"/>
  <c r="O193" i="3"/>
  <c r="O195" i="3"/>
  <c r="O200" i="3"/>
  <c r="O201" i="3"/>
  <c r="O203" i="3"/>
  <c r="O208" i="3"/>
  <c r="O209" i="3"/>
  <c r="O211" i="3"/>
  <c r="O217" i="3"/>
  <c r="O219" i="3"/>
  <c r="O224" i="3"/>
  <c r="O225" i="3"/>
  <c r="O227" i="3"/>
  <c r="O235" i="3"/>
  <c r="O238" i="3"/>
  <c r="O240" i="3"/>
  <c r="O241" i="3"/>
  <c r="O243" i="3"/>
  <c r="O251" i="3"/>
  <c r="O253" i="3"/>
  <c r="O254" i="3"/>
  <c r="O256" i="3"/>
  <c r="O257" i="3"/>
  <c r="O259" i="3" l="1"/>
  <c r="P204" i="3"/>
  <c r="V87" i="3"/>
  <c r="P180" i="3"/>
  <c r="V96" i="3"/>
  <c r="P236" i="3"/>
  <c r="V234" i="3" s="1"/>
  <c r="P261" i="3"/>
  <c r="P253" i="3"/>
  <c r="P229" i="3"/>
  <c r="P205" i="3"/>
  <c r="P197" i="3"/>
  <c r="P189" i="3"/>
  <c r="V189" i="3" s="1"/>
  <c r="P165" i="3"/>
  <c r="V165" i="3" s="1"/>
  <c r="P133" i="3"/>
  <c r="P125" i="3"/>
  <c r="P77" i="3"/>
  <c r="P69" i="3"/>
  <c r="V69" i="3" s="1"/>
  <c r="P61" i="3"/>
  <c r="V60" i="3" s="1"/>
  <c r="P232" i="3"/>
  <c r="P212" i="3"/>
  <c r="V210" i="3" s="1"/>
  <c r="P172" i="3"/>
  <c r="P140" i="3"/>
  <c r="O198" i="3"/>
  <c r="O143" i="3"/>
  <c r="O248" i="3"/>
  <c r="O229" i="3"/>
  <c r="O184" i="3"/>
  <c r="O168" i="3"/>
  <c r="O142" i="3"/>
  <c r="P246" i="3"/>
  <c r="P150" i="3"/>
  <c r="P33" i="3"/>
  <c r="P25" i="3"/>
  <c r="V24" i="3" s="1"/>
  <c r="P17" i="3"/>
  <c r="P9" i="3"/>
  <c r="V132" i="3"/>
  <c r="P223" i="3"/>
  <c r="V159" i="3"/>
  <c r="O230" i="3"/>
  <c r="O205" i="3"/>
  <c r="P247" i="3"/>
  <c r="P237" i="3"/>
  <c r="P215" i="3"/>
  <c r="P183" i="3"/>
  <c r="P173" i="3"/>
  <c r="V171" i="3" s="1"/>
  <c r="P151" i="3"/>
  <c r="V141" i="3"/>
  <c r="V246" i="3"/>
  <c r="V84" i="3"/>
  <c r="O263" i="3"/>
  <c r="U261" i="3" s="1"/>
  <c r="R263" i="3"/>
  <c r="S263" i="3"/>
  <c r="P255" i="3"/>
  <c r="V255" i="3" s="1"/>
  <c r="V72" i="3"/>
  <c r="V54" i="3"/>
  <c r="V36" i="3"/>
  <c r="P263" i="3"/>
  <c r="P231" i="3"/>
  <c r="V231" i="3" s="1"/>
  <c r="P199" i="3"/>
  <c r="V198" i="3" s="1"/>
  <c r="V126" i="3"/>
  <c r="V99" i="3"/>
  <c r="O261" i="3"/>
  <c r="O197" i="3"/>
  <c r="O132" i="3"/>
  <c r="U27" i="3"/>
  <c r="P262" i="3"/>
  <c r="P252" i="3"/>
  <c r="V252" i="3" s="1"/>
  <c r="P220" i="3"/>
  <c r="P188" i="3"/>
  <c r="V186" i="3" s="1"/>
  <c r="P156" i="3"/>
  <c r="V156" i="3" s="1"/>
  <c r="V213" i="3"/>
  <c r="V180" i="3"/>
  <c r="V243" i="3"/>
  <c r="V147" i="3"/>
  <c r="V108" i="3"/>
  <c r="P239" i="3"/>
  <c r="P207" i="3"/>
  <c r="V207" i="3" s="1"/>
  <c r="P175" i="3"/>
  <c r="V174" i="3" s="1"/>
  <c r="V51" i="3"/>
  <c r="V42" i="3"/>
  <c r="V258" i="3"/>
  <c r="V138" i="3"/>
  <c r="O130" i="3"/>
  <c r="U129" i="3" s="1"/>
  <c r="V204" i="3"/>
  <c r="V102" i="3"/>
  <c r="V75" i="3"/>
  <c r="V222" i="3"/>
  <c r="V63" i="3"/>
  <c r="V45" i="3"/>
  <c r="V27" i="3"/>
  <c r="P221" i="3"/>
  <c r="V117" i="3"/>
  <c r="V90" i="3"/>
  <c r="O206" i="3"/>
  <c r="U81" i="3"/>
  <c r="P260" i="3"/>
  <c r="P228" i="3"/>
  <c r="V228" i="3" s="1"/>
  <c r="P196" i="3"/>
  <c r="V195" i="3" s="1"/>
  <c r="P164" i="3"/>
  <c r="V162" i="3" s="1"/>
  <c r="V123" i="3"/>
  <c r="V114" i="3"/>
  <c r="V129" i="3"/>
  <c r="V105" i="3"/>
  <c r="V81" i="3"/>
  <c r="V57" i="3"/>
  <c r="V168" i="3"/>
  <c r="V216" i="3"/>
  <c r="V177" i="3"/>
  <c r="V153" i="3"/>
  <c r="V225" i="3"/>
  <c r="V183" i="3"/>
  <c r="V249" i="3"/>
  <c r="V201" i="3"/>
  <c r="V192" i="3"/>
  <c r="V120" i="3"/>
  <c r="V111" i="3"/>
  <c r="Q6" i="3"/>
  <c r="O258" i="3"/>
  <c r="U258" i="3" s="1"/>
  <c r="O250" i="3"/>
  <c r="U249" i="3" s="1"/>
  <c r="O242" i="3"/>
  <c r="U240" i="3" s="1"/>
  <c r="O234" i="3"/>
  <c r="U234" i="3" s="1"/>
  <c r="O226" i="3"/>
  <c r="O218" i="3"/>
  <c r="U216" i="3" s="1"/>
  <c r="O210" i="3"/>
  <c r="U210" i="3" s="1"/>
  <c r="O202" i="3"/>
  <c r="U201" i="3" s="1"/>
  <c r="O194" i="3"/>
  <c r="U192" i="3" s="1"/>
  <c r="O186" i="3"/>
  <c r="U186" i="3" s="1"/>
  <c r="O178" i="3"/>
  <c r="O170" i="3"/>
  <c r="O162" i="3"/>
  <c r="U162" i="3" s="1"/>
  <c r="O154" i="3"/>
  <c r="U153" i="3" s="1"/>
  <c r="O146" i="3"/>
  <c r="U144" i="3" s="1"/>
  <c r="O138" i="3"/>
  <c r="U138" i="3" s="1"/>
  <c r="O9" i="3"/>
  <c r="U9" i="3" s="1"/>
  <c r="U195" i="3"/>
  <c r="U246" i="3"/>
  <c r="U243" i="3"/>
  <c r="U237" i="3"/>
  <c r="U231" i="3"/>
  <c r="U228" i="3"/>
  <c r="U225" i="3"/>
  <c r="U222" i="3"/>
  <c r="U219" i="3"/>
  <c r="U213" i="3"/>
  <c r="U207" i="3"/>
  <c r="U198" i="3"/>
  <c r="U189" i="3"/>
  <c r="U183" i="3"/>
  <c r="U180" i="3"/>
  <c r="U174" i="3"/>
  <c r="U171" i="3"/>
  <c r="U168" i="3"/>
  <c r="U159" i="3"/>
  <c r="U156" i="3"/>
  <c r="U150" i="3"/>
  <c r="U147" i="3"/>
  <c r="U141" i="3"/>
  <c r="U135" i="3"/>
  <c r="U132" i="3"/>
  <c r="U123" i="3"/>
  <c r="U120" i="3"/>
  <c r="U117" i="3"/>
  <c r="U114" i="3"/>
  <c r="U111" i="3"/>
  <c r="U108" i="3"/>
  <c r="U105" i="3"/>
  <c r="U102" i="3"/>
  <c r="U99" i="3"/>
  <c r="U96" i="3"/>
  <c r="U93" i="3"/>
  <c r="U87" i="3"/>
  <c r="U84" i="3"/>
  <c r="U78" i="3"/>
  <c r="U75" i="3"/>
  <c r="U72" i="3"/>
  <c r="U69" i="3"/>
  <c r="U66" i="3"/>
  <c r="U63" i="3"/>
  <c r="U60" i="3"/>
  <c r="U57" i="3"/>
  <c r="U54" i="3"/>
  <c r="U51" i="3"/>
  <c r="U48" i="3"/>
  <c r="U45" i="3"/>
  <c r="U42" i="3"/>
  <c r="U39" i="3"/>
  <c r="U36" i="3"/>
  <c r="U33" i="3"/>
  <c r="U30" i="3"/>
  <c r="U24" i="3"/>
  <c r="U21" i="3"/>
  <c r="U18" i="3"/>
  <c r="U15" i="3"/>
  <c r="U12" i="3"/>
  <c r="R262" i="3"/>
  <c r="S262" i="3"/>
  <c r="R261" i="3"/>
  <c r="S261" i="3"/>
  <c r="X261" i="3" s="1"/>
  <c r="R260" i="3"/>
  <c r="S260" i="3"/>
  <c r="R259" i="3"/>
  <c r="S259" i="3"/>
  <c r="X258" i="3" s="1"/>
  <c r="R258" i="3"/>
  <c r="S258" i="3"/>
  <c r="R257" i="3"/>
  <c r="S257" i="3"/>
  <c r="R256" i="3"/>
  <c r="S256" i="3"/>
  <c r="R255" i="3"/>
  <c r="S255" i="3"/>
  <c r="R254" i="3"/>
  <c r="S254" i="3"/>
  <c r="R253" i="3"/>
  <c r="S253" i="3"/>
  <c r="R252" i="3"/>
  <c r="S252" i="3"/>
  <c r="R251" i="3"/>
  <c r="S251" i="3"/>
  <c r="R250" i="3"/>
  <c r="S250" i="3"/>
  <c r="R249" i="3"/>
  <c r="S249" i="3"/>
  <c r="R248" i="3"/>
  <c r="S248" i="3"/>
  <c r="R247" i="3"/>
  <c r="S247" i="3"/>
  <c r="R246" i="3"/>
  <c r="S246" i="3"/>
  <c r="R245" i="3"/>
  <c r="S245" i="3"/>
  <c r="R244" i="3"/>
  <c r="S244" i="3"/>
  <c r="R243" i="3"/>
  <c r="S243" i="3"/>
  <c r="R242" i="3"/>
  <c r="S242" i="3"/>
  <c r="R241" i="3"/>
  <c r="S241" i="3"/>
  <c r="R240" i="3"/>
  <c r="S240" i="3"/>
  <c r="R239" i="3"/>
  <c r="S239" i="3"/>
  <c r="R238" i="3"/>
  <c r="S238" i="3"/>
  <c r="R237" i="3"/>
  <c r="S237" i="3"/>
  <c r="R236" i="3"/>
  <c r="S236" i="3"/>
  <c r="R235" i="3"/>
  <c r="S235" i="3"/>
  <c r="R234" i="3"/>
  <c r="S234" i="3"/>
  <c r="R233" i="3"/>
  <c r="S233" i="3"/>
  <c r="R232" i="3"/>
  <c r="S232" i="3"/>
  <c r="R231" i="3"/>
  <c r="S231" i="3"/>
  <c r="R230" i="3"/>
  <c r="S230" i="3"/>
  <c r="R229" i="3"/>
  <c r="S229" i="3"/>
  <c r="R228" i="3"/>
  <c r="S228" i="3"/>
  <c r="R227" i="3"/>
  <c r="S227" i="3"/>
  <c r="R226" i="3"/>
  <c r="S226" i="3"/>
  <c r="R225" i="3"/>
  <c r="S225" i="3"/>
  <c r="R224" i="3"/>
  <c r="S224" i="3"/>
  <c r="R223" i="3"/>
  <c r="S223" i="3"/>
  <c r="R222" i="3"/>
  <c r="S222" i="3"/>
  <c r="R221" i="3"/>
  <c r="S221" i="3"/>
  <c r="R220" i="3"/>
  <c r="S220" i="3"/>
  <c r="R219" i="3"/>
  <c r="S219" i="3"/>
  <c r="R218" i="3"/>
  <c r="S218" i="3"/>
  <c r="R217" i="3"/>
  <c r="S217" i="3"/>
  <c r="R216" i="3"/>
  <c r="S216" i="3"/>
  <c r="R215" i="3"/>
  <c r="S215" i="3"/>
  <c r="R214" i="3"/>
  <c r="S214" i="3"/>
  <c r="R213" i="3"/>
  <c r="S213" i="3"/>
  <c r="R212" i="3"/>
  <c r="S212" i="3"/>
  <c r="R211" i="3"/>
  <c r="S211" i="3"/>
  <c r="R210" i="3"/>
  <c r="S210" i="3"/>
  <c r="R209" i="3"/>
  <c r="S209" i="3"/>
  <c r="R208" i="3"/>
  <c r="S208" i="3"/>
  <c r="R207" i="3"/>
  <c r="S207" i="3"/>
  <c r="R206" i="3"/>
  <c r="S206" i="3"/>
  <c r="R205" i="3"/>
  <c r="S205" i="3"/>
  <c r="R204" i="3"/>
  <c r="S204" i="3"/>
  <c r="R203" i="3"/>
  <c r="S203" i="3"/>
  <c r="R202" i="3"/>
  <c r="S202" i="3"/>
  <c r="R201" i="3"/>
  <c r="S201" i="3"/>
  <c r="R200" i="3"/>
  <c r="S200" i="3"/>
  <c r="R199" i="3"/>
  <c r="S199" i="3"/>
  <c r="R198" i="3"/>
  <c r="S198" i="3"/>
  <c r="R197" i="3"/>
  <c r="S197" i="3"/>
  <c r="R196" i="3"/>
  <c r="S196" i="3"/>
  <c r="R195" i="3"/>
  <c r="S195" i="3"/>
  <c r="R194" i="3"/>
  <c r="S194" i="3"/>
  <c r="R193" i="3"/>
  <c r="S193" i="3"/>
  <c r="R192" i="3"/>
  <c r="S192" i="3"/>
  <c r="R191" i="3"/>
  <c r="S191" i="3"/>
  <c r="R190" i="3"/>
  <c r="S190" i="3"/>
  <c r="R189" i="3"/>
  <c r="S189" i="3"/>
  <c r="R188" i="3"/>
  <c r="S188" i="3"/>
  <c r="R187" i="3"/>
  <c r="S187" i="3"/>
  <c r="R186" i="3"/>
  <c r="S186" i="3"/>
  <c r="R185" i="3"/>
  <c r="S185" i="3"/>
  <c r="R184" i="3"/>
  <c r="S184" i="3"/>
  <c r="R183" i="3"/>
  <c r="S183" i="3"/>
  <c r="R182" i="3"/>
  <c r="S182" i="3"/>
  <c r="R181" i="3"/>
  <c r="S181" i="3"/>
  <c r="R180" i="3"/>
  <c r="S180" i="3"/>
  <c r="R179" i="3"/>
  <c r="S179" i="3"/>
  <c r="R178" i="3"/>
  <c r="S178" i="3"/>
  <c r="R177" i="3"/>
  <c r="S177" i="3"/>
  <c r="R176" i="3"/>
  <c r="S176" i="3"/>
  <c r="R175" i="3"/>
  <c r="S175" i="3"/>
  <c r="R174" i="3"/>
  <c r="S174" i="3"/>
  <c r="R173" i="3"/>
  <c r="S173" i="3"/>
  <c r="R172" i="3"/>
  <c r="S172" i="3"/>
  <c r="R171" i="3"/>
  <c r="S171" i="3"/>
  <c r="R170" i="3"/>
  <c r="S170" i="3"/>
  <c r="R169" i="3"/>
  <c r="S169" i="3"/>
  <c r="R168" i="3"/>
  <c r="S168" i="3"/>
  <c r="R167" i="3"/>
  <c r="S167" i="3"/>
  <c r="R166" i="3"/>
  <c r="S166" i="3"/>
  <c r="R165" i="3"/>
  <c r="S165" i="3"/>
  <c r="R164" i="3"/>
  <c r="S164" i="3"/>
  <c r="R163" i="3"/>
  <c r="S163" i="3"/>
  <c r="R162" i="3"/>
  <c r="S162" i="3"/>
  <c r="R161" i="3"/>
  <c r="S161" i="3"/>
  <c r="R160" i="3"/>
  <c r="S160" i="3"/>
  <c r="R159" i="3"/>
  <c r="S159" i="3"/>
  <c r="R158" i="3"/>
  <c r="S158" i="3"/>
  <c r="R157" i="3"/>
  <c r="S157" i="3"/>
  <c r="R156" i="3"/>
  <c r="S156" i="3"/>
  <c r="R155" i="3"/>
  <c r="S155" i="3"/>
  <c r="R154" i="3"/>
  <c r="S154" i="3"/>
  <c r="R153" i="3"/>
  <c r="S153" i="3"/>
  <c r="R152" i="3"/>
  <c r="S152" i="3"/>
  <c r="R151" i="3"/>
  <c r="S151" i="3"/>
  <c r="R150" i="3"/>
  <c r="S150" i="3"/>
  <c r="R149" i="3"/>
  <c r="S149" i="3"/>
  <c r="R148" i="3"/>
  <c r="S148" i="3"/>
  <c r="R147" i="3"/>
  <c r="S147" i="3"/>
  <c r="R146" i="3"/>
  <c r="S146" i="3"/>
  <c r="R145" i="3"/>
  <c r="S145" i="3"/>
  <c r="R144" i="3"/>
  <c r="S144" i="3"/>
  <c r="R143" i="3"/>
  <c r="S143" i="3"/>
  <c r="R142" i="3"/>
  <c r="S142" i="3"/>
  <c r="R141" i="3"/>
  <c r="S141" i="3"/>
  <c r="R140" i="3"/>
  <c r="S140" i="3"/>
  <c r="R139" i="3"/>
  <c r="S139" i="3"/>
  <c r="R138" i="3"/>
  <c r="S138" i="3"/>
  <c r="R137" i="3"/>
  <c r="S137" i="3"/>
  <c r="R136" i="3"/>
  <c r="S136" i="3"/>
  <c r="R135" i="3"/>
  <c r="S135" i="3"/>
  <c r="R134" i="3"/>
  <c r="S134" i="3"/>
  <c r="R133" i="3"/>
  <c r="S133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2" i="3"/>
  <c r="S122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112" i="3"/>
  <c r="S112" i="3"/>
  <c r="R111" i="3"/>
  <c r="S111" i="3"/>
  <c r="R110" i="3"/>
  <c r="S110" i="3"/>
  <c r="R109" i="3"/>
  <c r="S109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9" i="3"/>
  <c r="S99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9" i="3"/>
  <c r="S89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81" i="3"/>
  <c r="R80" i="3"/>
  <c r="S80" i="3"/>
  <c r="R79" i="3"/>
  <c r="S79" i="3"/>
  <c r="R78" i="3"/>
  <c r="R77" i="3"/>
  <c r="S77" i="3"/>
  <c r="R76" i="3"/>
  <c r="S76" i="3"/>
  <c r="R75" i="3"/>
  <c r="S75" i="3"/>
  <c r="R74" i="3"/>
  <c r="S74" i="3"/>
  <c r="R73" i="3"/>
  <c r="R72" i="3"/>
  <c r="S72" i="3"/>
  <c r="R71" i="3"/>
  <c r="S71" i="3"/>
  <c r="R70" i="3"/>
  <c r="S70" i="3"/>
  <c r="R69" i="3"/>
  <c r="S69" i="3"/>
  <c r="R68" i="3"/>
  <c r="S68" i="3"/>
  <c r="R67" i="3"/>
  <c r="S67" i="3"/>
  <c r="R66" i="3"/>
  <c r="S66" i="3"/>
  <c r="R65" i="3"/>
  <c r="S65" i="3"/>
  <c r="R64" i="3"/>
  <c r="S64" i="3"/>
  <c r="R63" i="3"/>
  <c r="S63" i="3"/>
  <c r="R62" i="3"/>
  <c r="S62" i="3"/>
  <c r="R61" i="3"/>
  <c r="S61" i="3"/>
  <c r="R60" i="3"/>
  <c r="S60" i="3"/>
  <c r="R59" i="3"/>
  <c r="S59" i="3"/>
  <c r="R58" i="3"/>
  <c r="S58" i="3"/>
  <c r="R57" i="3"/>
  <c r="S57" i="3"/>
  <c r="R56" i="3"/>
  <c r="S56" i="3"/>
  <c r="R55" i="3"/>
  <c r="S55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7" i="3"/>
  <c r="S47" i="3"/>
  <c r="R46" i="3"/>
  <c r="S46" i="3"/>
  <c r="R45" i="3"/>
  <c r="S45" i="3"/>
  <c r="R44" i="3"/>
  <c r="S44" i="3"/>
  <c r="R43" i="3"/>
  <c r="S43" i="3"/>
  <c r="R42" i="3"/>
  <c r="S42" i="3"/>
  <c r="R41" i="3"/>
  <c r="S41" i="3"/>
  <c r="R40" i="3"/>
  <c r="S40" i="3"/>
  <c r="R39" i="3"/>
  <c r="S39" i="3"/>
  <c r="R38" i="3"/>
  <c r="S38" i="3"/>
  <c r="R37" i="3"/>
  <c r="S37" i="3"/>
  <c r="R36" i="3"/>
  <c r="S36" i="3"/>
  <c r="R35" i="3"/>
  <c r="S35" i="3"/>
  <c r="R34" i="3"/>
  <c r="S34" i="3"/>
  <c r="R33" i="3"/>
  <c r="S33" i="3"/>
  <c r="R32" i="3"/>
  <c r="S32" i="3"/>
  <c r="R31" i="3"/>
  <c r="S31" i="3"/>
  <c r="R30" i="3"/>
  <c r="S30" i="3"/>
  <c r="R29" i="3"/>
  <c r="S29" i="3"/>
  <c r="R28" i="3"/>
  <c r="S28" i="3"/>
  <c r="R27" i="3"/>
  <c r="S27" i="3"/>
  <c r="R26" i="3"/>
  <c r="S26" i="3"/>
  <c r="R25" i="3"/>
  <c r="S25" i="3"/>
  <c r="R24" i="3"/>
  <c r="S24" i="3"/>
  <c r="R23" i="3"/>
  <c r="S23" i="3"/>
  <c r="R22" i="3"/>
  <c r="S22" i="3"/>
  <c r="R21" i="3"/>
  <c r="S21" i="3"/>
  <c r="R20" i="3"/>
  <c r="S20" i="3"/>
  <c r="R19" i="3"/>
  <c r="S19" i="3"/>
  <c r="R18" i="3"/>
  <c r="S18" i="3"/>
  <c r="R17" i="3"/>
  <c r="S17" i="3"/>
  <c r="R16" i="3"/>
  <c r="S16" i="3"/>
  <c r="R15" i="3"/>
  <c r="S15" i="3"/>
  <c r="R14" i="3"/>
  <c r="S14" i="3"/>
  <c r="R13" i="3"/>
  <c r="S13" i="3"/>
  <c r="R12" i="3"/>
  <c r="S12" i="3"/>
  <c r="R11" i="3"/>
  <c r="S11" i="3"/>
  <c r="R10" i="3"/>
  <c r="S10" i="3"/>
  <c r="R9" i="3"/>
  <c r="S9" i="3"/>
  <c r="R8" i="3"/>
  <c r="S8" i="3"/>
  <c r="R7" i="3"/>
  <c r="S7" i="3"/>
  <c r="S6" i="3"/>
  <c r="S5" i="3"/>
  <c r="R4" i="3"/>
  <c r="S4" i="3"/>
  <c r="V261" i="3" l="1"/>
  <c r="V219" i="3"/>
  <c r="W3" i="3"/>
  <c r="U204" i="3"/>
  <c r="W45" i="3"/>
  <c r="W57" i="3"/>
  <c r="W69" i="3"/>
  <c r="W81" i="3"/>
  <c r="W93" i="3"/>
  <c r="W105" i="3"/>
  <c r="W117" i="3"/>
  <c r="W129" i="3"/>
  <c r="W141" i="3"/>
  <c r="W153" i="3"/>
  <c r="W165" i="3"/>
  <c r="W177" i="3"/>
  <c r="W189" i="3"/>
  <c r="W201" i="3"/>
  <c r="W213" i="3"/>
  <c r="W225" i="3"/>
  <c r="W237" i="3"/>
  <c r="W249" i="3"/>
  <c r="W33" i="3"/>
  <c r="V150" i="3"/>
  <c r="W9" i="3"/>
  <c r="W21" i="3"/>
  <c r="W6" i="3"/>
  <c r="W18" i="3"/>
  <c r="W30" i="3"/>
  <c r="W42" i="3"/>
  <c r="W54" i="3"/>
  <c r="W66" i="3"/>
  <c r="W78" i="3"/>
  <c r="W90" i="3"/>
  <c r="W102" i="3"/>
  <c r="W114" i="3"/>
  <c r="W126" i="3"/>
  <c r="W138" i="3"/>
  <c r="W150" i="3"/>
  <c r="W162" i="3"/>
  <c r="W174" i="3"/>
  <c r="W186" i="3"/>
  <c r="W198" i="3"/>
  <c r="W210" i="3"/>
  <c r="W222" i="3"/>
  <c r="W234" i="3"/>
  <c r="W246" i="3"/>
  <c r="W258" i="3"/>
  <c r="W261" i="3"/>
  <c r="W15" i="3"/>
  <c r="W27" i="3"/>
  <c r="W39" i="3"/>
  <c r="W63" i="3"/>
  <c r="W75" i="3"/>
  <c r="W87" i="3"/>
  <c r="W99" i="3"/>
  <c r="W111" i="3"/>
  <c r="W123" i="3"/>
  <c r="W135" i="3"/>
  <c r="W147" i="3"/>
  <c r="W159" i="3"/>
  <c r="W171" i="3"/>
  <c r="W183" i="3"/>
  <c r="W195" i="3"/>
  <c r="W207" i="3"/>
  <c r="W219" i="3"/>
  <c r="W231" i="3"/>
  <c r="W243" i="3"/>
  <c r="W255" i="3"/>
  <c r="X3" i="3"/>
  <c r="W51" i="3"/>
  <c r="W12" i="3"/>
  <c r="W24" i="3"/>
  <c r="W36" i="3"/>
  <c r="W48" i="3"/>
  <c r="W60" i="3"/>
  <c r="W72" i="3"/>
  <c r="W84" i="3"/>
  <c r="W96" i="3"/>
  <c r="W108" i="3"/>
  <c r="W120" i="3"/>
  <c r="W132" i="3"/>
  <c r="W144" i="3"/>
  <c r="W156" i="3"/>
  <c r="W168" i="3"/>
  <c r="W180" i="3"/>
  <c r="W192" i="3"/>
  <c r="W204" i="3"/>
  <c r="W216" i="3"/>
  <c r="W228" i="3"/>
  <c r="W240" i="3"/>
  <c r="W252" i="3"/>
  <c r="V237" i="3"/>
  <c r="Q3" i="3"/>
  <c r="V3" i="3"/>
</calcChain>
</file>

<file path=xl/sharedStrings.xml><?xml version="1.0" encoding="utf-8"?>
<sst xmlns="http://schemas.openxmlformats.org/spreadsheetml/2006/main" count="1569" uniqueCount="92">
  <si>
    <t>Site</t>
  </si>
  <si>
    <t>0Hr</t>
  </si>
  <si>
    <t>TC  Area</t>
  </si>
  <si>
    <t>TNb  Area</t>
  </si>
  <si>
    <t>TC [mg/l]</t>
  </si>
  <si>
    <t>TNb [mg/l]</t>
  </si>
  <si>
    <t>24Hr</t>
  </si>
  <si>
    <t>72Hr</t>
  </si>
  <si>
    <t>T1</t>
  </si>
  <si>
    <t>R1-0hr-unfum</t>
  </si>
  <si>
    <t>R1_24Hr_unfum</t>
  </si>
  <si>
    <t>R1_72Hr_unfum</t>
  </si>
  <si>
    <t>R2-0hr-unfum</t>
  </si>
  <si>
    <t>R2_24Hr_unfum</t>
  </si>
  <si>
    <t>R2_72Hr_unfum</t>
  </si>
  <si>
    <t>R3-0hr-unfum</t>
  </si>
  <si>
    <t>R3_24Hr_unfum</t>
  </si>
  <si>
    <t>R3_72Hr_unfum</t>
  </si>
  <si>
    <t>R4-0hr-unfum</t>
  </si>
  <si>
    <t>R4_24Hr_unfum</t>
  </si>
  <si>
    <t>R4_72Hr_unfum</t>
  </si>
  <si>
    <t>T3</t>
  </si>
  <si>
    <t>T4</t>
  </si>
  <si>
    <t>T5</t>
  </si>
  <si>
    <t>T7</t>
  </si>
  <si>
    <t>DF</t>
  </si>
  <si>
    <t>SF</t>
  </si>
  <si>
    <t>R3_0Hr_unfum</t>
  </si>
  <si>
    <t>CF</t>
  </si>
  <si>
    <t>R1_0Hr_fum</t>
  </si>
  <si>
    <t>R1_24Hr_fum</t>
  </si>
  <si>
    <t>R1_72Hr_fum</t>
  </si>
  <si>
    <t>R2_0Hr_fum</t>
  </si>
  <si>
    <t>R2_24Hr_fum</t>
  </si>
  <si>
    <t>R2_72Hr_fum</t>
  </si>
  <si>
    <t>R3_0Hr_fum</t>
  </si>
  <si>
    <t>R3_24Hr_fum</t>
  </si>
  <si>
    <t>R3_72Hr_fum</t>
  </si>
  <si>
    <t>R4_0Hr_fum</t>
  </si>
  <si>
    <t>R4_24Hr_fum</t>
  </si>
  <si>
    <t>R4_72Hr_fum</t>
  </si>
  <si>
    <t>Unfumigated</t>
  </si>
  <si>
    <t>Fumigated</t>
  </si>
  <si>
    <t>Fum-unfum</t>
  </si>
  <si>
    <t>MBC</t>
  </si>
  <si>
    <t>MBN</t>
  </si>
  <si>
    <t>DOC</t>
  </si>
  <si>
    <t>DON</t>
  </si>
  <si>
    <t>Final MBC</t>
  </si>
  <si>
    <t>DOC (mg/L)</t>
  </si>
  <si>
    <t>DON (mg/L)</t>
  </si>
  <si>
    <t>Dilution factor</t>
  </si>
  <si>
    <t>Extractant (L)</t>
  </si>
  <si>
    <t>Wet soil (g)</t>
  </si>
  <si>
    <t>Soil moisture</t>
  </si>
  <si>
    <t>Dry soil</t>
  </si>
  <si>
    <t>Efficiency factor</t>
  </si>
  <si>
    <t>ug/g</t>
  </si>
  <si>
    <t>T1R1</t>
  </si>
  <si>
    <t>T1R2</t>
  </si>
  <si>
    <t>T1R3</t>
  </si>
  <si>
    <t>T1R4</t>
  </si>
  <si>
    <t>T3R1</t>
  </si>
  <si>
    <t>T3R2</t>
  </si>
  <si>
    <t>T3R3</t>
  </si>
  <si>
    <t>T3R4</t>
  </si>
  <si>
    <t>T4R1</t>
  </si>
  <si>
    <t>T4R2</t>
  </si>
  <si>
    <t>T4R3</t>
  </si>
  <si>
    <t>T4R4</t>
  </si>
  <si>
    <t>T5R1</t>
  </si>
  <si>
    <t>T5R2</t>
  </si>
  <si>
    <t>T5R3</t>
  </si>
  <si>
    <t>T5R4</t>
  </si>
  <si>
    <t>T7R1</t>
  </si>
  <si>
    <t>T7R2</t>
  </si>
  <si>
    <t>T7R3</t>
  </si>
  <si>
    <t>T7R4</t>
  </si>
  <si>
    <t>DFR1</t>
  </si>
  <si>
    <t>DFR2</t>
  </si>
  <si>
    <t>DFR3</t>
  </si>
  <si>
    <t>SFR1</t>
  </si>
  <si>
    <t>SFR2</t>
  </si>
  <si>
    <t>SFR3</t>
  </si>
  <si>
    <t>CFR1</t>
  </si>
  <si>
    <t>CFR2</t>
  </si>
  <si>
    <t>CFR3</t>
  </si>
  <si>
    <t>Final MBN</t>
  </si>
  <si>
    <t>Final DOC</t>
  </si>
  <si>
    <t>Final DON</t>
  </si>
  <si>
    <t>FALL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</si>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</sst>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ersonal/liuyua14_msu_edu/Documents/MSU/Experiment/Undergraduate%20project/Jaime%20fumigation_N%20fixation%20project/Jaime%20C%20cocktail%20for%20fumigation%20so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migation c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opLeftCell="A75" workbookViewId="0">
      <selection activeCell="J83" sqref="J83"/>
    </sheetView>
  </sheetViews>
  <sheetFormatPr baseColWidth="10" defaultColWidth="8.83203125" defaultRowHeight="15" x14ac:dyDescent="0.2"/>
  <cols>
    <col min="1" max="1" width="9.1640625" style="1"/>
    <col min="2" max="2" width="16.33203125" bestFit="1" customWidth="1"/>
    <col min="8" max="8" width="9.1640625" style="1"/>
    <col min="9" max="9" width="19" bestFit="1" customWidth="1"/>
    <col min="15" max="15" width="9.1640625" style="1"/>
    <col min="16" max="16" width="19" bestFit="1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" t="s">
        <v>0</v>
      </c>
      <c r="I1" s="2" t="s">
        <v>6</v>
      </c>
      <c r="J1" s="2" t="s">
        <v>2</v>
      </c>
      <c r="K1" s="2" t="s">
        <v>3</v>
      </c>
      <c r="L1" s="2" t="s">
        <v>4</v>
      </c>
      <c r="M1" s="2" t="s">
        <v>5</v>
      </c>
      <c r="N1" s="2"/>
      <c r="O1" s="1" t="s">
        <v>0</v>
      </c>
      <c r="P1" s="2" t="s">
        <v>7</v>
      </c>
      <c r="Q1" s="2" t="s">
        <v>2</v>
      </c>
      <c r="R1" s="2" t="s">
        <v>3</v>
      </c>
      <c r="S1" s="2" t="s">
        <v>4</v>
      </c>
      <c r="T1" s="2" t="s">
        <v>5</v>
      </c>
      <c r="U1" s="2"/>
    </row>
    <row r="2" spans="1:21" x14ac:dyDescent="0.2">
      <c r="A2" s="1" t="s">
        <v>8</v>
      </c>
      <c r="B2" t="s">
        <v>9</v>
      </c>
      <c r="C2">
        <v>100067</v>
      </c>
      <c r="D2">
        <v>306</v>
      </c>
      <c r="E2">
        <v>135.05199999999999</v>
      </c>
      <c r="F2">
        <v>0.23799999999999999</v>
      </c>
      <c r="H2" s="1" t="s">
        <v>8</v>
      </c>
      <c r="I2" t="s">
        <v>10</v>
      </c>
      <c r="J2">
        <v>131056</v>
      </c>
      <c r="K2">
        <v>655</v>
      </c>
      <c r="L2">
        <v>171.18600000000001</v>
      </c>
      <c r="M2">
        <v>2.1040000000000001</v>
      </c>
      <c r="O2" s="1" t="s">
        <v>8</v>
      </c>
      <c r="P2" t="s">
        <v>11</v>
      </c>
      <c r="Q2">
        <v>123626</v>
      </c>
      <c r="R2">
        <v>564</v>
      </c>
      <c r="S2">
        <v>158.98099999999999</v>
      </c>
      <c r="T2">
        <v>1.647</v>
      </c>
    </row>
    <row r="3" spans="1:21" x14ac:dyDescent="0.2">
      <c r="B3" t="s">
        <v>9</v>
      </c>
      <c r="C3">
        <v>102569</v>
      </c>
      <c r="D3">
        <v>265</v>
      </c>
      <c r="E3">
        <v>138.393</v>
      </c>
      <c r="F3">
        <v>9.7000000000000003E-2</v>
      </c>
      <c r="I3" t="s">
        <v>10</v>
      </c>
      <c r="J3">
        <v>131544</v>
      </c>
      <c r="K3">
        <v>606</v>
      </c>
      <c r="L3">
        <v>171.81700000000001</v>
      </c>
      <c r="M3">
        <v>1.9510000000000001</v>
      </c>
      <c r="P3" t="s">
        <v>11</v>
      </c>
      <c r="Q3">
        <v>130022</v>
      </c>
      <c r="R3">
        <v>629</v>
      </c>
      <c r="S3">
        <v>167.21600000000001</v>
      </c>
      <c r="T3">
        <v>1.833</v>
      </c>
    </row>
    <row r="4" spans="1:21" x14ac:dyDescent="0.2">
      <c r="B4" t="s">
        <v>9</v>
      </c>
      <c r="C4">
        <v>103054</v>
      </c>
      <c r="D4">
        <v>254</v>
      </c>
      <c r="E4">
        <v>139.04</v>
      </c>
      <c r="F4">
        <v>5.8999999999999997E-2</v>
      </c>
      <c r="I4" t="s">
        <v>10</v>
      </c>
      <c r="J4">
        <v>131207</v>
      </c>
      <c r="K4">
        <v>602</v>
      </c>
      <c r="L4">
        <v>171.381</v>
      </c>
      <c r="M4">
        <v>1.9379999999999999</v>
      </c>
      <c r="P4" t="s">
        <v>11</v>
      </c>
      <c r="Q4">
        <v>131537</v>
      </c>
      <c r="R4">
        <v>581</v>
      </c>
      <c r="S4">
        <v>169.166</v>
      </c>
      <c r="T4">
        <v>1.6970000000000001</v>
      </c>
    </row>
    <row r="5" spans="1:21" x14ac:dyDescent="0.2">
      <c r="B5" t="s">
        <v>12</v>
      </c>
      <c r="C5">
        <v>8049</v>
      </c>
      <c r="D5">
        <v>843</v>
      </c>
      <c r="E5">
        <v>12.207000000000001</v>
      </c>
      <c r="F5">
        <v>2.0939999999999999</v>
      </c>
      <c r="I5" t="s">
        <v>13</v>
      </c>
      <c r="J5">
        <v>11936</v>
      </c>
      <c r="K5">
        <v>1328</v>
      </c>
      <c r="L5">
        <v>16.805</v>
      </c>
      <c r="M5">
        <v>4.2050000000000001</v>
      </c>
      <c r="P5" t="s">
        <v>14</v>
      </c>
      <c r="Q5">
        <v>10743</v>
      </c>
      <c r="R5">
        <v>1295</v>
      </c>
      <c r="S5">
        <v>13.628</v>
      </c>
      <c r="T5">
        <v>3.7440000000000002</v>
      </c>
    </row>
    <row r="6" spans="1:21" x14ac:dyDescent="0.2">
      <c r="B6" t="s">
        <v>12</v>
      </c>
      <c r="C6">
        <v>7184</v>
      </c>
      <c r="D6">
        <v>721</v>
      </c>
      <c r="E6">
        <v>11.053000000000001</v>
      </c>
      <c r="F6">
        <v>1.67</v>
      </c>
      <c r="I6" t="s">
        <v>13</v>
      </c>
      <c r="J6">
        <v>11728</v>
      </c>
      <c r="K6">
        <v>1301</v>
      </c>
      <c r="L6">
        <v>16.535</v>
      </c>
      <c r="M6">
        <v>4.1210000000000004</v>
      </c>
      <c r="P6" t="s">
        <v>14</v>
      </c>
      <c r="Q6">
        <v>11277</v>
      </c>
      <c r="R6">
        <v>1335</v>
      </c>
      <c r="S6">
        <v>14.316000000000001</v>
      </c>
      <c r="T6">
        <v>3.859</v>
      </c>
    </row>
    <row r="7" spans="1:21" x14ac:dyDescent="0.2">
      <c r="B7" t="s">
        <v>12</v>
      </c>
      <c r="C7">
        <v>7279</v>
      </c>
      <c r="D7">
        <v>695</v>
      </c>
      <c r="E7">
        <v>11.18</v>
      </c>
      <c r="F7">
        <v>1.5820000000000001</v>
      </c>
      <c r="I7" t="s">
        <v>13</v>
      </c>
      <c r="J7">
        <v>11440</v>
      </c>
      <c r="K7">
        <v>1290</v>
      </c>
      <c r="L7">
        <v>16.161999999999999</v>
      </c>
      <c r="M7">
        <v>4.085</v>
      </c>
      <c r="P7" t="s">
        <v>14</v>
      </c>
      <c r="Q7">
        <v>11726</v>
      </c>
      <c r="R7">
        <v>1289</v>
      </c>
      <c r="S7">
        <v>14.894</v>
      </c>
      <c r="T7">
        <v>3.7280000000000002</v>
      </c>
    </row>
    <row r="8" spans="1:21" x14ac:dyDescent="0.2">
      <c r="B8" t="s">
        <v>15</v>
      </c>
      <c r="C8">
        <v>6684</v>
      </c>
      <c r="D8">
        <v>746</v>
      </c>
      <c r="E8">
        <v>10.385</v>
      </c>
      <c r="F8">
        <v>1.7569999999999999</v>
      </c>
      <c r="I8" t="s">
        <v>16</v>
      </c>
      <c r="J8">
        <v>11287</v>
      </c>
      <c r="K8">
        <v>1257</v>
      </c>
      <c r="L8">
        <v>15.964</v>
      </c>
      <c r="M8">
        <v>3.9830000000000001</v>
      </c>
      <c r="P8" t="s">
        <v>17</v>
      </c>
      <c r="Q8">
        <v>11247</v>
      </c>
      <c r="R8">
        <v>1314</v>
      </c>
      <c r="S8">
        <v>14.276999999999999</v>
      </c>
      <c r="T8">
        <v>3.7970000000000002</v>
      </c>
    </row>
    <row r="9" spans="1:21" x14ac:dyDescent="0.2">
      <c r="B9" t="s">
        <v>15</v>
      </c>
      <c r="C9">
        <v>6697</v>
      </c>
      <c r="D9">
        <v>672</v>
      </c>
      <c r="E9">
        <v>10.403</v>
      </c>
      <c r="F9">
        <v>1.5029999999999999</v>
      </c>
      <c r="I9" t="s">
        <v>16</v>
      </c>
      <c r="J9">
        <v>11171</v>
      </c>
      <c r="K9">
        <v>1214</v>
      </c>
      <c r="L9">
        <v>15.813000000000001</v>
      </c>
      <c r="M9">
        <v>3.8490000000000002</v>
      </c>
      <c r="P9" t="s">
        <v>17</v>
      </c>
      <c r="Q9">
        <v>12103</v>
      </c>
      <c r="R9">
        <v>1392</v>
      </c>
      <c r="S9">
        <v>15.378</v>
      </c>
      <c r="T9">
        <v>4.0209999999999999</v>
      </c>
    </row>
    <row r="10" spans="1:21" x14ac:dyDescent="0.2">
      <c r="B10" t="s">
        <v>15</v>
      </c>
      <c r="C10">
        <v>6748</v>
      </c>
      <c r="D10">
        <v>628</v>
      </c>
      <c r="E10">
        <v>10.471</v>
      </c>
      <c r="F10">
        <v>1.349</v>
      </c>
      <c r="I10" t="s">
        <v>16</v>
      </c>
      <c r="J10">
        <v>11250</v>
      </c>
      <c r="K10">
        <v>1237</v>
      </c>
      <c r="L10">
        <v>15.916</v>
      </c>
      <c r="M10">
        <v>3.919</v>
      </c>
      <c r="P10" t="s">
        <v>17</v>
      </c>
      <c r="Q10">
        <v>12143</v>
      </c>
      <c r="R10">
        <v>1425</v>
      </c>
      <c r="S10">
        <v>15.43</v>
      </c>
      <c r="T10">
        <v>4.1180000000000003</v>
      </c>
    </row>
    <row r="11" spans="1:21" x14ac:dyDescent="0.2">
      <c r="B11" t="s">
        <v>18</v>
      </c>
      <c r="C11">
        <v>6589</v>
      </c>
      <c r="D11">
        <v>617</v>
      </c>
      <c r="E11">
        <v>10.257999999999999</v>
      </c>
      <c r="F11">
        <v>1.3109999999999999</v>
      </c>
      <c r="I11" t="s">
        <v>19</v>
      </c>
      <c r="J11">
        <v>10581</v>
      </c>
      <c r="K11">
        <v>1252</v>
      </c>
      <c r="L11">
        <v>15.048999999999999</v>
      </c>
      <c r="M11">
        <v>3.9670000000000001</v>
      </c>
      <c r="P11" t="s">
        <v>20</v>
      </c>
      <c r="Q11">
        <v>10645</v>
      </c>
      <c r="R11">
        <v>1246</v>
      </c>
      <c r="S11">
        <v>13.502000000000001</v>
      </c>
      <c r="T11">
        <v>3.6040000000000001</v>
      </c>
    </row>
    <row r="12" spans="1:21" x14ac:dyDescent="0.2">
      <c r="B12" t="s">
        <v>18</v>
      </c>
      <c r="C12">
        <v>6422</v>
      </c>
      <c r="D12">
        <v>540</v>
      </c>
      <c r="E12">
        <v>10.035</v>
      </c>
      <c r="F12">
        <v>1.0449999999999999</v>
      </c>
      <c r="I12" t="s">
        <v>19</v>
      </c>
      <c r="J12">
        <v>10982</v>
      </c>
      <c r="K12">
        <v>1258</v>
      </c>
      <c r="L12">
        <v>15.569000000000001</v>
      </c>
      <c r="M12">
        <v>3.9849999999999999</v>
      </c>
      <c r="P12" t="s">
        <v>20</v>
      </c>
      <c r="Q12">
        <v>11164</v>
      </c>
      <c r="R12">
        <v>1261</v>
      </c>
      <c r="S12">
        <v>14.17</v>
      </c>
      <c r="T12">
        <v>3.6459999999999999</v>
      </c>
    </row>
    <row r="13" spans="1:21" x14ac:dyDescent="0.2">
      <c r="B13" t="s">
        <v>18</v>
      </c>
      <c r="C13">
        <v>6448</v>
      </c>
      <c r="D13">
        <v>537</v>
      </c>
      <c r="E13">
        <v>10.07</v>
      </c>
      <c r="F13">
        <v>1.036</v>
      </c>
      <c r="I13" t="s">
        <v>19</v>
      </c>
      <c r="J13">
        <v>10526</v>
      </c>
      <c r="K13">
        <v>1184</v>
      </c>
      <c r="L13">
        <v>14.977</v>
      </c>
      <c r="M13">
        <v>3.754</v>
      </c>
      <c r="P13" t="s">
        <v>20</v>
      </c>
      <c r="Q13">
        <v>11487</v>
      </c>
      <c r="R13">
        <v>1316</v>
      </c>
      <c r="S13">
        <v>14.586</v>
      </c>
      <c r="T13">
        <v>3.8039999999999998</v>
      </c>
    </row>
    <row r="14" spans="1:21" x14ac:dyDescent="0.2">
      <c r="A14" s="1" t="s">
        <v>21</v>
      </c>
      <c r="B14" t="s">
        <v>9</v>
      </c>
      <c r="C14">
        <v>6727</v>
      </c>
      <c r="D14">
        <v>415</v>
      </c>
      <c r="E14">
        <v>10.442</v>
      </c>
      <c r="F14">
        <v>0.61299999999999999</v>
      </c>
      <c r="H14" s="1" t="s">
        <v>21</v>
      </c>
      <c r="I14" t="s">
        <v>10</v>
      </c>
      <c r="J14">
        <v>13067</v>
      </c>
      <c r="K14">
        <v>1611</v>
      </c>
      <c r="L14">
        <v>18.271000000000001</v>
      </c>
      <c r="M14">
        <v>5.0880000000000001</v>
      </c>
      <c r="O14" s="1" t="s">
        <v>21</v>
      </c>
      <c r="P14" t="s">
        <v>11</v>
      </c>
      <c r="Q14">
        <v>13233</v>
      </c>
      <c r="R14">
        <v>1668</v>
      </c>
      <c r="S14">
        <v>16.834</v>
      </c>
      <c r="T14">
        <v>4.8140000000000001</v>
      </c>
    </row>
    <row r="15" spans="1:21" x14ac:dyDescent="0.2">
      <c r="B15" t="s">
        <v>9</v>
      </c>
      <c r="C15">
        <v>6569</v>
      </c>
      <c r="D15">
        <v>393</v>
      </c>
      <c r="E15">
        <v>10.231</v>
      </c>
      <c r="F15">
        <v>0.53900000000000003</v>
      </c>
      <c r="I15" t="s">
        <v>10</v>
      </c>
      <c r="J15">
        <v>13081</v>
      </c>
      <c r="K15">
        <v>1682</v>
      </c>
      <c r="L15">
        <v>18.289000000000001</v>
      </c>
      <c r="M15">
        <v>5.3090000000000002</v>
      </c>
      <c r="P15" t="s">
        <v>11</v>
      </c>
      <c r="Q15">
        <v>13852</v>
      </c>
      <c r="R15">
        <v>1766</v>
      </c>
      <c r="S15">
        <v>17.631</v>
      </c>
      <c r="T15">
        <v>5.0940000000000003</v>
      </c>
    </row>
    <row r="16" spans="1:21" x14ac:dyDescent="0.2">
      <c r="B16" t="s">
        <v>9</v>
      </c>
      <c r="C16">
        <v>6681</v>
      </c>
      <c r="D16">
        <v>351</v>
      </c>
      <c r="E16">
        <v>10.381</v>
      </c>
      <c r="F16">
        <v>0.39400000000000002</v>
      </c>
      <c r="I16" t="s">
        <v>10</v>
      </c>
      <c r="J16">
        <v>13089</v>
      </c>
      <c r="K16">
        <v>1683</v>
      </c>
      <c r="L16">
        <v>18.298999999999999</v>
      </c>
      <c r="M16">
        <v>5.3129999999999997</v>
      </c>
      <c r="P16" t="s">
        <v>11</v>
      </c>
      <c r="Q16">
        <v>14113</v>
      </c>
      <c r="R16">
        <v>1786</v>
      </c>
      <c r="S16">
        <v>17.966999999999999</v>
      </c>
      <c r="T16">
        <v>5.1529999999999996</v>
      </c>
    </row>
    <row r="17" spans="1:20" x14ac:dyDescent="0.2">
      <c r="B17" t="s">
        <v>12</v>
      </c>
      <c r="C17">
        <v>8281</v>
      </c>
      <c r="D17">
        <v>786</v>
      </c>
      <c r="E17">
        <v>12.516999999999999</v>
      </c>
      <c r="F17">
        <v>1.8959999999999999</v>
      </c>
      <c r="I17" t="s">
        <v>13</v>
      </c>
      <c r="J17">
        <v>14585</v>
      </c>
      <c r="K17">
        <v>2142</v>
      </c>
      <c r="L17">
        <v>20.238</v>
      </c>
      <c r="M17">
        <v>6.7460000000000004</v>
      </c>
      <c r="P17" t="s">
        <v>14</v>
      </c>
      <c r="Q17">
        <v>12346</v>
      </c>
      <c r="R17">
        <v>1861</v>
      </c>
      <c r="S17">
        <v>15.692</v>
      </c>
      <c r="T17">
        <v>5.3680000000000003</v>
      </c>
    </row>
    <row r="18" spans="1:20" x14ac:dyDescent="0.2">
      <c r="B18" t="s">
        <v>12</v>
      </c>
      <c r="C18">
        <v>7868</v>
      </c>
      <c r="D18">
        <v>710</v>
      </c>
      <c r="E18">
        <v>11.965999999999999</v>
      </c>
      <c r="F18">
        <v>1.635</v>
      </c>
      <c r="I18" t="s">
        <v>13</v>
      </c>
      <c r="J18">
        <v>14343</v>
      </c>
      <c r="K18">
        <v>2058</v>
      </c>
      <c r="L18">
        <v>19.923999999999999</v>
      </c>
      <c r="M18">
        <v>6.4829999999999997</v>
      </c>
      <c r="P18" t="s">
        <v>14</v>
      </c>
      <c r="Q18">
        <v>12878</v>
      </c>
      <c r="R18">
        <v>1904</v>
      </c>
      <c r="S18">
        <v>16.376999999999999</v>
      </c>
      <c r="T18">
        <v>5.4909999999999997</v>
      </c>
    </row>
    <row r="19" spans="1:20" x14ac:dyDescent="0.2">
      <c r="B19" t="s">
        <v>12</v>
      </c>
      <c r="C19">
        <v>7978</v>
      </c>
      <c r="D19">
        <v>674</v>
      </c>
      <c r="E19">
        <v>12.113</v>
      </c>
      <c r="F19">
        <v>1.5089999999999999</v>
      </c>
      <c r="I19" t="s">
        <v>13</v>
      </c>
      <c r="J19">
        <v>14463</v>
      </c>
      <c r="K19">
        <v>2002</v>
      </c>
      <c r="L19">
        <v>20.079000000000001</v>
      </c>
      <c r="M19">
        <v>6.3070000000000004</v>
      </c>
      <c r="P19" t="s">
        <v>14</v>
      </c>
      <c r="Q19">
        <v>13357</v>
      </c>
      <c r="R19">
        <v>1920</v>
      </c>
      <c r="S19">
        <v>16.994</v>
      </c>
      <c r="T19">
        <v>5.5359999999999996</v>
      </c>
    </row>
    <row r="20" spans="1:20" x14ac:dyDescent="0.2">
      <c r="B20" t="s">
        <v>15</v>
      </c>
      <c r="C20">
        <v>7213</v>
      </c>
      <c r="D20">
        <v>738</v>
      </c>
      <c r="E20">
        <v>11.092000000000001</v>
      </c>
      <c r="F20">
        <v>1.73</v>
      </c>
      <c r="I20" t="s">
        <v>16</v>
      </c>
      <c r="J20">
        <v>11184</v>
      </c>
      <c r="K20">
        <v>1515</v>
      </c>
      <c r="L20">
        <v>15.83</v>
      </c>
      <c r="M20">
        <v>4.7859999999999996</v>
      </c>
      <c r="P20" t="s">
        <v>17</v>
      </c>
      <c r="Q20">
        <v>11832</v>
      </c>
      <c r="R20">
        <v>1566</v>
      </c>
      <c r="S20">
        <v>15.03</v>
      </c>
      <c r="T20">
        <v>4.5220000000000002</v>
      </c>
    </row>
    <row r="21" spans="1:20" x14ac:dyDescent="0.2">
      <c r="B21" t="s">
        <v>15</v>
      </c>
      <c r="C21">
        <v>6927</v>
      </c>
      <c r="D21">
        <v>621</v>
      </c>
      <c r="E21">
        <v>10.709</v>
      </c>
      <c r="F21">
        <v>1.3280000000000001</v>
      </c>
      <c r="I21" t="s">
        <v>16</v>
      </c>
      <c r="J21">
        <v>11068</v>
      </c>
      <c r="K21">
        <v>1560</v>
      </c>
      <c r="L21">
        <v>15.679</v>
      </c>
      <c r="M21">
        <v>4.9269999999999996</v>
      </c>
      <c r="P21" t="s">
        <v>17</v>
      </c>
      <c r="Q21">
        <v>12268</v>
      </c>
      <c r="R21">
        <v>1604</v>
      </c>
      <c r="S21">
        <v>15.590999999999999</v>
      </c>
      <c r="T21">
        <v>4.63</v>
      </c>
    </row>
    <row r="22" spans="1:20" x14ac:dyDescent="0.2">
      <c r="B22" t="s">
        <v>15</v>
      </c>
      <c r="C22">
        <v>7134</v>
      </c>
      <c r="D22">
        <v>610</v>
      </c>
      <c r="E22">
        <v>10.986000000000001</v>
      </c>
      <c r="F22">
        <v>1.29</v>
      </c>
      <c r="I22" t="s">
        <v>16</v>
      </c>
      <c r="J22">
        <v>11156</v>
      </c>
      <c r="K22">
        <v>1553</v>
      </c>
      <c r="L22">
        <v>15.794</v>
      </c>
      <c r="M22">
        <v>4.9059999999999997</v>
      </c>
      <c r="P22" t="s">
        <v>17</v>
      </c>
      <c r="Q22">
        <v>12423</v>
      </c>
      <c r="R22">
        <v>1619</v>
      </c>
      <c r="S22">
        <v>15.791</v>
      </c>
      <c r="T22">
        <v>4.6740000000000004</v>
      </c>
    </row>
    <row r="23" spans="1:20" x14ac:dyDescent="0.2">
      <c r="B23" t="s">
        <v>18</v>
      </c>
      <c r="C23">
        <v>7804</v>
      </c>
      <c r="D23">
        <v>691</v>
      </c>
      <c r="E23">
        <v>11.88</v>
      </c>
      <c r="F23">
        <v>1.5680000000000001</v>
      </c>
      <c r="I23" t="s">
        <v>19</v>
      </c>
      <c r="J23">
        <v>16504</v>
      </c>
      <c r="K23">
        <v>1942</v>
      </c>
      <c r="L23">
        <v>22.725000000000001</v>
      </c>
      <c r="M23">
        <v>6.1189999999999998</v>
      </c>
      <c r="P23" t="s">
        <v>20</v>
      </c>
      <c r="Q23">
        <v>12891</v>
      </c>
      <c r="R23">
        <v>1928</v>
      </c>
      <c r="S23">
        <v>16.393999999999998</v>
      </c>
      <c r="T23">
        <v>5.56</v>
      </c>
    </row>
    <row r="24" spans="1:20" x14ac:dyDescent="0.2">
      <c r="B24" t="s">
        <v>18</v>
      </c>
      <c r="C24">
        <v>7569</v>
      </c>
      <c r="D24">
        <v>642</v>
      </c>
      <c r="E24">
        <v>11.566000000000001</v>
      </c>
      <c r="F24">
        <v>1.3979999999999999</v>
      </c>
      <c r="I24" t="s">
        <v>19</v>
      </c>
      <c r="J24">
        <v>16903</v>
      </c>
      <c r="K24">
        <v>1977</v>
      </c>
      <c r="L24">
        <v>23.242000000000001</v>
      </c>
      <c r="M24">
        <v>6.23</v>
      </c>
      <c r="P24" t="s">
        <v>20</v>
      </c>
      <c r="Q24">
        <v>13602</v>
      </c>
      <c r="R24">
        <v>2024</v>
      </c>
      <c r="S24">
        <v>17.309999999999999</v>
      </c>
      <c r="T24">
        <v>5.8360000000000003</v>
      </c>
    </row>
    <row r="25" spans="1:20" x14ac:dyDescent="0.2">
      <c r="B25" t="s">
        <v>18</v>
      </c>
      <c r="C25">
        <v>7646</v>
      </c>
      <c r="D25">
        <v>602</v>
      </c>
      <c r="E25">
        <v>11.669</v>
      </c>
      <c r="F25">
        <v>1.262</v>
      </c>
      <c r="I25" t="s">
        <v>19</v>
      </c>
      <c r="J25">
        <v>17050</v>
      </c>
      <c r="K25">
        <v>2027</v>
      </c>
      <c r="L25">
        <v>23.431999999999999</v>
      </c>
      <c r="M25">
        <v>6.3869999999999996</v>
      </c>
      <c r="P25" t="s">
        <v>20</v>
      </c>
      <c r="Q25">
        <v>13875</v>
      </c>
      <c r="R25">
        <v>2070</v>
      </c>
      <c r="S25">
        <v>17.661000000000001</v>
      </c>
      <c r="T25">
        <v>5.9660000000000002</v>
      </c>
    </row>
    <row r="26" spans="1:20" x14ac:dyDescent="0.2">
      <c r="A26" s="1" t="s">
        <v>22</v>
      </c>
      <c r="B26" t="s">
        <v>9</v>
      </c>
      <c r="C26">
        <v>7136</v>
      </c>
      <c r="D26">
        <v>515</v>
      </c>
      <c r="E26">
        <v>10.989000000000001</v>
      </c>
      <c r="F26">
        <v>0.96</v>
      </c>
      <c r="H26" s="1" t="s">
        <v>22</v>
      </c>
      <c r="I26" t="s">
        <v>10</v>
      </c>
      <c r="J26">
        <v>11721</v>
      </c>
      <c r="K26">
        <v>1820</v>
      </c>
      <c r="L26">
        <v>16.526</v>
      </c>
      <c r="M26">
        <v>5.7389999999999999</v>
      </c>
      <c r="O26" s="1" t="s">
        <v>22</v>
      </c>
      <c r="P26" t="s">
        <v>11</v>
      </c>
      <c r="Q26">
        <v>12036</v>
      </c>
      <c r="R26">
        <v>2003</v>
      </c>
      <c r="S26">
        <v>15.292999999999999</v>
      </c>
      <c r="T26">
        <v>5.774</v>
      </c>
    </row>
    <row r="27" spans="1:20" x14ac:dyDescent="0.2">
      <c r="B27" t="s">
        <v>9</v>
      </c>
      <c r="C27">
        <v>6953</v>
      </c>
      <c r="D27">
        <v>410</v>
      </c>
      <c r="E27">
        <v>10.744</v>
      </c>
      <c r="F27">
        <v>0.59599999999999997</v>
      </c>
      <c r="I27" t="s">
        <v>10</v>
      </c>
      <c r="J27">
        <v>12648</v>
      </c>
      <c r="K27">
        <v>1978</v>
      </c>
      <c r="L27">
        <v>17.728000000000002</v>
      </c>
      <c r="M27">
        <v>6.2329999999999997</v>
      </c>
      <c r="P27" t="s">
        <v>11</v>
      </c>
      <c r="Q27">
        <v>12900</v>
      </c>
      <c r="R27">
        <v>2081</v>
      </c>
      <c r="S27">
        <v>16.405000000000001</v>
      </c>
      <c r="T27">
        <v>5.9960000000000004</v>
      </c>
    </row>
    <row r="28" spans="1:20" x14ac:dyDescent="0.2">
      <c r="B28" t="s">
        <v>9</v>
      </c>
      <c r="C28">
        <v>6957</v>
      </c>
      <c r="D28">
        <v>457</v>
      </c>
      <c r="E28">
        <v>10.749000000000001</v>
      </c>
      <c r="F28">
        <v>0.75800000000000001</v>
      </c>
      <c r="I28" t="s">
        <v>10</v>
      </c>
      <c r="J28">
        <v>12520</v>
      </c>
      <c r="K28">
        <v>1964</v>
      </c>
      <c r="L28">
        <v>17.561</v>
      </c>
      <c r="M28">
        <v>6.1890000000000001</v>
      </c>
      <c r="P28" t="s">
        <v>11</v>
      </c>
      <c r="Q28">
        <v>12848</v>
      </c>
      <c r="R28">
        <v>2145</v>
      </c>
      <c r="S28">
        <v>16.338999999999999</v>
      </c>
      <c r="T28">
        <v>6.181</v>
      </c>
    </row>
    <row r="29" spans="1:20" x14ac:dyDescent="0.2">
      <c r="B29" t="s">
        <v>12</v>
      </c>
      <c r="C29">
        <v>7791</v>
      </c>
      <c r="D29">
        <v>628</v>
      </c>
      <c r="E29">
        <v>11.863</v>
      </c>
      <c r="F29">
        <v>1.351</v>
      </c>
      <c r="I29" t="s">
        <v>13</v>
      </c>
      <c r="J29">
        <v>13053</v>
      </c>
      <c r="K29">
        <v>2188</v>
      </c>
      <c r="L29">
        <v>18.253</v>
      </c>
      <c r="M29">
        <v>6.8890000000000002</v>
      </c>
      <c r="P29" t="s">
        <v>14</v>
      </c>
      <c r="Q29">
        <v>12800</v>
      </c>
      <c r="R29">
        <v>2203</v>
      </c>
      <c r="S29">
        <v>16.277000000000001</v>
      </c>
      <c r="T29">
        <v>6.3470000000000004</v>
      </c>
    </row>
    <row r="30" spans="1:20" x14ac:dyDescent="0.2">
      <c r="B30" t="s">
        <v>12</v>
      </c>
      <c r="C30">
        <v>7516</v>
      </c>
      <c r="D30">
        <v>619</v>
      </c>
      <c r="E30">
        <v>11.496</v>
      </c>
      <c r="F30">
        <v>1.32</v>
      </c>
      <c r="I30" t="s">
        <v>13</v>
      </c>
      <c r="J30">
        <v>13016</v>
      </c>
      <c r="K30">
        <v>2231</v>
      </c>
      <c r="L30">
        <v>18.204000000000001</v>
      </c>
      <c r="M30">
        <v>7.0209999999999999</v>
      </c>
      <c r="P30" t="s">
        <v>14</v>
      </c>
      <c r="Q30">
        <v>13243</v>
      </c>
      <c r="R30">
        <v>2224</v>
      </c>
      <c r="S30">
        <v>16.847000000000001</v>
      </c>
      <c r="T30">
        <v>6.4089999999999998</v>
      </c>
    </row>
    <row r="31" spans="1:20" x14ac:dyDescent="0.2">
      <c r="B31" t="s">
        <v>12</v>
      </c>
      <c r="C31">
        <v>7646</v>
      </c>
      <c r="D31">
        <v>593</v>
      </c>
      <c r="E31">
        <v>11.67</v>
      </c>
      <c r="F31">
        <v>1.228</v>
      </c>
      <c r="I31" t="s">
        <v>13</v>
      </c>
      <c r="J31">
        <v>12997</v>
      </c>
      <c r="K31">
        <v>2163</v>
      </c>
      <c r="L31">
        <v>18.18</v>
      </c>
      <c r="M31">
        <v>6.8109999999999999</v>
      </c>
      <c r="P31" t="s">
        <v>14</v>
      </c>
      <c r="Q31">
        <v>13545</v>
      </c>
      <c r="R31">
        <v>2301</v>
      </c>
      <c r="S31">
        <v>17.236000000000001</v>
      </c>
      <c r="T31">
        <v>6.6289999999999996</v>
      </c>
    </row>
    <row r="32" spans="1:20" x14ac:dyDescent="0.2">
      <c r="B32" t="s">
        <v>15</v>
      </c>
      <c r="C32">
        <v>6420</v>
      </c>
      <c r="D32">
        <v>466</v>
      </c>
      <c r="E32">
        <v>10.032999999999999</v>
      </c>
      <c r="F32">
        <v>0.79200000000000004</v>
      </c>
      <c r="I32" t="s">
        <v>16</v>
      </c>
      <c r="J32">
        <v>10272</v>
      </c>
      <c r="K32">
        <v>1709</v>
      </c>
      <c r="L32">
        <v>14.648</v>
      </c>
      <c r="M32">
        <v>5.3940000000000001</v>
      </c>
      <c r="P32" t="s">
        <v>17</v>
      </c>
      <c r="Q32">
        <v>11940</v>
      </c>
      <c r="R32">
        <v>1685</v>
      </c>
      <c r="S32">
        <v>15.169</v>
      </c>
      <c r="T32">
        <v>4.8620000000000001</v>
      </c>
    </row>
    <row r="33" spans="1:20" x14ac:dyDescent="0.2">
      <c r="B33" t="s">
        <v>15</v>
      </c>
      <c r="C33">
        <v>6275</v>
      </c>
      <c r="D33">
        <v>410</v>
      </c>
      <c r="E33">
        <v>9.8390000000000004</v>
      </c>
      <c r="F33">
        <v>0.59699999999999998</v>
      </c>
      <c r="I33" t="s">
        <v>16</v>
      </c>
      <c r="J33">
        <v>10604</v>
      </c>
      <c r="K33">
        <v>1821</v>
      </c>
      <c r="L33">
        <v>15.079000000000001</v>
      </c>
      <c r="M33">
        <v>5.7430000000000003</v>
      </c>
      <c r="P33" t="s">
        <v>17</v>
      </c>
      <c r="Q33">
        <v>12270</v>
      </c>
      <c r="R33">
        <v>1708</v>
      </c>
      <c r="S33">
        <v>15.595000000000001</v>
      </c>
      <c r="T33">
        <v>4.9269999999999996</v>
      </c>
    </row>
    <row r="34" spans="1:20" x14ac:dyDescent="0.2">
      <c r="B34" t="s">
        <v>15</v>
      </c>
      <c r="C34">
        <v>6303</v>
      </c>
      <c r="D34">
        <v>404</v>
      </c>
      <c r="E34">
        <v>9.8759999999999994</v>
      </c>
      <c r="F34">
        <v>0.57499999999999996</v>
      </c>
      <c r="I34" t="s">
        <v>16</v>
      </c>
      <c r="J34">
        <v>10648</v>
      </c>
      <c r="K34">
        <v>1895</v>
      </c>
      <c r="L34">
        <v>15.135</v>
      </c>
      <c r="M34">
        <v>5.9720000000000004</v>
      </c>
      <c r="P34" t="s">
        <v>17</v>
      </c>
      <c r="Q34">
        <v>12410</v>
      </c>
      <c r="R34">
        <v>1754</v>
      </c>
      <c r="S34">
        <v>15.775</v>
      </c>
      <c r="T34">
        <v>5.0609999999999999</v>
      </c>
    </row>
    <row r="35" spans="1:20" x14ac:dyDescent="0.2">
      <c r="B35" t="s">
        <v>18</v>
      </c>
      <c r="C35">
        <v>7001</v>
      </c>
      <c r="D35">
        <v>562</v>
      </c>
      <c r="E35">
        <v>10.808999999999999</v>
      </c>
      <c r="F35">
        <v>1.1220000000000001</v>
      </c>
      <c r="I35" t="s">
        <v>19</v>
      </c>
      <c r="J35">
        <v>13019</v>
      </c>
      <c r="K35">
        <v>2132</v>
      </c>
      <c r="L35">
        <v>18.207999999999998</v>
      </c>
      <c r="M35">
        <v>6.7119999999999997</v>
      </c>
      <c r="P35" t="s">
        <v>20</v>
      </c>
      <c r="Q35">
        <v>11732</v>
      </c>
      <c r="R35">
        <v>1800</v>
      </c>
      <c r="S35">
        <v>14.901999999999999</v>
      </c>
      <c r="T35">
        <v>5.1929999999999996</v>
      </c>
    </row>
    <row r="36" spans="1:20" x14ac:dyDescent="0.2">
      <c r="B36" t="s">
        <v>18</v>
      </c>
      <c r="C36">
        <v>6656</v>
      </c>
      <c r="D36">
        <v>459</v>
      </c>
      <c r="E36">
        <v>10.348000000000001</v>
      </c>
      <c r="F36">
        <v>0.76800000000000002</v>
      </c>
      <c r="I36" t="s">
        <v>19</v>
      </c>
      <c r="J36">
        <v>13286</v>
      </c>
      <c r="K36">
        <v>2266</v>
      </c>
      <c r="L36">
        <v>18.555</v>
      </c>
      <c r="M36">
        <v>7.13</v>
      </c>
      <c r="P36" t="s">
        <v>20</v>
      </c>
      <c r="Q36">
        <v>12060</v>
      </c>
      <c r="R36">
        <v>1787</v>
      </c>
      <c r="S36">
        <v>15.324</v>
      </c>
      <c r="T36">
        <v>5.1539999999999999</v>
      </c>
    </row>
    <row r="37" spans="1:20" x14ac:dyDescent="0.2">
      <c r="B37" t="s">
        <v>18</v>
      </c>
      <c r="C37">
        <v>6895</v>
      </c>
      <c r="D37">
        <v>487</v>
      </c>
      <c r="E37">
        <v>10.667</v>
      </c>
      <c r="F37">
        <v>0.86299999999999999</v>
      </c>
      <c r="I37" t="s">
        <v>19</v>
      </c>
      <c r="J37">
        <v>13252</v>
      </c>
      <c r="K37">
        <v>2254</v>
      </c>
      <c r="L37">
        <v>18.510000000000002</v>
      </c>
      <c r="M37">
        <v>7.0940000000000003</v>
      </c>
      <c r="P37" t="s">
        <v>20</v>
      </c>
      <c r="Q37">
        <v>12573</v>
      </c>
      <c r="R37">
        <v>1903</v>
      </c>
      <c r="S37">
        <v>15.984</v>
      </c>
      <c r="T37">
        <v>5.4880000000000004</v>
      </c>
    </row>
    <row r="38" spans="1:20" x14ac:dyDescent="0.2">
      <c r="A38" s="1" t="s">
        <v>23</v>
      </c>
      <c r="B38" t="s">
        <v>9</v>
      </c>
      <c r="C38">
        <v>9155</v>
      </c>
      <c r="D38">
        <v>421</v>
      </c>
      <c r="E38">
        <v>13.683</v>
      </c>
      <c r="F38">
        <v>0.63500000000000001</v>
      </c>
      <c r="H38" s="1" t="s">
        <v>23</v>
      </c>
      <c r="I38" t="s">
        <v>10</v>
      </c>
      <c r="J38">
        <v>26964</v>
      </c>
      <c r="K38">
        <v>3723</v>
      </c>
      <c r="L38">
        <v>36.281999999999996</v>
      </c>
      <c r="M38">
        <v>11.677</v>
      </c>
      <c r="O38" s="1" t="s">
        <v>23</v>
      </c>
      <c r="P38" t="s">
        <v>11</v>
      </c>
      <c r="Q38">
        <v>22359</v>
      </c>
      <c r="R38">
        <v>3248</v>
      </c>
      <c r="S38">
        <v>28.585000000000001</v>
      </c>
      <c r="T38">
        <v>9.3450000000000006</v>
      </c>
    </row>
    <row r="39" spans="1:20" x14ac:dyDescent="0.2">
      <c r="B39" t="s">
        <v>9</v>
      </c>
      <c r="C39">
        <v>8920</v>
      </c>
      <c r="D39">
        <v>382</v>
      </c>
      <c r="E39">
        <v>13.37</v>
      </c>
      <c r="F39">
        <v>0.499</v>
      </c>
      <c r="I39" t="s">
        <v>10</v>
      </c>
      <c r="J39">
        <v>26837</v>
      </c>
      <c r="K39">
        <v>3750</v>
      </c>
      <c r="L39">
        <v>36.116</v>
      </c>
      <c r="M39">
        <v>11.763</v>
      </c>
      <c r="P39" t="s">
        <v>11</v>
      </c>
      <c r="Q39">
        <v>22699</v>
      </c>
      <c r="R39">
        <v>3261</v>
      </c>
      <c r="S39">
        <v>29.021999999999998</v>
      </c>
      <c r="T39">
        <v>9.3810000000000002</v>
      </c>
    </row>
    <row r="40" spans="1:20" x14ac:dyDescent="0.2">
      <c r="B40" t="s">
        <v>9</v>
      </c>
      <c r="C40">
        <v>9025</v>
      </c>
      <c r="D40">
        <v>387</v>
      </c>
      <c r="E40">
        <v>13.51</v>
      </c>
      <c r="F40">
        <v>0.51600000000000001</v>
      </c>
      <c r="I40" t="s">
        <v>10</v>
      </c>
      <c r="J40">
        <v>27014</v>
      </c>
      <c r="K40">
        <v>3758</v>
      </c>
      <c r="L40">
        <v>36.345999999999997</v>
      </c>
      <c r="M40">
        <v>11.788</v>
      </c>
      <c r="P40" t="s">
        <v>11</v>
      </c>
      <c r="Q40">
        <v>23025</v>
      </c>
      <c r="R40">
        <v>3337</v>
      </c>
      <c r="S40">
        <v>29.443000000000001</v>
      </c>
      <c r="T40">
        <v>9.5990000000000002</v>
      </c>
    </row>
    <row r="41" spans="1:20" x14ac:dyDescent="0.2">
      <c r="B41" t="s">
        <v>12</v>
      </c>
      <c r="C41">
        <v>7407</v>
      </c>
      <c r="D41">
        <v>902</v>
      </c>
      <c r="E41">
        <v>11.351000000000001</v>
      </c>
      <c r="F41">
        <v>2.2970000000000002</v>
      </c>
      <c r="I41" t="s">
        <v>13</v>
      </c>
      <c r="J41">
        <v>21958</v>
      </c>
      <c r="K41">
        <v>3386</v>
      </c>
      <c r="L41">
        <v>29.792999999999999</v>
      </c>
      <c r="M41">
        <v>10.628</v>
      </c>
      <c r="P41" t="s">
        <v>14</v>
      </c>
      <c r="Q41">
        <v>21653</v>
      </c>
      <c r="R41">
        <v>2516</v>
      </c>
      <c r="S41">
        <v>27.675999999999998</v>
      </c>
      <c r="T41">
        <v>7.2450000000000001</v>
      </c>
    </row>
    <row r="42" spans="1:20" x14ac:dyDescent="0.2">
      <c r="B42" t="s">
        <v>12</v>
      </c>
      <c r="C42">
        <v>7188</v>
      </c>
      <c r="D42">
        <v>793</v>
      </c>
      <c r="E42">
        <v>11.058</v>
      </c>
      <c r="F42">
        <v>1.92</v>
      </c>
      <c r="I42" t="s">
        <v>13</v>
      </c>
      <c r="J42">
        <v>21748</v>
      </c>
      <c r="K42">
        <v>3396</v>
      </c>
      <c r="L42">
        <v>29.521000000000001</v>
      </c>
      <c r="M42">
        <v>10.657</v>
      </c>
      <c r="P42" t="s">
        <v>14</v>
      </c>
      <c r="Q42">
        <v>22004</v>
      </c>
      <c r="R42">
        <v>2543</v>
      </c>
      <c r="S42">
        <v>28.128</v>
      </c>
      <c r="T42">
        <v>7.3239999999999998</v>
      </c>
    </row>
    <row r="43" spans="1:20" x14ac:dyDescent="0.2">
      <c r="B43" t="s">
        <v>12</v>
      </c>
      <c r="C43">
        <v>7152</v>
      </c>
      <c r="D43">
        <v>727</v>
      </c>
      <c r="E43">
        <v>11.01</v>
      </c>
      <c r="F43">
        <v>1.6919999999999999</v>
      </c>
      <c r="I43" t="s">
        <v>13</v>
      </c>
      <c r="J43">
        <v>21758</v>
      </c>
      <c r="K43">
        <v>3448</v>
      </c>
      <c r="L43">
        <v>29.533999999999999</v>
      </c>
      <c r="M43">
        <v>10.819000000000001</v>
      </c>
      <c r="P43" t="s">
        <v>14</v>
      </c>
      <c r="Q43">
        <v>22275</v>
      </c>
      <c r="R43">
        <v>2534</v>
      </c>
      <c r="S43">
        <v>28.477</v>
      </c>
      <c r="T43">
        <v>7.2969999999999997</v>
      </c>
    </row>
    <row r="44" spans="1:20" x14ac:dyDescent="0.2">
      <c r="B44" t="s">
        <v>15</v>
      </c>
      <c r="C44">
        <v>7613</v>
      </c>
      <c r="D44">
        <v>450</v>
      </c>
      <c r="E44">
        <v>11.625</v>
      </c>
      <c r="F44">
        <v>0.73499999999999999</v>
      </c>
      <c r="I44" t="s">
        <v>16</v>
      </c>
      <c r="J44">
        <v>21589</v>
      </c>
      <c r="K44">
        <v>3250</v>
      </c>
      <c r="L44">
        <v>29.315000000000001</v>
      </c>
      <c r="M44">
        <v>10.202</v>
      </c>
      <c r="P44" t="s">
        <v>17</v>
      </c>
      <c r="Q44">
        <v>15053</v>
      </c>
      <c r="R44">
        <v>2383</v>
      </c>
      <c r="S44">
        <v>19.178000000000001</v>
      </c>
      <c r="T44">
        <v>6.8639999999999999</v>
      </c>
    </row>
    <row r="45" spans="1:20" x14ac:dyDescent="0.2">
      <c r="B45" t="s">
        <v>15</v>
      </c>
      <c r="C45">
        <v>7414</v>
      </c>
      <c r="D45">
        <v>437</v>
      </c>
      <c r="E45">
        <v>11.36</v>
      </c>
      <c r="F45">
        <v>0.69199999999999995</v>
      </c>
      <c r="I45" t="s">
        <v>16</v>
      </c>
      <c r="J45">
        <v>21106</v>
      </c>
      <c r="K45">
        <v>3290</v>
      </c>
      <c r="L45">
        <v>28.689</v>
      </c>
      <c r="M45">
        <v>10.326000000000001</v>
      </c>
      <c r="P45" t="s">
        <v>17</v>
      </c>
      <c r="Q45">
        <v>15433</v>
      </c>
      <c r="R45">
        <v>2413</v>
      </c>
      <c r="S45">
        <v>19.667000000000002</v>
      </c>
      <c r="T45">
        <v>6.95</v>
      </c>
    </row>
    <row r="46" spans="1:20" x14ac:dyDescent="0.2">
      <c r="B46" t="s">
        <v>15</v>
      </c>
      <c r="C46">
        <v>7469</v>
      </c>
      <c r="D46">
        <v>441</v>
      </c>
      <c r="E46">
        <v>11.433</v>
      </c>
      <c r="F46">
        <v>0.70399999999999996</v>
      </c>
      <c r="I46" t="s">
        <v>16</v>
      </c>
      <c r="J46">
        <v>21204</v>
      </c>
      <c r="K46">
        <v>3273</v>
      </c>
      <c r="L46">
        <v>28.815999999999999</v>
      </c>
      <c r="M46">
        <v>10.275</v>
      </c>
      <c r="P46" t="s">
        <v>17</v>
      </c>
      <c r="Q46">
        <v>15841</v>
      </c>
      <c r="R46">
        <v>2451</v>
      </c>
      <c r="S46">
        <v>20.192</v>
      </c>
      <c r="T46">
        <v>7.0590000000000002</v>
      </c>
    </row>
    <row r="47" spans="1:20" x14ac:dyDescent="0.2">
      <c r="B47" t="s">
        <v>18</v>
      </c>
      <c r="C47">
        <v>8220</v>
      </c>
      <c r="D47">
        <v>322</v>
      </c>
      <c r="E47">
        <v>12.436</v>
      </c>
      <c r="F47">
        <v>0.29199999999999998</v>
      </c>
      <c r="I47" t="s">
        <v>19</v>
      </c>
      <c r="J47">
        <v>24017</v>
      </c>
      <c r="K47">
        <v>3127</v>
      </c>
      <c r="L47">
        <v>32.462000000000003</v>
      </c>
      <c r="M47">
        <v>9.8179999999999996</v>
      </c>
      <c r="P47" t="s">
        <v>20</v>
      </c>
      <c r="Q47">
        <v>19486</v>
      </c>
      <c r="R47">
        <v>2503</v>
      </c>
      <c r="S47">
        <v>24.885999999999999</v>
      </c>
      <c r="T47">
        <v>7.2089999999999996</v>
      </c>
    </row>
    <row r="48" spans="1:20" x14ac:dyDescent="0.2">
      <c r="B48" t="s">
        <v>18</v>
      </c>
      <c r="C48">
        <v>8513</v>
      </c>
      <c r="D48">
        <v>302</v>
      </c>
      <c r="E48">
        <v>12.826000000000001</v>
      </c>
      <c r="F48">
        <v>0.223</v>
      </c>
      <c r="I48" t="s">
        <v>19</v>
      </c>
      <c r="J48">
        <v>24858</v>
      </c>
      <c r="K48">
        <v>3335</v>
      </c>
      <c r="L48">
        <v>33.552</v>
      </c>
      <c r="M48">
        <v>10.468</v>
      </c>
      <c r="P48" t="s">
        <v>20</v>
      </c>
      <c r="Q48">
        <v>20175</v>
      </c>
      <c r="R48">
        <v>2602</v>
      </c>
      <c r="S48">
        <v>25.773</v>
      </c>
      <c r="T48">
        <v>7.49</v>
      </c>
    </row>
    <row r="49" spans="1:20" x14ac:dyDescent="0.2">
      <c r="B49" t="s">
        <v>18</v>
      </c>
      <c r="C49">
        <v>8374</v>
      </c>
      <c r="D49">
        <v>330</v>
      </c>
      <c r="E49">
        <v>12.641</v>
      </c>
      <c r="F49">
        <v>0.32100000000000001</v>
      </c>
      <c r="I49" t="s">
        <v>19</v>
      </c>
      <c r="J49">
        <v>24975</v>
      </c>
      <c r="K49">
        <v>3353</v>
      </c>
      <c r="L49">
        <v>33.703000000000003</v>
      </c>
      <c r="M49">
        <v>10.523</v>
      </c>
      <c r="P49" t="s">
        <v>20</v>
      </c>
      <c r="Q49">
        <v>20586</v>
      </c>
      <c r="R49">
        <v>2608</v>
      </c>
      <c r="S49">
        <v>26.302</v>
      </c>
      <c r="T49">
        <v>7.5090000000000003</v>
      </c>
    </row>
    <row r="50" spans="1:20" x14ac:dyDescent="0.2">
      <c r="A50" s="1" t="s">
        <v>24</v>
      </c>
      <c r="B50" t="s">
        <v>9</v>
      </c>
      <c r="C50">
        <v>7194</v>
      </c>
      <c r="D50">
        <v>344</v>
      </c>
      <c r="E50">
        <v>11.067</v>
      </c>
      <c r="F50">
        <v>0.36899999999999999</v>
      </c>
      <c r="H50" s="1" t="s">
        <v>24</v>
      </c>
      <c r="I50" t="s">
        <v>10</v>
      </c>
      <c r="J50">
        <v>16934</v>
      </c>
      <c r="K50">
        <v>2641</v>
      </c>
      <c r="L50">
        <v>23.283000000000001</v>
      </c>
      <c r="M50">
        <v>8.3010000000000002</v>
      </c>
      <c r="O50" s="1" t="s">
        <v>24</v>
      </c>
      <c r="P50" t="s">
        <v>11</v>
      </c>
      <c r="Q50">
        <v>10952</v>
      </c>
      <c r="R50">
        <v>2200</v>
      </c>
      <c r="S50">
        <v>13.896000000000001</v>
      </c>
      <c r="T50">
        <v>6.34</v>
      </c>
    </row>
    <row r="51" spans="1:20" x14ac:dyDescent="0.2">
      <c r="B51" t="s">
        <v>9</v>
      </c>
      <c r="C51">
        <v>7104</v>
      </c>
      <c r="D51">
        <v>343</v>
      </c>
      <c r="E51">
        <v>10.946</v>
      </c>
      <c r="F51">
        <v>0.36399999999999999</v>
      </c>
      <c r="I51" t="s">
        <v>10</v>
      </c>
      <c r="J51">
        <v>19090</v>
      </c>
      <c r="K51">
        <v>2864</v>
      </c>
      <c r="L51">
        <v>26.076000000000001</v>
      </c>
      <c r="M51">
        <v>8.9979999999999993</v>
      </c>
      <c r="P51" t="s">
        <v>11</v>
      </c>
      <c r="Q51">
        <v>10947</v>
      </c>
      <c r="R51">
        <v>2242</v>
      </c>
      <c r="S51">
        <v>13.891</v>
      </c>
      <c r="T51">
        <v>6.4589999999999996</v>
      </c>
    </row>
    <row r="52" spans="1:20" x14ac:dyDescent="0.2">
      <c r="B52" t="s">
        <v>9</v>
      </c>
      <c r="C52">
        <v>7226</v>
      </c>
      <c r="D52">
        <v>318</v>
      </c>
      <c r="E52">
        <v>11.109</v>
      </c>
      <c r="F52">
        <v>0.27900000000000003</v>
      </c>
      <c r="I52" t="s">
        <v>10</v>
      </c>
      <c r="J52">
        <v>16779</v>
      </c>
      <c r="K52">
        <v>2632</v>
      </c>
      <c r="L52">
        <v>23.082000000000001</v>
      </c>
      <c r="M52">
        <v>8.2729999999999997</v>
      </c>
      <c r="P52" t="s">
        <v>11</v>
      </c>
      <c r="Q52">
        <v>11023</v>
      </c>
      <c r="R52">
        <v>2290</v>
      </c>
      <c r="S52">
        <v>13.989000000000001</v>
      </c>
      <c r="T52">
        <v>6.5979999999999999</v>
      </c>
    </row>
    <row r="53" spans="1:20" x14ac:dyDescent="0.2">
      <c r="B53" t="s">
        <v>12</v>
      </c>
      <c r="C53">
        <v>6633</v>
      </c>
      <c r="D53">
        <v>274</v>
      </c>
      <c r="E53">
        <v>10.316000000000001</v>
      </c>
      <c r="F53">
        <v>0.127</v>
      </c>
      <c r="I53" t="s">
        <v>13</v>
      </c>
      <c r="J53">
        <v>19486</v>
      </c>
      <c r="K53">
        <v>2903</v>
      </c>
      <c r="L53">
        <v>26.59</v>
      </c>
      <c r="M53">
        <v>9.1199999999999992</v>
      </c>
      <c r="P53" t="s">
        <v>14</v>
      </c>
      <c r="Q53">
        <v>19317</v>
      </c>
      <c r="R53">
        <v>2637</v>
      </c>
      <c r="S53">
        <v>24.667999999999999</v>
      </c>
      <c r="T53">
        <v>7.5919999999999996</v>
      </c>
    </row>
    <row r="54" spans="1:20" x14ac:dyDescent="0.2">
      <c r="B54" t="s">
        <v>12</v>
      </c>
      <c r="C54">
        <v>6302</v>
      </c>
      <c r="D54">
        <v>237</v>
      </c>
      <c r="E54">
        <v>9.875</v>
      </c>
      <c r="F54">
        <v>0</v>
      </c>
      <c r="I54" t="s">
        <v>13</v>
      </c>
      <c r="J54">
        <v>19203</v>
      </c>
      <c r="K54">
        <v>2953</v>
      </c>
      <c r="L54">
        <v>26.222000000000001</v>
      </c>
      <c r="M54">
        <v>9.2769999999999992</v>
      </c>
      <c r="P54" t="s">
        <v>14</v>
      </c>
      <c r="Q54">
        <v>19484</v>
      </c>
      <c r="R54">
        <v>2590</v>
      </c>
      <c r="S54">
        <v>24.884</v>
      </c>
      <c r="T54">
        <v>7.4580000000000002</v>
      </c>
    </row>
    <row r="55" spans="1:20" x14ac:dyDescent="0.2">
      <c r="B55" t="s">
        <v>12</v>
      </c>
      <c r="C55">
        <v>6305</v>
      </c>
      <c r="D55">
        <v>236</v>
      </c>
      <c r="E55">
        <v>9.8789999999999996</v>
      </c>
      <c r="F55">
        <v>0</v>
      </c>
      <c r="I55" t="s">
        <v>13</v>
      </c>
      <c r="J55">
        <v>19884</v>
      </c>
      <c r="K55">
        <v>3075</v>
      </c>
      <c r="L55">
        <v>27.106000000000002</v>
      </c>
      <c r="M55">
        <v>9.6560000000000006</v>
      </c>
      <c r="P55" t="s">
        <v>14</v>
      </c>
      <c r="Q55">
        <v>19707</v>
      </c>
      <c r="R55">
        <v>2691</v>
      </c>
      <c r="S55">
        <v>25.17</v>
      </c>
      <c r="T55">
        <v>7.7480000000000002</v>
      </c>
    </row>
    <row r="56" spans="1:20" x14ac:dyDescent="0.2">
      <c r="B56" t="s">
        <v>15</v>
      </c>
      <c r="C56">
        <v>6465</v>
      </c>
      <c r="D56">
        <v>394</v>
      </c>
      <c r="E56">
        <v>10.093</v>
      </c>
      <c r="F56">
        <v>0.54200000000000004</v>
      </c>
      <c r="I56" t="s">
        <v>16</v>
      </c>
      <c r="J56">
        <v>21853</v>
      </c>
      <c r="K56">
        <v>3044</v>
      </c>
      <c r="L56">
        <v>29.658000000000001</v>
      </c>
      <c r="M56">
        <v>9.5609999999999999</v>
      </c>
      <c r="P56" t="s">
        <v>17</v>
      </c>
      <c r="Q56">
        <v>20987</v>
      </c>
      <c r="R56">
        <v>2573</v>
      </c>
      <c r="S56">
        <v>26.818000000000001</v>
      </c>
      <c r="T56">
        <v>7.41</v>
      </c>
    </row>
    <row r="57" spans="1:20" x14ac:dyDescent="0.2">
      <c r="B57" t="s">
        <v>15</v>
      </c>
      <c r="C57">
        <v>6272</v>
      </c>
      <c r="D57">
        <v>372</v>
      </c>
      <c r="E57">
        <v>9.8350000000000009</v>
      </c>
      <c r="F57">
        <v>0.46600000000000003</v>
      </c>
      <c r="I57" t="s">
        <v>16</v>
      </c>
      <c r="J57">
        <v>21833</v>
      </c>
      <c r="K57">
        <v>3120</v>
      </c>
      <c r="L57">
        <v>29.631</v>
      </c>
      <c r="M57">
        <v>9.7959999999999994</v>
      </c>
      <c r="P57" t="s">
        <v>17</v>
      </c>
      <c r="Q57">
        <v>21179</v>
      </c>
      <c r="R57">
        <v>2654</v>
      </c>
      <c r="S57">
        <v>27.065000000000001</v>
      </c>
      <c r="T57">
        <v>7.6420000000000003</v>
      </c>
    </row>
    <row r="58" spans="1:20" x14ac:dyDescent="0.2">
      <c r="B58" t="s">
        <v>15</v>
      </c>
      <c r="C58">
        <v>6446</v>
      </c>
      <c r="D58">
        <v>366</v>
      </c>
      <c r="E58">
        <v>10.068</v>
      </c>
      <c r="F58">
        <v>0.44400000000000001</v>
      </c>
      <c r="I58" t="s">
        <v>16</v>
      </c>
      <c r="J58">
        <v>21560</v>
      </c>
      <c r="K58">
        <v>3063</v>
      </c>
      <c r="L58">
        <v>29.277999999999999</v>
      </c>
      <c r="M58">
        <v>9.6180000000000003</v>
      </c>
      <c r="P58" t="s">
        <v>17</v>
      </c>
      <c r="Q58">
        <v>21726</v>
      </c>
      <c r="R58">
        <v>2680</v>
      </c>
      <c r="S58">
        <v>27.768999999999998</v>
      </c>
      <c r="T58">
        <v>7.7160000000000002</v>
      </c>
    </row>
    <row r="59" spans="1:20" x14ac:dyDescent="0.2">
      <c r="B59" t="s">
        <v>18</v>
      </c>
      <c r="C59">
        <v>7428</v>
      </c>
      <c r="D59">
        <v>607</v>
      </c>
      <c r="E59">
        <v>11.378</v>
      </c>
      <c r="F59">
        <v>1.28</v>
      </c>
      <c r="I59" t="s">
        <v>19</v>
      </c>
      <c r="J59">
        <v>14069</v>
      </c>
      <c r="K59">
        <v>2691</v>
      </c>
      <c r="L59">
        <v>19.568999999999999</v>
      </c>
      <c r="M59">
        <v>8.4580000000000002</v>
      </c>
      <c r="P59" t="s">
        <v>20</v>
      </c>
      <c r="Q59">
        <v>18735</v>
      </c>
      <c r="R59">
        <v>2297</v>
      </c>
      <c r="S59">
        <v>23.919</v>
      </c>
      <c r="T59">
        <v>6.617</v>
      </c>
    </row>
    <row r="60" spans="1:20" x14ac:dyDescent="0.2">
      <c r="B60" t="s">
        <v>18</v>
      </c>
      <c r="C60">
        <v>7175</v>
      </c>
      <c r="D60">
        <v>555</v>
      </c>
      <c r="E60">
        <v>11.041</v>
      </c>
      <c r="F60">
        <v>1.1000000000000001</v>
      </c>
      <c r="I60" t="s">
        <v>19</v>
      </c>
      <c r="J60">
        <v>13853</v>
      </c>
      <c r="K60">
        <v>2779</v>
      </c>
      <c r="L60">
        <v>19.289000000000001</v>
      </c>
      <c r="M60">
        <v>8.7309999999999999</v>
      </c>
      <c r="P60" t="s">
        <v>20</v>
      </c>
      <c r="Q60">
        <v>18553</v>
      </c>
      <c r="R60">
        <v>2444</v>
      </c>
      <c r="S60">
        <v>23.684999999999999</v>
      </c>
      <c r="T60">
        <v>7.0389999999999997</v>
      </c>
    </row>
    <row r="61" spans="1:20" x14ac:dyDescent="0.2">
      <c r="B61" t="s">
        <v>18</v>
      </c>
      <c r="C61">
        <v>7163</v>
      </c>
      <c r="D61">
        <v>539</v>
      </c>
      <c r="E61">
        <v>11.023999999999999</v>
      </c>
      <c r="F61">
        <v>1.042</v>
      </c>
      <c r="I61" t="s">
        <v>19</v>
      </c>
      <c r="J61">
        <v>13933</v>
      </c>
      <c r="K61">
        <v>2742</v>
      </c>
      <c r="L61">
        <v>19.393000000000001</v>
      </c>
      <c r="M61">
        <v>8.6170000000000009</v>
      </c>
      <c r="P61" t="s">
        <v>20</v>
      </c>
      <c r="Q61">
        <v>18646</v>
      </c>
      <c r="R61">
        <v>2358</v>
      </c>
      <c r="S61">
        <v>23.803999999999998</v>
      </c>
      <c r="T61">
        <v>6.7910000000000004</v>
      </c>
    </row>
    <row r="62" spans="1:20" x14ac:dyDescent="0.2">
      <c r="A62" s="1" t="s">
        <v>25</v>
      </c>
      <c r="B62" t="s">
        <v>9</v>
      </c>
      <c r="C62">
        <v>6981</v>
      </c>
      <c r="D62">
        <v>533</v>
      </c>
      <c r="E62">
        <v>10.781000000000001</v>
      </c>
      <c r="F62">
        <v>1.0229999999999999</v>
      </c>
      <c r="H62" s="1" t="s">
        <v>25</v>
      </c>
      <c r="I62" t="s">
        <v>10</v>
      </c>
      <c r="J62">
        <v>16659</v>
      </c>
      <c r="K62">
        <v>1911</v>
      </c>
      <c r="L62">
        <v>22.925999999999998</v>
      </c>
      <c r="M62">
        <v>6.0229999999999997</v>
      </c>
      <c r="O62" s="1" t="s">
        <v>25</v>
      </c>
      <c r="P62" t="s">
        <v>11</v>
      </c>
      <c r="Q62">
        <v>15664</v>
      </c>
      <c r="R62">
        <v>1833</v>
      </c>
      <c r="S62">
        <v>19.965</v>
      </c>
      <c r="T62">
        <v>5.2859999999999996</v>
      </c>
    </row>
    <row r="63" spans="1:20" x14ac:dyDescent="0.2">
      <c r="B63" t="s">
        <v>9</v>
      </c>
      <c r="C63">
        <v>6857</v>
      </c>
      <c r="D63">
        <v>523</v>
      </c>
      <c r="E63">
        <v>10.617000000000001</v>
      </c>
      <c r="F63">
        <v>0.98799999999999999</v>
      </c>
      <c r="I63" t="s">
        <v>10</v>
      </c>
      <c r="J63">
        <v>17603</v>
      </c>
      <c r="K63">
        <v>2213</v>
      </c>
      <c r="L63">
        <v>24.149000000000001</v>
      </c>
      <c r="M63">
        <v>6.9669999999999996</v>
      </c>
      <c r="P63" t="s">
        <v>11</v>
      </c>
      <c r="Q63">
        <v>16284</v>
      </c>
      <c r="R63">
        <v>1941</v>
      </c>
      <c r="S63">
        <v>20.763000000000002</v>
      </c>
      <c r="T63">
        <v>5.5970000000000004</v>
      </c>
    </row>
    <row r="64" spans="1:20" x14ac:dyDescent="0.2">
      <c r="B64" t="s">
        <v>9</v>
      </c>
      <c r="C64">
        <v>7338</v>
      </c>
      <c r="D64">
        <v>528</v>
      </c>
      <c r="E64">
        <v>11.257999999999999</v>
      </c>
      <c r="F64">
        <v>1.0049999999999999</v>
      </c>
      <c r="I64" t="s">
        <v>10</v>
      </c>
      <c r="J64">
        <v>17644</v>
      </c>
      <c r="K64">
        <v>2149</v>
      </c>
      <c r="L64">
        <v>24.202000000000002</v>
      </c>
      <c r="M64">
        <v>6.7670000000000003</v>
      </c>
      <c r="P64" t="s">
        <v>11</v>
      </c>
      <c r="Q64">
        <v>16475</v>
      </c>
      <c r="R64">
        <v>1875</v>
      </c>
      <c r="S64">
        <v>21.007999999999999</v>
      </c>
      <c r="T64">
        <v>5.407</v>
      </c>
    </row>
    <row r="65" spans="1:20" x14ac:dyDescent="0.2">
      <c r="B65" t="s">
        <v>12</v>
      </c>
      <c r="C65">
        <v>7100</v>
      </c>
      <c r="D65">
        <v>501</v>
      </c>
      <c r="E65">
        <v>10.941000000000001</v>
      </c>
      <c r="F65">
        <v>0.91</v>
      </c>
      <c r="I65" t="s">
        <v>13</v>
      </c>
      <c r="J65">
        <v>18342</v>
      </c>
      <c r="K65">
        <v>2304</v>
      </c>
      <c r="L65">
        <v>25.106000000000002</v>
      </c>
      <c r="M65">
        <v>7.2510000000000003</v>
      </c>
      <c r="P65" t="s">
        <v>14</v>
      </c>
      <c r="Q65">
        <v>15182</v>
      </c>
      <c r="R65">
        <v>1674</v>
      </c>
      <c r="S65">
        <v>19.343</v>
      </c>
      <c r="T65">
        <v>4.8319999999999999</v>
      </c>
    </row>
    <row r="66" spans="1:20" x14ac:dyDescent="0.2">
      <c r="B66" t="s">
        <v>12</v>
      </c>
      <c r="C66">
        <v>6919</v>
      </c>
      <c r="D66">
        <v>466</v>
      </c>
      <c r="E66">
        <v>10.698</v>
      </c>
      <c r="F66">
        <v>0.79200000000000004</v>
      </c>
      <c r="I66" t="s">
        <v>13</v>
      </c>
      <c r="J66">
        <v>19267</v>
      </c>
      <c r="K66">
        <v>2540</v>
      </c>
      <c r="L66">
        <v>26.306000000000001</v>
      </c>
      <c r="M66">
        <v>7.9850000000000003</v>
      </c>
      <c r="P66" t="s">
        <v>14</v>
      </c>
      <c r="Q66">
        <v>15938</v>
      </c>
      <c r="R66">
        <v>1700</v>
      </c>
      <c r="S66">
        <v>20.317</v>
      </c>
      <c r="T66">
        <v>4.9050000000000002</v>
      </c>
    </row>
    <row r="67" spans="1:20" x14ac:dyDescent="0.2">
      <c r="B67" t="s">
        <v>12</v>
      </c>
      <c r="C67">
        <v>7001</v>
      </c>
      <c r="D67">
        <v>449</v>
      </c>
      <c r="E67">
        <v>10.808</v>
      </c>
      <c r="F67">
        <v>0.73199999999999998</v>
      </c>
      <c r="I67" t="s">
        <v>13</v>
      </c>
      <c r="J67">
        <v>19392</v>
      </c>
      <c r="K67">
        <v>2488</v>
      </c>
      <c r="L67">
        <v>26.468</v>
      </c>
      <c r="M67">
        <v>7.8230000000000004</v>
      </c>
      <c r="P67" t="s">
        <v>14</v>
      </c>
      <c r="Q67">
        <v>18511</v>
      </c>
      <c r="R67">
        <v>1756</v>
      </c>
      <c r="S67">
        <v>23.63</v>
      </c>
      <c r="T67">
        <v>5.0650000000000004</v>
      </c>
    </row>
    <row r="68" spans="1:20" x14ac:dyDescent="0.2">
      <c r="B68" t="s">
        <v>15</v>
      </c>
      <c r="C68">
        <v>5648</v>
      </c>
      <c r="D68">
        <v>322</v>
      </c>
      <c r="E68">
        <v>9.0020000000000007</v>
      </c>
      <c r="F68">
        <v>0.29199999999999998</v>
      </c>
      <c r="I68" t="s">
        <v>16</v>
      </c>
      <c r="J68">
        <v>20000</v>
      </c>
      <c r="K68">
        <v>2179</v>
      </c>
      <c r="L68">
        <v>27.254999999999999</v>
      </c>
      <c r="M68">
        <v>6.8609999999999998</v>
      </c>
      <c r="P68" t="s">
        <v>17</v>
      </c>
      <c r="Q68">
        <v>15338</v>
      </c>
      <c r="R68">
        <v>1901</v>
      </c>
      <c r="S68">
        <v>18.657</v>
      </c>
      <c r="T68">
        <v>1.921</v>
      </c>
    </row>
    <row r="69" spans="1:20" x14ac:dyDescent="0.2">
      <c r="B69" t="s">
        <v>15</v>
      </c>
      <c r="C69">
        <v>5801</v>
      </c>
      <c r="D69">
        <v>346</v>
      </c>
      <c r="E69">
        <v>9.2059999999999995</v>
      </c>
      <c r="F69">
        <v>0.376</v>
      </c>
      <c r="I69" t="s">
        <v>16</v>
      </c>
      <c r="J69">
        <v>21837</v>
      </c>
      <c r="K69">
        <v>2516</v>
      </c>
      <c r="L69">
        <v>29.637</v>
      </c>
      <c r="M69">
        <v>7.9130000000000003</v>
      </c>
      <c r="P69" t="s">
        <v>17</v>
      </c>
      <c r="Q69">
        <v>19671</v>
      </c>
      <c r="R69">
        <v>2604</v>
      </c>
      <c r="S69">
        <v>23.731000000000002</v>
      </c>
      <c r="T69">
        <v>4.6459999999999999</v>
      </c>
    </row>
    <row r="70" spans="1:20" x14ac:dyDescent="0.2">
      <c r="B70" t="s">
        <v>15</v>
      </c>
      <c r="C70">
        <v>5808</v>
      </c>
      <c r="D70">
        <v>295</v>
      </c>
      <c r="E70">
        <v>9.2159999999999993</v>
      </c>
      <c r="F70">
        <v>0.2</v>
      </c>
      <c r="I70" t="s">
        <v>16</v>
      </c>
      <c r="J70">
        <v>21657</v>
      </c>
      <c r="K70">
        <v>2536</v>
      </c>
      <c r="L70">
        <v>29.402999999999999</v>
      </c>
      <c r="M70">
        <v>7.9729999999999999</v>
      </c>
      <c r="P70" t="s">
        <v>17</v>
      </c>
      <c r="Q70">
        <v>19666</v>
      </c>
      <c r="R70">
        <v>2495</v>
      </c>
      <c r="S70">
        <v>23.725999999999999</v>
      </c>
      <c r="T70">
        <v>4.2240000000000002</v>
      </c>
    </row>
    <row r="71" spans="1:20" x14ac:dyDescent="0.2">
      <c r="A71" s="1" t="s">
        <v>26</v>
      </c>
      <c r="B71" t="s">
        <v>9</v>
      </c>
      <c r="C71">
        <v>10394</v>
      </c>
      <c r="D71">
        <v>609</v>
      </c>
      <c r="E71">
        <v>15.339</v>
      </c>
      <c r="F71">
        <v>1.286</v>
      </c>
      <c r="H71" s="1" t="s">
        <v>26</v>
      </c>
      <c r="I71" t="s">
        <v>10</v>
      </c>
      <c r="J71">
        <v>16186</v>
      </c>
      <c r="K71">
        <v>1176</v>
      </c>
      <c r="L71">
        <v>20.637</v>
      </c>
      <c r="M71">
        <v>3.403</v>
      </c>
      <c r="O71" s="1" t="s">
        <v>26</v>
      </c>
      <c r="P71" t="s">
        <v>11</v>
      </c>
      <c r="Q71">
        <v>23907</v>
      </c>
      <c r="R71">
        <v>1769</v>
      </c>
      <c r="S71">
        <v>28.693000000000001</v>
      </c>
      <c r="T71">
        <v>1.409</v>
      </c>
    </row>
    <row r="72" spans="1:20" x14ac:dyDescent="0.2">
      <c r="B72" t="s">
        <v>9</v>
      </c>
      <c r="C72">
        <v>11589</v>
      </c>
      <c r="D72">
        <v>672</v>
      </c>
      <c r="E72">
        <v>16.934000000000001</v>
      </c>
      <c r="F72">
        <v>1.5029999999999999</v>
      </c>
      <c r="I72" t="s">
        <v>10</v>
      </c>
      <c r="J72">
        <v>16523</v>
      </c>
      <c r="K72">
        <v>1211</v>
      </c>
      <c r="L72">
        <v>21.07</v>
      </c>
      <c r="M72">
        <v>3.5030000000000001</v>
      </c>
      <c r="P72" t="s">
        <v>11</v>
      </c>
      <c r="Q72">
        <v>38419</v>
      </c>
      <c r="R72">
        <v>2908</v>
      </c>
      <c r="S72">
        <v>45.689</v>
      </c>
      <c r="T72">
        <v>5.8289999999999997</v>
      </c>
    </row>
    <row r="73" spans="1:20" x14ac:dyDescent="0.2">
      <c r="B73" t="s">
        <v>9</v>
      </c>
      <c r="C73">
        <v>10702</v>
      </c>
      <c r="D73">
        <v>584</v>
      </c>
      <c r="E73">
        <v>15.749000000000001</v>
      </c>
      <c r="F73">
        <v>1.1990000000000001</v>
      </c>
      <c r="I73" t="s">
        <v>10</v>
      </c>
      <c r="J73">
        <v>16620</v>
      </c>
      <c r="K73">
        <v>1190</v>
      </c>
      <c r="L73">
        <v>21.195</v>
      </c>
      <c r="M73">
        <v>3.4420000000000002</v>
      </c>
      <c r="P73" t="s">
        <v>11</v>
      </c>
      <c r="Q73">
        <v>29019</v>
      </c>
      <c r="R73">
        <v>2133</v>
      </c>
      <c r="S73">
        <v>34.680999999999997</v>
      </c>
      <c r="T73">
        <v>2.82</v>
      </c>
    </row>
    <row r="74" spans="1:20" x14ac:dyDescent="0.2">
      <c r="B74" t="s">
        <v>12</v>
      </c>
      <c r="C74">
        <v>9383</v>
      </c>
      <c r="D74">
        <v>551</v>
      </c>
      <c r="E74">
        <v>13.496</v>
      </c>
      <c r="F74">
        <v>1.78</v>
      </c>
      <c r="I74" t="s">
        <v>13</v>
      </c>
      <c r="J74">
        <v>18787</v>
      </c>
      <c r="K74">
        <v>1472</v>
      </c>
      <c r="L74">
        <v>23.986000000000001</v>
      </c>
      <c r="M74">
        <v>4.2530000000000001</v>
      </c>
      <c r="P74" t="s">
        <v>14</v>
      </c>
      <c r="Q74">
        <v>14146</v>
      </c>
      <c r="R74">
        <v>1251</v>
      </c>
      <c r="S74">
        <v>17.260999999999999</v>
      </c>
      <c r="T74">
        <v>0</v>
      </c>
    </row>
    <row r="75" spans="1:20" x14ac:dyDescent="0.2">
      <c r="B75" t="s">
        <v>12</v>
      </c>
      <c r="C75">
        <v>9332</v>
      </c>
      <c r="D75">
        <v>530</v>
      </c>
      <c r="E75">
        <v>13.43</v>
      </c>
      <c r="F75">
        <v>1.714</v>
      </c>
      <c r="I75" t="s">
        <v>13</v>
      </c>
      <c r="J75">
        <v>19210</v>
      </c>
      <c r="K75">
        <v>1527</v>
      </c>
      <c r="L75">
        <v>24.53</v>
      </c>
      <c r="M75">
        <v>4.4089999999999998</v>
      </c>
      <c r="P75" t="s">
        <v>14</v>
      </c>
      <c r="Q75">
        <v>27140</v>
      </c>
      <c r="R75">
        <v>2493</v>
      </c>
      <c r="S75">
        <v>32.479999999999997</v>
      </c>
      <c r="T75">
        <v>4.2160000000000002</v>
      </c>
    </row>
    <row r="76" spans="1:20" x14ac:dyDescent="0.2">
      <c r="B76" t="s">
        <v>12</v>
      </c>
      <c r="C76">
        <v>9354</v>
      </c>
      <c r="D76">
        <v>548</v>
      </c>
      <c r="E76">
        <v>13.459</v>
      </c>
      <c r="F76">
        <v>1.7689999999999999</v>
      </c>
      <c r="I76" t="s">
        <v>13</v>
      </c>
      <c r="J76">
        <v>19171</v>
      </c>
      <c r="K76">
        <v>1465</v>
      </c>
      <c r="L76">
        <v>24.48</v>
      </c>
      <c r="M76">
        <v>4.2309999999999999</v>
      </c>
      <c r="P76" t="s">
        <v>14</v>
      </c>
      <c r="Q76">
        <v>20786</v>
      </c>
      <c r="R76">
        <v>1853</v>
      </c>
      <c r="S76">
        <v>25.038</v>
      </c>
      <c r="T76">
        <v>1.732</v>
      </c>
    </row>
    <row r="77" spans="1:20" x14ac:dyDescent="0.2">
      <c r="B77" t="s">
        <v>27</v>
      </c>
      <c r="C77">
        <v>7908</v>
      </c>
      <c r="D77">
        <v>682</v>
      </c>
      <c r="E77">
        <v>9.9540000000000006</v>
      </c>
      <c r="F77">
        <v>0</v>
      </c>
      <c r="I77" t="s">
        <v>16</v>
      </c>
      <c r="J77">
        <v>64848</v>
      </c>
      <c r="K77">
        <v>3025</v>
      </c>
      <c r="L77">
        <v>76.644999999999996</v>
      </c>
      <c r="M77">
        <v>6.28</v>
      </c>
      <c r="P77" t="s">
        <v>17</v>
      </c>
      <c r="Q77">
        <v>9417</v>
      </c>
      <c r="R77">
        <v>836</v>
      </c>
      <c r="S77">
        <v>11.722</v>
      </c>
      <c r="T77">
        <v>0</v>
      </c>
    </row>
    <row r="78" spans="1:20" x14ac:dyDescent="0.2">
      <c r="B78" t="s">
        <v>27</v>
      </c>
      <c r="C78">
        <v>7996</v>
      </c>
      <c r="D78">
        <v>673</v>
      </c>
      <c r="E78">
        <v>10.057</v>
      </c>
      <c r="F78">
        <v>0</v>
      </c>
      <c r="I78" t="s">
        <v>16</v>
      </c>
      <c r="J78">
        <v>40451</v>
      </c>
      <c r="K78">
        <v>2270</v>
      </c>
      <c r="L78">
        <v>48.07</v>
      </c>
      <c r="M78">
        <v>3.351</v>
      </c>
      <c r="P78" t="s">
        <v>17</v>
      </c>
      <c r="Q78">
        <v>13979</v>
      </c>
      <c r="R78">
        <v>1324</v>
      </c>
      <c r="S78">
        <v>17.065000000000001</v>
      </c>
      <c r="T78">
        <v>0</v>
      </c>
    </row>
    <row r="79" spans="1:20" x14ac:dyDescent="0.2">
      <c r="B79" t="s">
        <v>27</v>
      </c>
      <c r="C79">
        <v>7956</v>
      </c>
      <c r="D79">
        <v>673</v>
      </c>
      <c r="E79">
        <v>10.010999999999999</v>
      </c>
      <c r="F79">
        <v>0</v>
      </c>
      <c r="I79" t="s">
        <v>16</v>
      </c>
      <c r="J79">
        <v>40580</v>
      </c>
      <c r="K79">
        <v>2318</v>
      </c>
      <c r="L79">
        <v>48.220999999999997</v>
      </c>
      <c r="M79">
        <v>3.5369999999999999</v>
      </c>
      <c r="P79" t="s">
        <v>17</v>
      </c>
      <c r="Q79">
        <v>13863</v>
      </c>
      <c r="R79">
        <v>1286</v>
      </c>
      <c r="S79">
        <v>16.928999999999998</v>
      </c>
      <c r="T79">
        <v>0</v>
      </c>
    </row>
    <row r="80" spans="1:20" x14ac:dyDescent="0.2">
      <c r="A80" s="1" t="s">
        <v>28</v>
      </c>
      <c r="B80" t="s">
        <v>9</v>
      </c>
      <c r="C80">
        <v>11750</v>
      </c>
      <c r="D80">
        <v>653</v>
      </c>
      <c r="E80">
        <v>14.454000000000001</v>
      </c>
      <c r="F80">
        <v>0</v>
      </c>
      <c r="H80" s="1" t="s">
        <v>28</v>
      </c>
      <c r="I80" t="s">
        <v>10</v>
      </c>
      <c r="J80">
        <v>17314</v>
      </c>
      <c r="K80">
        <v>1923</v>
      </c>
      <c r="L80">
        <v>20.97</v>
      </c>
      <c r="M80">
        <v>2.0030000000000001</v>
      </c>
      <c r="O80" s="1" t="s">
        <v>28</v>
      </c>
      <c r="P80" t="s">
        <v>11</v>
      </c>
      <c r="Q80">
        <v>11697</v>
      </c>
      <c r="R80">
        <v>1275</v>
      </c>
      <c r="S80">
        <v>14.391999999999999</v>
      </c>
      <c r="T80">
        <v>0</v>
      </c>
    </row>
    <row r="81" spans="2:20" x14ac:dyDescent="0.2">
      <c r="B81" t="s">
        <v>9</v>
      </c>
      <c r="C81">
        <v>11871</v>
      </c>
      <c r="D81">
        <v>618</v>
      </c>
      <c r="E81">
        <v>14.596</v>
      </c>
      <c r="F81">
        <v>0</v>
      </c>
      <c r="I81" t="s">
        <v>10</v>
      </c>
      <c r="J81">
        <v>17114</v>
      </c>
      <c r="K81">
        <v>2019</v>
      </c>
      <c r="L81">
        <v>20.736000000000001</v>
      </c>
      <c r="M81">
        <v>2.3769999999999998</v>
      </c>
      <c r="P81" t="s">
        <v>11</v>
      </c>
      <c r="Q81">
        <v>17634</v>
      </c>
      <c r="R81">
        <v>1952</v>
      </c>
      <c r="S81">
        <v>21.344999999999999</v>
      </c>
      <c r="T81">
        <v>2.117</v>
      </c>
    </row>
    <row r="82" spans="2:20" x14ac:dyDescent="0.2">
      <c r="B82" t="s">
        <v>9</v>
      </c>
      <c r="C82">
        <v>11956</v>
      </c>
      <c r="D82">
        <v>667</v>
      </c>
      <c r="E82">
        <v>14.695</v>
      </c>
      <c r="F82">
        <v>0</v>
      </c>
      <c r="I82" t="s">
        <v>10</v>
      </c>
      <c r="J82">
        <v>24498</v>
      </c>
      <c r="K82">
        <v>2268</v>
      </c>
      <c r="L82">
        <v>29.385000000000002</v>
      </c>
      <c r="M82">
        <v>3.3439999999999999</v>
      </c>
      <c r="P82" t="s">
        <v>11</v>
      </c>
      <c r="Q82">
        <v>17454</v>
      </c>
      <c r="R82">
        <v>1883</v>
      </c>
      <c r="S82">
        <v>21.135000000000002</v>
      </c>
      <c r="T82">
        <v>1.849</v>
      </c>
    </row>
    <row r="83" spans="2:20" x14ac:dyDescent="0.2">
      <c r="B83" t="s">
        <v>12</v>
      </c>
      <c r="C83">
        <v>12369</v>
      </c>
      <c r="D83">
        <v>731</v>
      </c>
      <c r="E83">
        <v>15.18</v>
      </c>
      <c r="F83">
        <v>0</v>
      </c>
      <c r="I83" t="s">
        <v>13</v>
      </c>
      <c r="J83">
        <v>16019</v>
      </c>
      <c r="K83">
        <v>1336</v>
      </c>
      <c r="L83">
        <v>19.454000000000001</v>
      </c>
      <c r="M83">
        <v>0</v>
      </c>
      <c r="P83" t="s">
        <v>14</v>
      </c>
      <c r="Q83">
        <v>15392</v>
      </c>
      <c r="R83">
        <v>1264</v>
      </c>
      <c r="S83">
        <v>18.719000000000001</v>
      </c>
      <c r="T83">
        <v>0</v>
      </c>
    </row>
    <row r="84" spans="2:20" x14ac:dyDescent="0.2">
      <c r="B84" t="s">
        <v>12</v>
      </c>
      <c r="C84">
        <v>12395</v>
      </c>
      <c r="D84">
        <v>744</v>
      </c>
      <c r="E84">
        <v>15.21</v>
      </c>
      <c r="F84">
        <v>0</v>
      </c>
      <c r="I84" t="s">
        <v>13</v>
      </c>
      <c r="J84">
        <v>16167</v>
      </c>
      <c r="K84">
        <v>1319</v>
      </c>
      <c r="L84">
        <v>19.626999999999999</v>
      </c>
      <c r="M84">
        <v>0</v>
      </c>
      <c r="P84" t="s">
        <v>14</v>
      </c>
      <c r="Q84">
        <v>20008</v>
      </c>
      <c r="R84">
        <v>1663</v>
      </c>
      <c r="S84">
        <v>24.126000000000001</v>
      </c>
      <c r="T84">
        <v>0.997</v>
      </c>
    </row>
    <row r="85" spans="2:20" x14ac:dyDescent="0.2">
      <c r="B85" t="s">
        <v>12</v>
      </c>
      <c r="C85">
        <v>12447</v>
      </c>
      <c r="D85">
        <v>735</v>
      </c>
      <c r="E85">
        <v>15.27</v>
      </c>
      <c r="F85">
        <v>0</v>
      </c>
      <c r="I85" t="s">
        <v>13</v>
      </c>
      <c r="J85">
        <v>16140</v>
      </c>
      <c r="K85">
        <v>1326</v>
      </c>
      <c r="L85">
        <v>19.594999999999999</v>
      </c>
      <c r="M85">
        <v>0</v>
      </c>
      <c r="P85" t="s">
        <v>14</v>
      </c>
      <c r="Q85">
        <v>20852</v>
      </c>
      <c r="R85">
        <v>1776</v>
      </c>
      <c r="S85">
        <v>25.114999999999998</v>
      </c>
      <c r="T85">
        <v>1.4330000000000001</v>
      </c>
    </row>
    <row r="86" spans="2:20" x14ac:dyDescent="0.2">
      <c r="B86" t="s">
        <v>27</v>
      </c>
      <c r="C86">
        <v>10676</v>
      </c>
      <c r="D86">
        <v>626</v>
      </c>
      <c r="E86">
        <v>13.196</v>
      </c>
      <c r="F86">
        <v>0</v>
      </c>
      <c r="I86" t="s">
        <v>16</v>
      </c>
      <c r="J86">
        <v>18438</v>
      </c>
      <c r="K86">
        <v>1829</v>
      </c>
      <c r="L86">
        <v>22.288</v>
      </c>
      <c r="M86">
        <v>1.64</v>
      </c>
      <c r="P86" t="s">
        <v>17</v>
      </c>
      <c r="Q86">
        <v>8302</v>
      </c>
      <c r="R86">
        <v>1142</v>
      </c>
      <c r="S86">
        <v>10.416</v>
      </c>
      <c r="T86">
        <v>0</v>
      </c>
    </row>
    <row r="87" spans="2:20" x14ac:dyDescent="0.2">
      <c r="B87" t="s">
        <v>27</v>
      </c>
      <c r="C87">
        <v>11136</v>
      </c>
      <c r="D87">
        <v>676</v>
      </c>
      <c r="E87">
        <v>13.734999999999999</v>
      </c>
      <c r="F87">
        <v>0</v>
      </c>
      <c r="I87" t="s">
        <v>16</v>
      </c>
      <c r="J87">
        <v>19887</v>
      </c>
      <c r="K87">
        <v>1838</v>
      </c>
      <c r="L87">
        <v>23.984000000000002</v>
      </c>
      <c r="M87">
        <v>1.6739999999999999</v>
      </c>
      <c r="P87" t="s">
        <v>17</v>
      </c>
      <c r="Q87">
        <v>16185</v>
      </c>
      <c r="R87">
        <v>2331</v>
      </c>
      <c r="S87">
        <v>19.648</v>
      </c>
      <c r="T87">
        <v>3.5859999999999999</v>
      </c>
    </row>
    <row r="88" spans="2:20" x14ac:dyDescent="0.2">
      <c r="B88" t="s">
        <v>27</v>
      </c>
      <c r="C88">
        <v>10883</v>
      </c>
      <c r="D88">
        <v>696</v>
      </c>
      <c r="E88">
        <v>13.438000000000001</v>
      </c>
      <c r="F88">
        <v>0</v>
      </c>
      <c r="I88" t="s">
        <v>16</v>
      </c>
      <c r="J88">
        <v>18078</v>
      </c>
      <c r="K88">
        <v>1677</v>
      </c>
      <c r="L88">
        <v>21.866</v>
      </c>
      <c r="M88">
        <v>1.05</v>
      </c>
      <c r="P88" t="s">
        <v>17</v>
      </c>
      <c r="Q88">
        <v>16055</v>
      </c>
      <c r="R88">
        <v>2214</v>
      </c>
      <c r="S88">
        <v>19.495999999999999</v>
      </c>
      <c r="T88">
        <v>3.1349999999999998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FC8D-04EF-4C3E-B65F-79004C652FFB}">
  <dimension ref="A1:U88"/>
  <sheetViews>
    <sheetView workbookViewId="0">
      <selection activeCell="J2" sqref="J2"/>
    </sheetView>
  </sheetViews>
  <sheetFormatPr baseColWidth="10" defaultColWidth="8.83203125" defaultRowHeight="15" x14ac:dyDescent="0.2"/>
  <cols>
    <col min="1" max="1" width="9.1640625" style="1"/>
    <col min="2" max="2" width="15.5" bestFit="1" customWidth="1"/>
    <col min="8" max="8" width="9.1640625" style="1"/>
    <col min="9" max="9" width="16.5" bestFit="1" customWidth="1"/>
    <col min="15" max="15" width="9.1640625" style="1"/>
    <col min="16" max="16" width="13.5" bestFit="1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" t="s">
        <v>0</v>
      </c>
      <c r="I1" s="2" t="s">
        <v>6</v>
      </c>
      <c r="J1" s="2" t="s">
        <v>2</v>
      </c>
      <c r="K1" s="2" t="s">
        <v>3</v>
      </c>
      <c r="L1" s="2" t="s">
        <v>4</v>
      </c>
      <c r="M1" s="2" t="s">
        <v>5</v>
      </c>
      <c r="N1" s="2"/>
      <c r="O1" s="1" t="s">
        <v>0</v>
      </c>
      <c r="P1" s="2" t="s">
        <v>7</v>
      </c>
      <c r="Q1" s="2" t="s">
        <v>2</v>
      </c>
      <c r="R1" s="2" t="s">
        <v>3</v>
      </c>
      <c r="S1" s="2" t="s">
        <v>4</v>
      </c>
      <c r="T1" s="2" t="s">
        <v>5</v>
      </c>
      <c r="U1" s="2"/>
    </row>
    <row r="2" spans="1:21" x14ac:dyDescent="0.2">
      <c r="A2" s="1" t="s">
        <v>8</v>
      </c>
      <c r="B2" t="s">
        <v>29</v>
      </c>
      <c r="C2">
        <v>53735</v>
      </c>
      <c r="D2">
        <v>741</v>
      </c>
      <c r="E2">
        <v>63.628</v>
      </c>
      <c r="F2">
        <v>0</v>
      </c>
      <c r="H2" s="1" t="s">
        <v>8</v>
      </c>
      <c r="I2" t="s">
        <v>30</v>
      </c>
      <c r="J2">
        <v>75251</v>
      </c>
      <c r="K2">
        <v>1161</v>
      </c>
      <c r="L2">
        <v>99.855000000000004</v>
      </c>
      <c r="M2">
        <v>0</v>
      </c>
      <c r="O2" s="1" t="s">
        <v>8</v>
      </c>
      <c r="P2" t="s">
        <v>31</v>
      </c>
      <c r="Q2">
        <v>91995</v>
      </c>
      <c r="R2">
        <v>1414</v>
      </c>
      <c r="S2">
        <v>124.224</v>
      </c>
      <c r="T2">
        <v>0.998</v>
      </c>
    </row>
    <row r="3" spans="1:21" x14ac:dyDescent="0.2">
      <c r="B3" t="s">
        <v>29</v>
      </c>
      <c r="C3">
        <v>54742</v>
      </c>
      <c r="D3">
        <v>613</v>
      </c>
      <c r="E3">
        <v>64.808000000000007</v>
      </c>
      <c r="F3">
        <v>0</v>
      </c>
      <c r="I3" t="s">
        <v>30</v>
      </c>
      <c r="J3">
        <v>75168</v>
      </c>
      <c r="K3">
        <v>1057</v>
      </c>
      <c r="L3">
        <v>99.742999999999995</v>
      </c>
      <c r="M3">
        <v>0</v>
      </c>
      <c r="P3" t="s">
        <v>31</v>
      </c>
      <c r="Q3">
        <v>92812</v>
      </c>
      <c r="R3">
        <v>1266</v>
      </c>
      <c r="S3">
        <v>125.327</v>
      </c>
      <c r="T3">
        <v>0.35199999999999998</v>
      </c>
    </row>
    <row r="4" spans="1:21" x14ac:dyDescent="0.2">
      <c r="B4" t="s">
        <v>29</v>
      </c>
      <c r="C4">
        <v>54731</v>
      </c>
      <c r="D4">
        <v>698</v>
      </c>
      <c r="E4">
        <v>64.795000000000002</v>
      </c>
      <c r="F4">
        <v>0</v>
      </c>
      <c r="I4" t="s">
        <v>30</v>
      </c>
      <c r="J4">
        <v>75288</v>
      </c>
      <c r="K4">
        <v>991</v>
      </c>
      <c r="L4">
        <v>99.903999999999996</v>
      </c>
      <c r="M4">
        <v>0</v>
      </c>
      <c r="P4" t="s">
        <v>31</v>
      </c>
      <c r="Q4">
        <v>92735</v>
      </c>
      <c r="R4">
        <v>1228</v>
      </c>
      <c r="S4">
        <v>125.224</v>
      </c>
      <c r="T4">
        <v>0.184</v>
      </c>
    </row>
    <row r="5" spans="1:21" x14ac:dyDescent="0.2">
      <c r="B5" t="s">
        <v>32</v>
      </c>
      <c r="C5">
        <v>18941</v>
      </c>
      <c r="D5">
        <v>1145</v>
      </c>
      <c r="E5">
        <v>22.876000000000001</v>
      </c>
      <c r="F5">
        <v>0</v>
      </c>
      <c r="I5" t="s">
        <v>33</v>
      </c>
      <c r="J5">
        <v>17363</v>
      </c>
      <c r="K5">
        <v>1283</v>
      </c>
      <c r="L5">
        <v>22.498000000000001</v>
      </c>
      <c r="M5">
        <v>0</v>
      </c>
      <c r="P5" t="s">
        <v>34</v>
      </c>
      <c r="Q5">
        <v>18086</v>
      </c>
      <c r="R5">
        <v>1363</v>
      </c>
      <c r="S5">
        <v>24.459</v>
      </c>
      <c r="T5">
        <v>0.77600000000000002</v>
      </c>
    </row>
    <row r="6" spans="1:21" x14ac:dyDescent="0.2">
      <c r="B6" t="s">
        <v>32</v>
      </c>
      <c r="C6">
        <v>19086</v>
      </c>
      <c r="D6">
        <v>1099</v>
      </c>
      <c r="E6">
        <v>23.045999999999999</v>
      </c>
      <c r="F6">
        <v>0</v>
      </c>
      <c r="I6" t="s">
        <v>33</v>
      </c>
      <c r="J6">
        <v>16760</v>
      </c>
      <c r="K6">
        <v>1261</v>
      </c>
      <c r="L6">
        <v>21.693000000000001</v>
      </c>
      <c r="M6">
        <v>0</v>
      </c>
      <c r="P6" t="s">
        <v>34</v>
      </c>
      <c r="Q6">
        <v>17688</v>
      </c>
      <c r="R6">
        <v>1376</v>
      </c>
      <c r="S6">
        <v>23.922000000000001</v>
      </c>
      <c r="T6">
        <v>0.83399999999999996</v>
      </c>
    </row>
    <row r="7" spans="1:21" x14ac:dyDescent="0.2">
      <c r="B7" t="s">
        <v>32</v>
      </c>
      <c r="C7">
        <v>19161</v>
      </c>
      <c r="D7">
        <v>1089</v>
      </c>
      <c r="E7">
        <v>23.135000000000002</v>
      </c>
      <c r="F7">
        <v>0</v>
      </c>
      <c r="I7" t="s">
        <v>33</v>
      </c>
      <c r="J7">
        <v>16798</v>
      </c>
      <c r="K7">
        <v>1312</v>
      </c>
      <c r="L7">
        <v>21.742999999999999</v>
      </c>
      <c r="M7">
        <v>0</v>
      </c>
      <c r="P7" t="s">
        <v>34</v>
      </c>
      <c r="Q7">
        <v>17611</v>
      </c>
      <c r="R7">
        <v>1375</v>
      </c>
      <c r="S7">
        <v>23.818000000000001</v>
      </c>
      <c r="T7">
        <v>0.83</v>
      </c>
    </row>
    <row r="8" spans="1:21" x14ac:dyDescent="0.2">
      <c r="B8" t="s">
        <v>35</v>
      </c>
      <c r="C8">
        <v>16595</v>
      </c>
      <c r="D8">
        <v>992</v>
      </c>
      <c r="E8">
        <v>20.128</v>
      </c>
      <c r="F8">
        <v>0</v>
      </c>
      <c r="I8" t="s">
        <v>36</v>
      </c>
      <c r="J8">
        <v>20409</v>
      </c>
      <c r="K8">
        <v>1382</v>
      </c>
      <c r="L8">
        <v>26.568999999999999</v>
      </c>
      <c r="M8">
        <v>0</v>
      </c>
      <c r="P8" t="s">
        <v>37</v>
      </c>
      <c r="Q8">
        <v>27861</v>
      </c>
      <c r="R8">
        <v>1377</v>
      </c>
      <c r="S8">
        <v>37.652999999999999</v>
      </c>
      <c r="T8">
        <v>0.83599999999999997</v>
      </c>
    </row>
    <row r="9" spans="1:21" x14ac:dyDescent="0.2">
      <c r="B9" t="s">
        <v>35</v>
      </c>
      <c r="C9">
        <v>16640</v>
      </c>
      <c r="D9">
        <v>1028</v>
      </c>
      <c r="E9">
        <v>20.181999999999999</v>
      </c>
      <c r="F9">
        <v>0</v>
      </c>
      <c r="I9" t="s">
        <v>36</v>
      </c>
      <c r="J9">
        <v>20047</v>
      </c>
      <c r="K9">
        <v>1429</v>
      </c>
      <c r="L9">
        <v>26.085000000000001</v>
      </c>
      <c r="M9">
        <v>0</v>
      </c>
      <c r="P9" t="s">
        <v>37</v>
      </c>
      <c r="Q9">
        <v>27899</v>
      </c>
      <c r="R9">
        <v>1324</v>
      </c>
      <c r="S9">
        <v>37.704999999999998</v>
      </c>
      <c r="T9">
        <v>0.60299999999999998</v>
      </c>
    </row>
    <row r="10" spans="1:21" x14ac:dyDescent="0.2">
      <c r="B10" t="s">
        <v>35</v>
      </c>
      <c r="C10">
        <v>16603</v>
      </c>
      <c r="D10">
        <v>940</v>
      </c>
      <c r="E10">
        <v>20.138000000000002</v>
      </c>
      <c r="F10">
        <v>0</v>
      </c>
      <c r="I10" t="s">
        <v>36</v>
      </c>
      <c r="J10">
        <v>19982</v>
      </c>
      <c r="K10">
        <v>1382</v>
      </c>
      <c r="L10">
        <v>25.998999999999999</v>
      </c>
      <c r="M10">
        <v>0</v>
      </c>
      <c r="P10" t="s">
        <v>37</v>
      </c>
      <c r="Q10">
        <v>27851</v>
      </c>
      <c r="R10">
        <v>1352</v>
      </c>
      <c r="S10">
        <v>37.640999999999998</v>
      </c>
      <c r="T10">
        <v>0.72799999999999998</v>
      </c>
    </row>
    <row r="11" spans="1:21" x14ac:dyDescent="0.2">
      <c r="B11" t="s">
        <v>38</v>
      </c>
      <c r="C11">
        <v>16418</v>
      </c>
      <c r="D11">
        <v>959</v>
      </c>
      <c r="E11">
        <v>19.920999999999999</v>
      </c>
      <c r="F11">
        <v>0</v>
      </c>
      <c r="I11" t="s">
        <v>39</v>
      </c>
      <c r="J11">
        <v>17497</v>
      </c>
      <c r="K11">
        <v>1327</v>
      </c>
      <c r="L11">
        <v>22.677</v>
      </c>
      <c r="M11">
        <v>0</v>
      </c>
      <c r="P11" t="s">
        <v>40</v>
      </c>
      <c r="Q11">
        <v>31641</v>
      </c>
      <c r="R11">
        <v>3289</v>
      </c>
      <c r="S11">
        <v>42.756999999999998</v>
      </c>
      <c r="T11">
        <v>9.2100000000000009</v>
      </c>
    </row>
    <row r="12" spans="1:21" x14ac:dyDescent="0.2">
      <c r="B12" t="s">
        <v>38</v>
      </c>
      <c r="C12">
        <v>16741</v>
      </c>
      <c r="D12">
        <v>929</v>
      </c>
      <c r="E12">
        <v>20.3</v>
      </c>
      <c r="F12">
        <v>0</v>
      </c>
      <c r="I12" t="s">
        <v>39</v>
      </c>
      <c r="J12">
        <v>17110</v>
      </c>
      <c r="K12">
        <v>1337</v>
      </c>
      <c r="L12">
        <v>22.161000000000001</v>
      </c>
      <c r="M12">
        <v>0</v>
      </c>
      <c r="P12" t="s">
        <v>40</v>
      </c>
      <c r="Q12">
        <v>30930</v>
      </c>
      <c r="R12">
        <v>3316</v>
      </c>
      <c r="S12">
        <v>41.796999999999997</v>
      </c>
      <c r="T12">
        <v>9.33</v>
      </c>
    </row>
    <row r="13" spans="1:21" x14ac:dyDescent="0.2">
      <c r="B13" t="s">
        <v>38</v>
      </c>
      <c r="C13">
        <v>16422</v>
      </c>
      <c r="D13">
        <v>923</v>
      </c>
      <c r="E13">
        <v>19.927</v>
      </c>
      <c r="F13">
        <v>0</v>
      </c>
      <c r="I13" t="s">
        <v>39</v>
      </c>
      <c r="J13">
        <v>17200</v>
      </c>
      <c r="K13">
        <v>1354</v>
      </c>
      <c r="L13">
        <v>22.280999999999999</v>
      </c>
      <c r="M13">
        <v>0</v>
      </c>
      <c r="P13" t="s">
        <v>40</v>
      </c>
      <c r="Q13">
        <v>31206</v>
      </c>
      <c r="R13">
        <v>3438</v>
      </c>
      <c r="S13">
        <v>42.168999999999997</v>
      </c>
      <c r="T13">
        <v>9.8620000000000001</v>
      </c>
    </row>
    <row r="14" spans="1:21" x14ac:dyDescent="0.2">
      <c r="A14" s="1" t="s">
        <v>21</v>
      </c>
      <c r="B14" t="s">
        <v>29</v>
      </c>
      <c r="C14">
        <v>22095</v>
      </c>
      <c r="D14">
        <v>1296</v>
      </c>
      <c r="E14">
        <v>26.571000000000002</v>
      </c>
      <c r="F14">
        <v>0</v>
      </c>
      <c r="H14" s="1" t="s">
        <v>21</v>
      </c>
      <c r="I14" t="s">
        <v>30</v>
      </c>
      <c r="J14">
        <v>18817</v>
      </c>
      <c r="K14">
        <v>1791</v>
      </c>
      <c r="L14">
        <v>24.440999999999999</v>
      </c>
      <c r="M14">
        <v>1.534</v>
      </c>
      <c r="O14" s="1" t="s">
        <v>21</v>
      </c>
      <c r="P14" t="s">
        <v>31</v>
      </c>
      <c r="Q14">
        <v>21536</v>
      </c>
      <c r="R14">
        <v>1340</v>
      </c>
      <c r="S14">
        <v>29.116</v>
      </c>
      <c r="T14">
        <v>0.67300000000000004</v>
      </c>
    </row>
    <row r="15" spans="1:21" x14ac:dyDescent="0.2">
      <c r="B15" t="s">
        <v>29</v>
      </c>
      <c r="C15">
        <v>21979</v>
      </c>
      <c r="D15">
        <v>1293</v>
      </c>
      <c r="E15">
        <v>26.434000000000001</v>
      </c>
      <c r="F15">
        <v>0</v>
      </c>
      <c r="I15" t="s">
        <v>30</v>
      </c>
      <c r="J15">
        <v>18408</v>
      </c>
      <c r="K15">
        <v>1768</v>
      </c>
      <c r="L15">
        <v>23.895</v>
      </c>
      <c r="M15">
        <v>1.431</v>
      </c>
      <c r="P15" t="s">
        <v>31</v>
      </c>
      <c r="Q15">
        <v>22008</v>
      </c>
      <c r="R15">
        <v>1398</v>
      </c>
      <c r="S15">
        <v>29.754000000000001</v>
      </c>
      <c r="T15">
        <v>0.92700000000000005</v>
      </c>
    </row>
    <row r="16" spans="1:21" x14ac:dyDescent="0.2">
      <c r="B16" t="s">
        <v>29</v>
      </c>
      <c r="C16">
        <v>22210</v>
      </c>
      <c r="D16">
        <v>1348</v>
      </c>
      <c r="E16">
        <v>26.706</v>
      </c>
      <c r="F16">
        <v>0</v>
      </c>
      <c r="I16" t="s">
        <v>30</v>
      </c>
      <c r="J16">
        <v>18549</v>
      </c>
      <c r="K16">
        <v>1841</v>
      </c>
      <c r="L16">
        <v>24.082999999999998</v>
      </c>
      <c r="M16">
        <v>1.7569999999999999</v>
      </c>
      <c r="P16" t="s">
        <v>31</v>
      </c>
      <c r="Q16">
        <v>23126</v>
      </c>
      <c r="R16">
        <v>1385</v>
      </c>
      <c r="S16">
        <v>31.263000000000002</v>
      </c>
      <c r="T16">
        <v>0.871</v>
      </c>
    </row>
    <row r="17" spans="1:20" x14ac:dyDescent="0.2">
      <c r="B17" t="s">
        <v>32</v>
      </c>
      <c r="C17">
        <v>25112</v>
      </c>
      <c r="D17">
        <v>1580</v>
      </c>
      <c r="E17">
        <v>30.105</v>
      </c>
      <c r="F17">
        <v>0.67300000000000004</v>
      </c>
      <c r="I17" t="s">
        <v>33</v>
      </c>
      <c r="J17">
        <v>21508</v>
      </c>
      <c r="K17">
        <v>2209</v>
      </c>
      <c r="L17">
        <v>28.038</v>
      </c>
      <c r="M17">
        <v>3.3889999999999998</v>
      </c>
      <c r="P17" t="s">
        <v>34</v>
      </c>
      <c r="Q17">
        <v>22458</v>
      </c>
      <c r="R17">
        <v>2135</v>
      </c>
      <c r="S17">
        <v>30.361000000000001</v>
      </c>
      <c r="T17">
        <v>4.1580000000000004</v>
      </c>
    </row>
    <row r="18" spans="1:20" x14ac:dyDescent="0.2">
      <c r="B18" t="s">
        <v>32</v>
      </c>
      <c r="C18">
        <v>25113</v>
      </c>
      <c r="D18">
        <v>1542</v>
      </c>
      <c r="E18">
        <v>30.105</v>
      </c>
      <c r="F18">
        <v>0.52500000000000002</v>
      </c>
      <c r="I18" t="s">
        <v>33</v>
      </c>
      <c r="J18">
        <v>20945</v>
      </c>
      <c r="K18">
        <v>2140</v>
      </c>
      <c r="L18">
        <v>27.285</v>
      </c>
      <c r="M18">
        <v>3.0830000000000002</v>
      </c>
      <c r="P18" t="s">
        <v>34</v>
      </c>
      <c r="Q18">
        <v>22038</v>
      </c>
      <c r="R18">
        <v>2266</v>
      </c>
      <c r="S18">
        <v>29.794</v>
      </c>
      <c r="T18">
        <v>4.7290000000000001</v>
      </c>
    </row>
    <row r="19" spans="1:20" x14ac:dyDescent="0.2">
      <c r="B19" t="s">
        <v>32</v>
      </c>
      <c r="C19">
        <v>25237</v>
      </c>
      <c r="D19">
        <v>1658</v>
      </c>
      <c r="E19">
        <v>30.25</v>
      </c>
      <c r="F19">
        <v>0.97699999999999998</v>
      </c>
      <c r="I19" t="s">
        <v>33</v>
      </c>
      <c r="J19">
        <v>20881</v>
      </c>
      <c r="K19">
        <v>2153</v>
      </c>
      <c r="L19">
        <v>27.2</v>
      </c>
      <c r="M19">
        <v>3.1379999999999999</v>
      </c>
      <c r="P19" t="s">
        <v>34</v>
      </c>
      <c r="Q19">
        <v>21958</v>
      </c>
      <c r="R19">
        <v>2178</v>
      </c>
      <c r="S19">
        <v>29.686</v>
      </c>
      <c r="T19">
        <v>4.343</v>
      </c>
    </row>
    <row r="20" spans="1:20" x14ac:dyDescent="0.2">
      <c r="B20" t="s">
        <v>35</v>
      </c>
      <c r="C20">
        <v>19336</v>
      </c>
      <c r="D20">
        <v>1192</v>
      </c>
      <c r="E20">
        <v>23.338999999999999</v>
      </c>
      <c r="F20">
        <v>0</v>
      </c>
      <c r="I20" t="s">
        <v>36</v>
      </c>
      <c r="J20">
        <v>17777</v>
      </c>
      <c r="K20">
        <v>1700</v>
      </c>
      <c r="L20">
        <v>23.050999999999998</v>
      </c>
      <c r="M20">
        <v>1.129</v>
      </c>
      <c r="P20" t="s">
        <v>37</v>
      </c>
      <c r="Q20">
        <v>11992</v>
      </c>
      <c r="R20">
        <v>1694</v>
      </c>
      <c r="S20">
        <v>16.233000000000001</v>
      </c>
      <c r="T20">
        <v>2.2250000000000001</v>
      </c>
    </row>
    <row r="21" spans="1:20" x14ac:dyDescent="0.2">
      <c r="B21" t="s">
        <v>35</v>
      </c>
      <c r="C21">
        <v>19106</v>
      </c>
      <c r="D21">
        <v>1163</v>
      </c>
      <c r="E21">
        <v>23.068999999999999</v>
      </c>
      <c r="F21">
        <v>0</v>
      </c>
      <c r="I21" t="s">
        <v>36</v>
      </c>
      <c r="J21">
        <v>17369</v>
      </c>
      <c r="K21">
        <v>1722</v>
      </c>
      <c r="L21">
        <v>22.506</v>
      </c>
      <c r="M21">
        <v>1.23</v>
      </c>
      <c r="P21" t="s">
        <v>37</v>
      </c>
      <c r="Q21">
        <v>12374</v>
      </c>
      <c r="R21">
        <v>1730</v>
      </c>
      <c r="S21">
        <v>16.748999999999999</v>
      </c>
      <c r="T21">
        <v>2.3849999999999998</v>
      </c>
    </row>
    <row r="22" spans="1:20" x14ac:dyDescent="0.2">
      <c r="B22" t="s">
        <v>35</v>
      </c>
      <c r="C22">
        <v>19144</v>
      </c>
      <c r="D22">
        <v>1144</v>
      </c>
      <c r="E22">
        <v>23.114000000000001</v>
      </c>
      <c r="F22">
        <v>0</v>
      </c>
      <c r="I22" t="s">
        <v>36</v>
      </c>
      <c r="J22">
        <v>17443</v>
      </c>
      <c r="K22">
        <v>1646</v>
      </c>
      <c r="L22">
        <v>22.605</v>
      </c>
      <c r="M22">
        <v>0.89400000000000002</v>
      </c>
      <c r="P22" t="s">
        <v>37</v>
      </c>
      <c r="Q22">
        <v>11797</v>
      </c>
      <c r="R22">
        <v>1723</v>
      </c>
      <c r="S22">
        <v>15.97</v>
      </c>
      <c r="T22">
        <v>2.3519999999999999</v>
      </c>
    </row>
    <row r="23" spans="1:20" x14ac:dyDescent="0.2">
      <c r="B23" t="s">
        <v>38</v>
      </c>
      <c r="C23">
        <v>25438</v>
      </c>
      <c r="D23">
        <v>1485</v>
      </c>
      <c r="E23">
        <v>30.486000000000001</v>
      </c>
      <c r="F23">
        <v>0.30499999999999999</v>
      </c>
      <c r="I23" t="s">
        <v>39</v>
      </c>
      <c r="J23">
        <v>27007</v>
      </c>
      <c r="K23">
        <v>2179</v>
      </c>
      <c r="L23">
        <v>35.386000000000003</v>
      </c>
      <c r="M23">
        <v>3.254</v>
      </c>
      <c r="P23" t="s">
        <v>40</v>
      </c>
      <c r="Q23">
        <v>34239</v>
      </c>
      <c r="R23">
        <v>2520</v>
      </c>
      <c r="S23">
        <v>45.287999999999997</v>
      </c>
      <c r="T23">
        <v>7.5460000000000003</v>
      </c>
    </row>
    <row r="24" spans="1:20" x14ac:dyDescent="0.2">
      <c r="B24" t="s">
        <v>38</v>
      </c>
      <c r="C24">
        <v>25197</v>
      </c>
      <c r="D24">
        <v>1504</v>
      </c>
      <c r="E24">
        <v>30.204000000000001</v>
      </c>
      <c r="F24">
        <v>0.379</v>
      </c>
      <c r="I24" t="s">
        <v>39</v>
      </c>
      <c r="J24">
        <v>26148</v>
      </c>
      <c r="K24">
        <v>2299</v>
      </c>
      <c r="L24">
        <v>34.238</v>
      </c>
      <c r="M24">
        <v>3.7879999999999998</v>
      </c>
      <c r="P24" t="s">
        <v>40</v>
      </c>
      <c r="Q24">
        <v>34249</v>
      </c>
      <c r="R24">
        <v>2460</v>
      </c>
      <c r="S24">
        <v>45.301000000000002</v>
      </c>
      <c r="T24">
        <v>7.3739999999999997</v>
      </c>
    </row>
    <row r="25" spans="1:20" x14ac:dyDescent="0.2">
      <c r="B25" t="s">
        <v>38</v>
      </c>
      <c r="C25">
        <v>25262</v>
      </c>
      <c r="D25">
        <v>1501</v>
      </c>
      <c r="E25">
        <v>30.28</v>
      </c>
      <c r="F25">
        <v>0.36899999999999999</v>
      </c>
      <c r="I25" t="s">
        <v>39</v>
      </c>
      <c r="J25">
        <v>26235</v>
      </c>
      <c r="K25">
        <v>2252</v>
      </c>
      <c r="L25">
        <v>34.353999999999999</v>
      </c>
      <c r="M25">
        <v>3.5779999999999998</v>
      </c>
      <c r="P25" t="s">
        <v>40</v>
      </c>
      <c r="Q25">
        <v>34066</v>
      </c>
      <c r="R25">
        <v>2370</v>
      </c>
      <c r="S25">
        <v>45.06</v>
      </c>
      <c r="T25">
        <v>7.11</v>
      </c>
    </row>
    <row r="26" spans="1:20" x14ac:dyDescent="0.2">
      <c r="A26" s="1" t="s">
        <v>22</v>
      </c>
      <c r="B26" t="s">
        <v>29</v>
      </c>
      <c r="C26">
        <v>24350</v>
      </c>
      <c r="D26">
        <v>1402</v>
      </c>
      <c r="E26">
        <v>29.210999999999999</v>
      </c>
      <c r="F26">
        <v>0</v>
      </c>
      <c r="H26" s="1" t="s">
        <v>22</v>
      </c>
      <c r="I26" t="s">
        <v>30</v>
      </c>
      <c r="J26">
        <v>43678</v>
      </c>
      <c r="K26">
        <v>2070</v>
      </c>
      <c r="L26">
        <v>59.005000000000003</v>
      </c>
      <c r="M26">
        <v>3.8740000000000001</v>
      </c>
      <c r="O26" s="1" t="s">
        <v>22</v>
      </c>
      <c r="P26" t="s">
        <v>31</v>
      </c>
      <c r="Q26">
        <v>37993</v>
      </c>
      <c r="R26">
        <v>2414</v>
      </c>
      <c r="S26">
        <v>50.232999999999997</v>
      </c>
      <c r="T26">
        <v>7.24</v>
      </c>
    </row>
    <row r="27" spans="1:20" x14ac:dyDescent="0.2">
      <c r="B27" t="s">
        <v>29</v>
      </c>
      <c r="C27">
        <v>24311</v>
      </c>
      <c r="D27">
        <v>1451</v>
      </c>
      <c r="E27">
        <v>29.166</v>
      </c>
      <c r="F27">
        <v>0.17399999999999999</v>
      </c>
      <c r="I27" t="s">
        <v>30</v>
      </c>
      <c r="J27">
        <v>43011</v>
      </c>
      <c r="K27">
        <v>2105</v>
      </c>
      <c r="L27">
        <v>58.103999999999999</v>
      </c>
      <c r="M27">
        <v>4.0270000000000001</v>
      </c>
      <c r="P27" t="s">
        <v>31</v>
      </c>
      <c r="Q27">
        <v>37784</v>
      </c>
      <c r="R27">
        <v>2376</v>
      </c>
      <c r="S27">
        <v>49.957999999999998</v>
      </c>
      <c r="T27">
        <v>7.1289999999999996</v>
      </c>
    </row>
    <row r="28" spans="1:20" x14ac:dyDescent="0.2">
      <c r="B28" t="s">
        <v>29</v>
      </c>
      <c r="C28">
        <v>24371</v>
      </c>
      <c r="D28">
        <v>1416</v>
      </c>
      <c r="E28">
        <v>29.236000000000001</v>
      </c>
      <c r="F28">
        <v>3.5999999999999997E-2</v>
      </c>
      <c r="I28" t="s">
        <v>30</v>
      </c>
      <c r="J28">
        <v>43019</v>
      </c>
      <c r="K28">
        <v>2016</v>
      </c>
      <c r="L28">
        <v>58.115000000000002</v>
      </c>
      <c r="M28">
        <v>3.6339999999999999</v>
      </c>
      <c r="P28" t="s">
        <v>31</v>
      </c>
      <c r="Q28">
        <v>38061</v>
      </c>
      <c r="R28">
        <v>2329</v>
      </c>
      <c r="S28">
        <v>50.322000000000003</v>
      </c>
      <c r="T28">
        <v>6.9930000000000003</v>
      </c>
    </row>
    <row r="29" spans="1:20" x14ac:dyDescent="0.2">
      <c r="B29" t="s">
        <v>32</v>
      </c>
      <c r="C29">
        <v>44900</v>
      </c>
      <c r="D29">
        <v>2182</v>
      </c>
      <c r="E29">
        <v>59.296999999999997</v>
      </c>
      <c r="F29">
        <v>3.2690000000000001</v>
      </c>
      <c r="I29" t="s">
        <v>33</v>
      </c>
      <c r="J29">
        <v>41026</v>
      </c>
      <c r="K29">
        <v>2319</v>
      </c>
      <c r="L29">
        <v>55.423999999999999</v>
      </c>
      <c r="M29">
        <v>4.9649999999999999</v>
      </c>
      <c r="P29" t="s">
        <v>34</v>
      </c>
      <c r="Q29">
        <v>36395</v>
      </c>
      <c r="R29">
        <v>2703</v>
      </c>
      <c r="S29">
        <v>48.128</v>
      </c>
      <c r="T29">
        <v>8.08</v>
      </c>
    </row>
    <row r="30" spans="1:20" x14ac:dyDescent="0.2">
      <c r="B30" t="s">
        <v>32</v>
      </c>
      <c r="C30">
        <v>45065</v>
      </c>
      <c r="D30">
        <v>2130</v>
      </c>
      <c r="E30">
        <v>59.515999999999998</v>
      </c>
      <c r="F30">
        <v>3.0390000000000001</v>
      </c>
      <c r="I30" t="s">
        <v>33</v>
      </c>
      <c r="J30">
        <v>42725</v>
      </c>
      <c r="K30">
        <v>2258</v>
      </c>
      <c r="L30">
        <v>57.716999999999999</v>
      </c>
      <c r="M30">
        <v>4.6950000000000003</v>
      </c>
      <c r="P30" t="s">
        <v>34</v>
      </c>
      <c r="Q30">
        <v>36154</v>
      </c>
      <c r="R30">
        <v>2658</v>
      </c>
      <c r="S30">
        <v>47.81</v>
      </c>
      <c r="T30">
        <v>7.95</v>
      </c>
    </row>
    <row r="31" spans="1:20" x14ac:dyDescent="0.2">
      <c r="B31" t="s">
        <v>32</v>
      </c>
      <c r="C31">
        <v>44806</v>
      </c>
      <c r="D31">
        <v>2083</v>
      </c>
      <c r="E31">
        <v>59.17</v>
      </c>
      <c r="F31">
        <v>2.8290000000000002</v>
      </c>
      <c r="I31" t="s">
        <v>33</v>
      </c>
      <c r="J31">
        <v>44819</v>
      </c>
      <c r="K31">
        <v>2173</v>
      </c>
      <c r="L31">
        <v>60.545000000000002</v>
      </c>
      <c r="M31">
        <v>4.3220000000000001</v>
      </c>
      <c r="P31" t="s">
        <v>34</v>
      </c>
      <c r="Q31">
        <v>36129</v>
      </c>
      <c r="R31">
        <v>2575</v>
      </c>
      <c r="S31">
        <v>47.777000000000001</v>
      </c>
      <c r="T31">
        <v>7.7089999999999996</v>
      </c>
    </row>
    <row r="32" spans="1:20" x14ac:dyDescent="0.2">
      <c r="B32" t="s">
        <v>35</v>
      </c>
      <c r="C32">
        <v>43286</v>
      </c>
      <c r="D32">
        <v>1732</v>
      </c>
      <c r="E32">
        <v>57.139000000000003</v>
      </c>
      <c r="F32">
        <v>1.272</v>
      </c>
      <c r="I32" t="s">
        <v>36</v>
      </c>
      <c r="J32">
        <v>37502</v>
      </c>
      <c r="K32">
        <v>2056</v>
      </c>
      <c r="L32">
        <v>50.667999999999999</v>
      </c>
      <c r="M32">
        <v>3.8109999999999999</v>
      </c>
      <c r="P32" t="s">
        <v>37</v>
      </c>
      <c r="Q32">
        <v>47316</v>
      </c>
      <c r="R32">
        <v>4176</v>
      </c>
      <c r="S32">
        <v>62.512</v>
      </c>
      <c r="T32">
        <v>12.37</v>
      </c>
    </row>
    <row r="33" spans="1:20" x14ac:dyDescent="0.2">
      <c r="B33" t="s">
        <v>35</v>
      </c>
      <c r="C33">
        <v>43181</v>
      </c>
      <c r="D33">
        <v>1674</v>
      </c>
      <c r="E33">
        <v>57</v>
      </c>
      <c r="F33">
        <v>1.014</v>
      </c>
      <c r="I33" t="s">
        <v>36</v>
      </c>
      <c r="J33">
        <v>38828</v>
      </c>
      <c r="K33">
        <v>1975</v>
      </c>
      <c r="L33">
        <v>52.457999999999998</v>
      </c>
      <c r="M33">
        <v>3.4580000000000002</v>
      </c>
      <c r="P33" t="s">
        <v>37</v>
      </c>
      <c r="Q33">
        <v>47260</v>
      </c>
      <c r="R33">
        <v>4054</v>
      </c>
      <c r="S33">
        <v>62.438000000000002</v>
      </c>
      <c r="T33">
        <v>12.015000000000001</v>
      </c>
    </row>
    <row r="34" spans="1:20" x14ac:dyDescent="0.2">
      <c r="B34" t="s">
        <v>35</v>
      </c>
      <c r="C34">
        <v>43527</v>
      </c>
      <c r="D34">
        <v>1688</v>
      </c>
      <c r="E34">
        <v>57.462000000000003</v>
      </c>
      <c r="F34">
        <v>1.0760000000000001</v>
      </c>
      <c r="I34" t="s">
        <v>36</v>
      </c>
      <c r="J34">
        <v>40137</v>
      </c>
      <c r="K34">
        <v>1899</v>
      </c>
      <c r="L34">
        <v>54.225000000000001</v>
      </c>
      <c r="M34">
        <v>3.1230000000000002</v>
      </c>
      <c r="P34" t="s">
        <v>37</v>
      </c>
      <c r="Q34">
        <v>47167</v>
      </c>
      <c r="R34">
        <v>4031</v>
      </c>
      <c r="S34">
        <v>62.316000000000003</v>
      </c>
      <c r="T34">
        <v>11.949</v>
      </c>
    </row>
    <row r="35" spans="1:20" x14ac:dyDescent="0.2">
      <c r="B35" t="s">
        <v>38</v>
      </c>
      <c r="C35">
        <v>36572</v>
      </c>
      <c r="D35">
        <v>1948</v>
      </c>
      <c r="E35">
        <v>48.167999999999999</v>
      </c>
      <c r="F35">
        <v>2.2309999999999999</v>
      </c>
      <c r="I35" t="s">
        <v>39</v>
      </c>
      <c r="J35">
        <v>36682</v>
      </c>
      <c r="K35">
        <v>2048</v>
      </c>
      <c r="L35">
        <v>49.561</v>
      </c>
      <c r="M35">
        <v>3.7749999999999999</v>
      </c>
      <c r="P35" t="s">
        <v>40</v>
      </c>
      <c r="Q35">
        <v>29856</v>
      </c>
      <c r="R35">
        <v>1794</v>
      </c>
      <c r="S35">
        <v>39.514000000000003</v>
      </c>
      <c r="T35">
        <v>5.4329999999999998</v>
      </c>
    </row>
    <row r="36" spans="1:20" x14ac:dyDescent="0.2">
      <c r="B36" t="s">
        <v>38</v>
      </c>
      <c r="C36">
        <v>36128</v>
      </c>
      <c r="D36">
        <v>1916</v>
      </c>
      <c r="E36">
        <v>47.573999999999998</v>
      </c>
      <c r="F36">
        <v>2.0870000000000002</v>
      </c>
      <c r="I36" t="s">
        <v>39</v>
      </c>
      <c r="J36">
        <v>38627</v>
      </c>
      <c r="K36">
        <v>2005</v>
      </c>
      <c r="L36">
        <v>52.186</v>
      </c>
      <c r="M36">
        <v>3.5870000000000002</v>
      </c>
      <c r="P36" t="s">
        <v>40</v>
      </c>
      <c r="Q36">
        <v>29539</v>
      </c>
      <c r="R36">
        <v>1803</v>
      </c>
      <c r="S36">
        <v>39.097000000000001</v>
      </c>
      <c r="T36">
        <v>5.4589999999999996</v>
      </c>
    </row>
    <row r="37" spans="1:20" x14ac:dyDescent="0.2">
      <c r="B37" t="s">
        <v>38</v>
      </c>
      <c r="C37">
        <v>36531</v>
      </c>
      <c r="D37">
        <v>1842</v>
      </c>
      <c r="E37">
        <v>48.112000000000002</v>
      </c>
      <c r="F37">
        <v>1.7609999999999999</v>
      </c>
      <c r="I37" t="s">
        <v>39</v>
      </c>
      <c r="J37">
        <v>38665</v>
      </c>
      <c r="K37">
        <v>1966</v>
      </c>
      <c r="L37">
        <v>52.238</v>
      </c>
      <c r="M37">
        <v>3.4159999999999999</v>
      </c>
      <c r="P37" t="s">
        <v>40</v>
      </c>
      <c r="Q37">
        <v>29472</v>
      </c>
      <c r="R37">
        <v>1747</v>
      </c>
      <c r="S37">
        <v>39.01</v>
      </c>
      <c r="T37">
        <v>5.2949999999999999</v>
      </c>
    </row>
    <row r="38" spans="1:20" x14ac:dyDescent="0.2">
      <c r="A38" s="1" t="s">
        <v>23</v>
      </c>
      <c r="B38" t="s">
        <v>29</v>
      </c>
      <c r="C38">
        <v>47563</v>
      </c>
      <c r="D38">
        <v>3000</v>
      </c>
      <c r="E38">
        <v>62.854999999999997</v>
      </c>
      <c r="F38">
        <v>6.8959999999999999</v>
      </c>
      <c r="H38" s="1" t="s">
        <v>23</v>
      </c>
      <c r="I38" t="s">
        <v>30</v>
      </c>
      <c r="J38">
        <v>17541</v>
      </c>
      <c r="K38">
        <v>3585</v>
      </c>
      <c r="L38">
        <v>23.724</v>
      </c>
      <c r="M38">
        <v>10.507999999999999</v>
      </c>
      <c r="O38" s="1" t="s">
        <v>23</v>
      </c>
      <c r="P38" t="s">
        <v>31</v>
      </c>
      <c r="Q38">
        <v>27337</v>
      </c>
      <c r="R38">
        <v>2084</v>
      </c>
      <c r="S38">
        <v>36.197000000000003</v>
      </c>
      <c r="T38">
        <v>6.2779999999999996</v>
      </c>
    </row>
    <row r="39" spans="1:20" x14ac:dyDescent="0.2">
      <c r="B39" t="s">
        <v>29</v>
      </c>
      <c r="C39">
        <v>47199</v>
      </c>
      <c r="D39">
        <v>3016</v>
      </c>
      <c r="E39">
        <v>62.368000000000002</v>
      </c>
      <c r="F39">
        <v>6.9660000000000002</v>
      </c>
      <c r="I39" t="s">
        <v>30</v>
      </c>
      <c r="J39">
        <v>17348</v>
      </c>
      <c r="K39">
        <v>3593</v>
      </c>
      <c r="L39">
        <v>23.463000000000001</v>
      </c>
      <c r="M39">
        <v>10.541</v>
      </c>
      <c r="P39" t="s">
        <v>31</v>
      </c>
      <c r="Q39">
        <v>27304</v>
      </c>
      <c r="R39">
        <v>2096</v>
      </c>
      <c r="S39">
        <v>36.152999999999999</v>
      </c>
      <c r="T39">
        <v>6.3129999999999997</v>
      </c>
    </row>
    <row r="40" spans="1:20" x14ac:dyDescent="0.2">
      <c r="B40" t="s">
        <v>29</v>
      </c>
      <c r="C40">
        <v>47326</v>
      </c>
      <c r="D40">
        <v>2980</v>
      </c>
      <c r="E40">
        <v>62.537999999999997</v>
      </c>
      <c r="F40">
        <v>6.8049999999999997</v>
      </c>
      <c r="I40" t="s">
        <v>30</v>
      </c>
      <c r="J40">
        <v>17472</v>
      </c>
      <c r="K40">
        <v>3608</v>
      </c>
      <c r="L40">
        <v>23.631</v>
      </c>
      <c r="M40">
        <v>10.61</v>
      </c>
      <c r="P40" t="s">
        <v>31</v>
      </c>
      <c r="Q40">
        <v>27155</v>
      </c>
      <c r="R40">
        <v>1998</v>
      </c>
      <c r="S40">
        <v>35.957999999999998</v>
      </c>
      <c r="T40">
        <v>6.0279999999999996</v>
      </c>
    </row>
    <row r="41" spans="1:20" x14ac:dyDescent="0.2">
      <c r="B41" t="s">
        <v>32</v>
      </c>
      <c r="C41">
        <v>29854</v>
      </c>
      <c r="D41">
        <v>2824</v>
      </c>
      <c r="E41">
        <v>39.19</v>
      </c>
      <c r="F41">
        <v>6.1150000000000002</v>
      </c>
      <c r="I41" t="s">
        <v>33</v>
      </c>
      <c r="J41">
        <v>41992</v>
      </c>
      <c r="K41">
        <v>3010</v>
      </c>
      <c r="L41">
        <v>56.728999999999999</v>
      </c>
      <c r="M41">
        <v>7.9889999999999999</v>
      </c>
      <c r="P41" t="s">
        <v>34</v>
      </c>
      <c r="Q41">
        <v>31006</v>
      </c>
      <c r="R41">
        <v>3456</v>
      </c>
      <c r="S41">
        <v>41.029000000000003</v>
      </c>
      <c r="T41">
        <v>10.273999999999999</v>
      </c>
    </row>
    <row r="42" spans="1:20" x14ac:dyDescent="0.2">
      <c r="B42" t="s">
        <v>32</v>
      </c>
      <c r="C42">
        <v>29833</v>
      </c>
      <c r="D42">
        <v>2786</v>
      </c>
      <c r="E42">
        <v>39.161000000000001</v>
      </c>
      <c r="F42">
        <v>5.944</v>
      </c>
      <c r="I42" t="s">
        <v>33</v>
      </c>
      <c r="J42">
        <v>42887</v>
      </c>
      <c r="K42">
        <v>2943</v>
      </c>
      <c r="L42">
        <v>57.936999999999998</v>
      </c>
      <c r="M42">
        <v>7.6970000000000001</v>
      </c>
      <c r="P42" t="s">
        <v>34</v>
      </c>
      <c r="Q42">
        <v>30941</v>
      </c>
      <c r="R42">
        <v>3368</v>
      </c>
      <c r="S42">
        <v>40.944000000000003</v>
      </c>
      <c r="T42">
        <v>10.016999999999999</v>
      </c>
    </row>
    <row r="43" spans="1:20" x14ac:dyDescent="0.2">
      <c r="B43" t="s">
        <v>32</v>
      </c>
      <c r="C43">
        <v>29989</v>
      </c>
      <c r="D43">
        <v>2771</v>
      </c>
      <c r="E43">
        <v>39.369999999999997</v>
      </c>
      <c r="F43">
        <v>5.8810000000000002</v>
      </c>
      <c r="I43" t="s">
        <v>33</v>
      </c>
      <c r="J43">
        <v>42320</v>
      </c>
      <c r="K43">
        <v>2951</v>
      </c>
      <c r="L43">
        <v>57.170999999999999</v>
      </c>
      <c r="M43">
        <v>7.7309999999999999</v>
      </c>
      <c r="P43" t="s">
        <v>34</v>
      </c>
      <c r="Q43">
        <v>31160</v>
      </c>
      <c r="R43">
        <v>3455</v>
      </c>
      <c r="S43">
        <v>41.231999999999999</v>
      </c>
      <c r="T43">
        <v>10.271000000000001</v>
      </c>
    </row>
    <row r="44" spans="1:20" x14ac:dyDescent="0.2">
      <c r="B44" t="s">
        <v>35</v>
      </c>
      <c r="C44">
        <v>38790</v>
      </c>
      <c r="D44">
        <v>2616</v>
      </c>
      <c r="E44">
        <v>51.131</v>
      </c>
      <c r="F44">
        <v>5.1920000000000002</v>
      </c>
      <c r="I44" t="s">
        <v>36</v>
      </c>
      <c r="J44">
        <v>44341</v>
      </c>
      <c r="K44">
        <v>3670</v>
      </c>
      <c r="L44">
        <v>59.899000000000001</v>
      </c>
      <c r="M44">
        <v>10.881</v>
      </c>
      <c r="P44" t="s">
        <v>37</v>
      </c>
      <c r="Q44">
        <v>23777</v>
      </c>
      <c r="R44">
        <v>2714</v>
      </c>
      <c r="S44">
        <v>31.507999999999999</v>
      </c>
      <c r="T44">
        <v>8.1120000000000001</v>
      </c>
    </row>
    <row r="45" spans="1:20" x14ac:dyDescent="0.2">
      <c r="B45" t="s">
        <v>35</v>
      </c>
      <c r="C45">
        <v>38607</v>
      </c>
      <c r="D45">
        <v>2582</v>
      </c>
      <c r="E45">
        <v>50.887</v>
      </c>
      <c r="F45">
        <v>5.0419999999999998</v>
      </c>
      <c r="I45" t="s">
        <v>36</v>
      </c>
      <c r="J45">
        <v>43626</v>
      </c>
      <c r="K45">
        <v>3590</v>
      </c>
      <c r="L45">
        <v>58.933999999999997</v>
      </c>
      <c r="M45">
        <v>10.529</v>
      </c>
      <c r="P45" t="s">
        <v>37</v>
      </c>
      <c r="Q45">
        <v>24143</v>
      </c>
      <c r="R45">
        <v>2717</v>
      </c>
      <c r="S45">
        <v>31.99</v>
      </c>
      <c r="T45">
        <v>8.1199999999999992</v>
      </c>
    </row>
    <row r="46" spans="1:20" x14ac:dyDescent="0.2">
      <c r="B46" t="s">
        <v>35</v>
      </c>
      <c r="C46">
        <v>38638</v>
      </c>
      <c r="D46">
        <v>2551</v>
      </c>
      <c r="E46">
        <v>50.927999999999997</v>
      </c>
      <c r="F46">
        <v>4.9059999999999997</v>
      </c>
      <c r="I46" t="s">
        <v>36</v>
      </c>
      <c r="J46">
        <v>44176</v>
      </c>
      <c r="K46">
        <v>3561</v>
      </c>
      <c r="L46">
        <v>59.677</v>
      </c>
      <c r="M46">
        <v>10.401999999999999</v>
      </c>
      <c r="P46" t="s">
        <v>37</v>
      </c>
      <c r="Q46">
        <v>23942</v>
      </c>
      <c r="R46">
        <v>2626</v>
      </c>
      <c r="S46">
        <v>31.725000000000001</v>
      </c>
      <c r="T46">
        <v>7.8559999999999999</v>
      </c>
    </row>
    <row r="47" spans="1:20" x14ac:dyDescent="0.2">
      <c r="B47" t="s">
        <v>38</v>
      </c>
      <c r="C47">
        <v>42848</v>
      </c>
      <c r="D47">
        <v>2726</v>
      </c>
      <c r="E47">
        <v>56.554000000000002</v>
      </c>
      <c r="F47">
        <v>5.681</v>
      </c>
      <c r="I47" t="s">
        <v>39</v>
      </c>
      <c r="J47">
        <v>45264</v>
      </c>
      <c r="K47">
        <v>3732</v>
      </c>
      <c r="L47">
        <v>61.145000000000003</v>
      </c>
      <c r="M47">
        <v>11.153</v>
      </c>
      <c r="P47" t="s">
        <v>40</v>
      </c>
      <c r="Q47">
        <v>46211</v>
      </c>
      <c r="R47">
        <v>3389</v>
      </c>
      <c r="S47">
        <v>61.057000000000002</v>
      </c>
      <c r="T47">
        <v>10.077999999999999</v>
      </c>
    </row>
    <row r="48" spans="1:20" x14ac:dyDescent="0.2">
      <c r="B48" t="s">
        <v>38</v>
      </c>
      <c r="C48">
        <v>43394</v>
      </c>
      <c r="D48">
        <v>2800</v>
      </c>
      <c r="E48">
        <v>57.283999999999999</v>
      </c>
      <c r="F48">
        <v>6.01</v>
      </c>
      <c r="I48" t="s">
        <v>39</v>
      </c>
      <c r="J48">
        <v>44383</v>
      </c>
      <c r="K48">
        <v>3638</v>
      </c>
      <c r="L48">
        <v>59.956000000000003</v>
      </c>
      <c r="M48">
        <v>10.738</v>
      </c>
      <c r="P48" t="s">
        <v>40</v>
      </c>
      <c r="Q48">
        <v>45940</v>
      </c>
      <c r="R48">
        <v>3388</v>
      </c>
      <c r="S48">
        <v>60.7</v>
      </c>
      <c r="T48">
        <v>10.074</v>
      </c>
    </row>
    <row r="49" spans="1:20" x14ac:dyDescent="0.2">
      <c r="B49" t="s">
        <v>38</v>
      </c>
      <c r="C49">
        <v>43577</v>
      </c>
      <c r="D49">
        <v>2742</v>
      </c>
      <c r="E49">
        <v>57.529000000000003</v>
      </c>
      <c r="F49">
        <v>5.7510000000000003</v>
      </c>
      <c r="I49" t="s">
        <v>39</v>
      </c>
      <c r="J49">
        <v>44440</v>
      </c>
      <c r="K49">
        <v>3632</v>
      </c>
      <c r="L49">
        <v>60.033000000000001</v>
      </c>
      <c r="M49">
        <v>10.712999999999999</v>
      </c>
      <c r="P49" t="s">
        <v>40</v>
      </c>
      <c r="Q49">
        <v>46406</v>
      </c>
      <c r="R49">
        <v>3366</v>
      </c>
      <c r="S49">
        <v>61.313000000000002</v>
      </c>
      <c r="T49">
        <v>10.01</v>
      </c>
    </row>
    <row r="50" spans="1:20" x14ac:dyDescent="0.2">
      <c r="A50" s="1" t="s">
        <v>24</v>
      </c>
      <c r="B50" t="s">
        <v>29</v>
      </c>
      <c r="C50">
        <v>36522</v>
      </c>
      <c r="D50">
        <v>2442</v>
      </c>
      <c r="E50">
        <v>48.100999999999999</v>
      </c>
      <c r="F50">
        <v>4.423</v>
      </c>
      <c r="H50" s="1" t="s">
        <v>24</v>
      </c>
      <c r="I50" t="s">
        <v>30</v>
      </c>
      <c r="J50">
        <v>27196</v>
      </c>
      <c r="K50">
        <v>3089</v>
      </c>
      <c r="L50">
        <v>36.756</v>
      </c>
      <c r="M50">
        <v>8.3330000000000002</v>
      </c>
      <c r="O50" s="1" t="s">
        <v>24</v>
      </c>
      <c r="P50" t="s">
        <v>31</v>
      </c>
      <c r="Q50">
        <v>24345</v>
      </c>
      <c r="R50">
        <v>3340</v>
      </c>
      <c r="S50">
        <v>32.256</v>
      </c>
      <c r="T50">
        <v>9.9350000000000005</v>
      </c>
    </row>
    <row r="51" spans="1:20" x14ac:dyDescent="0.2">
      <c r="B51" t="s">
        <v>29</v>
      </c>
      <c r="C51">
        <v>36249</v>
      </c>
      <c r="D51">
        <v>2474</v>
      </c>
      <c r="E51">
        <v>47.735999999999997</v>
      </c>
      <c r="F51">
        <v>4.5620000000000003</v>
      </c>
      <c r="I51" t="s">
        <v>30</v>
      </c>
      <c r="J51">
        <v>26688</v>
      </c>
      <c r="K51">
        <v>2995</v>
      </c>
      <c r="L51">
        <v>36.07</v>
      </c>
      <c r="M51">
        <v>7.923</v>
      </c>
      <c r="P51" t="s">
        <v>31</v>
      </c>
      <c r="Q51">
        <v>24010</v>
      </c>
      <c r="R51">
        <v>3269</v>
      </c>
      <c r="S51">
        <v>31.815000000000001</v>
      </c>
      <c r="T51">
        <v>9.7289999999999992</v>
      </c>
    </row>
    <row r="52" spans="1:20" x14ac:dyDescent="0.2">
      <c r="B52" t="s">
        <v>29</v>
      </c>
      <c r="C52">
        <v>36513</v>
      </c>
      <c r="D52">
        <v>2443</v>
      </c>
      <c r="E52">
        <v>48.088999999999999</v>
      </c>
      <c r="F52">
        <v>4.4249999999999998</v>
      </c>
      <c r="I52" t="s">
        <v>30</v>
      </c>
      <c r="J52">
        <v>26645</v>
      </c>
      <c r="K52">
        <v>2926</v>
      </c>
      <c r="L52">
        <v>36.012</v>
      </c>
      <c r="M52">
        <v>7.6230000000000002</v>
      </c>
      <c r="P52" t="s">
        <v>31</v>
      </c>
      <c r="Q52">
        <v>23813</v>
      </c>
      <c r="R52">
        <v>3168</v>
      </c>
      <c r="S52">
        <v>31.556000000000001</v>
      </c>
      <c r="T52">
        <v>9.4339999999999993</v>
      </c>
    </row>
    <row r="53" spans="1:20" x14ac:dyDescent="0.2">
      <c r="B53" t="s">
        <v>32</v>
      </c>
      <c r="C53">
        <v>38750</v>
      </c>
      <c r="D53">
        <v>2700</v>
      </c>
      <c r="E53">
        <v>51.078000000000003</v>
      </c>
      <c r="F53">
        <v>5.5659999999999998</v>
      </c>
      <c r="I53" t="s">
        <v>33</v>
      </c>
      <c r="J53">
        <v>39807</v>
      </c>
      <c r="K53">
        <v>3594</v>
      </c>
      <c r="L53">
        <v>53.779000000000003</v>
      </c>
      <c r="M53">
        <v>10.548999999999999</v>
      </c>
      <c r="P53" t="s">
        <v>34</v>
      </c>
      <c r="Q53">
        <v>42024</v>
      </c>
      <c r="R53">
        <v>3494</v>
      </c>
      <c r="S53">
        <v>55.542000000000002</v>
      </c>
      <c r="T53">
        <v>10.384</v>
      </c>
    </row>
    <row r="54" spans="1:20" x14ac:dyDescent="0.2">
      <c r="B54" t="s">
        <v>32</v>
      </c>
      <c r="C54">
        <v>38440</v>
      </c>
      <c r="D54">
        <v>2702</v>
      </c>
      <c r="E54">
        <v>50.664000000000001</v>
      </c>
      <c r="F54">
        <v>5.5720000000000001</v>
      </c>
      <c r="I54" t="s">
        <v>33</v>
      </c>
      <c r="J54">
        <v>39580</v>
      </c>
      <c r="K54">
        <v>3618</v>
      </c>
      <c r="L54">
        <v>53.472000000000001</v>
      </c>
      <c r="M54">
        <v>10.653</v>
      </c>
      <c r="P54" t="s">
        <v>34</v>
      </c>
      <c r="Q54">
        <v>41864</v>
      </c>
      <c r="R54">
        <v>3624</v>
      </c>
      <c r="S54">
        <v>55.331000000000003</v>
      </c>
      <c r="T54">
        <v>10.763</v>
      </c>
    </row>
    <row r="55" spans="1:20" x14ac:dyDescent="0.2">
      <c r="B55" t="s">
        <v>32</v>
      </c>
      <c r="C55">
        <v>38601</v>
      </c>
      <c r="D55">
        <v>2717</v>
      </c>
      <c r="E55">
        <v>50.878999999999998</v>
      </c>
      <c r="F55">
        <v>5.641</v>
      </c>
      <c r="I55" t="s">
        <v>33</v>
      </c>
      <c r="J55">
        <v>39761</v>
      </c>
      <c r="K55">
        <v>3602</v>
      </c>
      <c r="L55">
        <v>53.716999999999999</v>
      </c>
      <c r="M55">
        <v>10.582000000000001</v>
      </c>
      <c r="P55" t="s">
        <v>34</v>
      </c>
      <c r="Q55">
        <v>42063</v>
      </c>
      <c r="R55">
        <v>3532</v>
      </c>
      <c r="S55">
        <v>55.593000000000004</v>
      </c>
      <c r="T55">
        <v>10.494999999999999</v>
      </c>
    </row>
    <row r="56" spans="1:20" x14ac:dyDescent="0.2">
      <c r="B56" t="s">
        <v>35</v>
      </c>
      <c r="C56">
        <v>36572</v>
      </c>
      <c r="D56">
        <v>2645</v>
      </c>
      <c r="E56">
        <v>48.167999999999999</v>
      </c>
      <c r="F56">
        <v>5.3230000000000004</v>
      </c>
      <c r="I56" t="s">
        <v>36</v>
      </c>
      <c r="J56">
        <v>45283</v>
      </c>
      <c r="K56">
        <v>3225</v>
      </c>
      <c r="L56">
        <v>61.170999999999999</v>
      </c>
      <c r="M56">
        <v>8.9309999999999992</v>
      </c>
      <c r="P56" t="s">
        <v>37</v>
      </c>
      <c r="Q56">
        <v>39835</v>
      </c>
      <c r="R56">
        <v>3442</v>
      </c>
      <c r="S56">
        <v>52.658999999999999</v>
      </c>
      <c r="T56">
        <v>10.234</v>
      </c>
    </row>
    <row r="57" spans="1:20" x14ac:dyDescent="0.2">
      <c r="B57" t="s">
        <v>35</v>
      </c>
      <c r="C57">
        <v>36307</v>
      </c>
      <c r="D57">
        <v>2626</v>
      </c>
      <c r="E57">
        <v>47.814</v>
      </c>
      <c r="F57">
        <v>5.2350000000000003</v>
      </c>
      <c r="I57" t="s">
        <v>36</v>
      </c>
      <c r="J57">
        <v>44597</v>
      </c>
      <c r="K57">
        <v>3294</v>
      </c>
      <c r="L57">
        <v>60.244</v>
      </c>
      <c r="M57">
        <v>9.2330000000000005</v>
      </c>
      <c r="P57" t="s">
        <v>37</v>
      </c>
      <c r="Q57">
        <v>39329</v>
      </c>
      <c r="R57">
        <v>3557</v>
      </c>
      <c r="S57">
        <v>51.991999999999997</v>
      </c>
      <c r="T57">
        <v>10.568</v>
      </c>
    </row>
    <row r="58" spans="1:20" x14ac:dyDescent="0.2">
      <c r="B58" t="s">
        <v>35</v>
      </c>
      <c r="C58">
        <v>36138</v>
      </c>
      <c r="D58">
        <v>2644</v>
      </c>
      <c r="E58">
        <v>47.588000000000001</v>
      </c>
      <c r="F58">
        <v>5.3170000000000002</v>
      </c>
      <c r="I58" t="s">
        <v>36</v>
      </c>
      <c r="J58">
        <v>44651</v>
      </c>
      <c r="K58">
        <v>3194</v>
      </c>
      <c r="L58">
        <v>60.317999999999998</v>
      </c>
      <c r="M58">
        <v>8.7970000000000006</v>
      </c>
      <c r="P58" t="s">
        <v>37</v>
      </c>
      <c r="Q58">
        <v>39379</v>
      </c>
      <c r="R58">
        <v>3492</v>
      </c>
      <c r="S58">
        <v>52.058</v>
      </c>
      <c r="T58">
        <v>10.379</v>
      </c>
    </row>
    <row r="59" spans="1:20" x14ac:dyDescent="0.2">
      <c r="B59" t="s">
        <v>38</v>
      </c>
      <c r="C59">
        <v>37635</v>
      </c>
      <c r="D59">
        <v>2786</v>
      </c>
      <c r="E59">
        <v>49.588000000000001</v>
      </c>
      <c r="F59">
        <v>5.9470000000000001</v>
      </c>
      <c r="I59" t="s">
        <v>39</v>
      </c>
      <c r="J59">
        <v>42600</v>
      </c>
      <c r="K59">
        <v>3541</v>
      </c>
      <c r="L59">
        <v>57.548999999999999</v>
      </c>
      <c r="M59">
        <v>10.315</v>
      </c>
      <c r="P59" t="s">
        <v>40</v>
      </c>
      <c r="Q59">
        <v>28095</v>
      </c>
      <c r="R59">
        <v>3342</v>
      </c>
      <c r="S59">
        <v>37.195999999999998</v>
      </c>
      <c r="T59">
        <v>9.9410000000000007</v>
      </c>
    </row>
    <row r="60" spans="1:20" x14ac:dyDescent="0.2">
      <c r="B60" t="s">
        <v>38</v>
      </c>
      <c r="C60">
        <v>37487</v>
      </c>
      <c r="D60">
        <v>2748</v>
      </c>
      <c r="E60">
        <v>49.39</v>
      </c>
      <c r="F60">
        <v>5.7779999999999996</v>
      </c>
      <c r="I60" t="s">
        <v>39</v>
      </c>
      <c r="J60">
        <v>42196</v>
      </c>
      <c r="K60">
        <v>3507</v>
      </c>
      <c r="L60">
        <v>57.003999999999998</v>
      </c>
      <c r="M60">
        <v>10.167</v>
      </c>
      <c r="P60" t="s">
        <v>40</v>
      </c>
      <c r="Q60">
        <v>27798</v>
      </c>
      <c r="R60">
        <v>3289</v>
      </c>
      <c r="S60">
        <v>36.804000000000002</v>
      </c>
      <c r="T60">
        <v>9.7859999999999996</v>
      </c>
    </row>
    <row r="61" spans="1:20" x14ac:dyDescent="0.2">
      <c r="B61" t="s">
        <v>38</v>
      </c>
      <c r="C61">
        <v>37804</v>
      </c>
      <c r="D61">
        <v>2806</v>
      </c>
      <c r="E61">
        <v>49.814</v>
      </c>
      <c r="F61">
        <v>6.0350000000000001</v>
      </c>
      <c r="I61" t="s">
        <v>39</v>
      </c>
      <c r="J61">
        <v>41870</v>
      </c>
      <c r="K61">
        <v>3504</v>
      </c>
      <c r="L61">
        <v>56.563000000000002</v>
      </c>
      <c r="M61">
        <v>10.151999999999999</v>
      </c>
      <c r="P61" t="s">
        <v>40</v>
      </c>
      <c r="Q61">
        <v>27881</v>
      </c>
      <c r="R61">
        <v>3281</v>
      </c>
      <c r="S61">
        <v>36.912999999999997</v>
      </c>
      <c r="T61">
        <v>9.7629999999999999</v>
      </c>
    </row>
    <row r="62" spans="1:20" x14ac:dyDescent="0.2">
      <c r="A62" s="1" t="s">
        <v>26</v>
      </c>
      <c r="B62" t="s">
        <v>29</v>
      </c>
      <c r="C62">
        <v>31030</v>
      </c>
      <c r="D62">
        <v>1720</v>
      </c>
      <c r="E62">
        <v>40.762</v>
      </c>
      <c r="F62">
        <v>1.22</v>
      </c>
      <c r="H62" s="1" t="s">
        <v>26</v>
      </c>
      <c r="I62" t="s">
        <v>30</v>
      </c>
      <c r="J62">
        <v>22850</v>
      </c>
      <c r="K62">
        <v>1203</v>
      </c>
      <c r="L62">
        <v>30.89</v>
      </c>
      <c r="M62">
        <v>7.6999999999999999E-2</v>
      </c>
      <c r="O62" s="1" t="s">
        <v>26</v>
      </c>
      <c r="P62" t="s">
        <v>31</v>
      </c>
      <c r="Q62">
        <v>37985</v>
      </c>
      <c r="R62">
        <v>1866</v>
      </c>
      <c r="S62">
        <v>50.222000000000001</v>
      </c>
      <c r="T62">
        <v>5.6440000000000001</v>
      </c>
    </row>
    <row r="63" spans="1:20" x14ac:dyDescent="0.2">
      <c r="B63" t="s">
        <v>29</v>
      </c>
      <c r="C63">
        <v>30525</v>
      </c>
      <c r="D63">
        <v>1744</v>
      </c>
      <c r="E63">
        <v>40.087000000000003</v>
      </c>
      <c r="F63">
        <v>1.3280000000000001</v>
      </c>
      <c r="I63" t="s">
        <v>30</v>
      </c>
      <c r="J63">
        <v>22351</v>
      </c>
      <c r="K63">
        <v>1195</v>
      </c>
      <c r="L63">
        <v>30.216000000000001</v>
      </c>
      <c r="M63">
        <v>4.2000000000000003E-2</v>
      </c>
      <c r="P63" t="s">
        <v>31</v>
      </c>
      <c r="Q63">
        <v>36831</v>
      </c>
      <c r="R63">
        <v>1938</v>
      </c>
      <c r="S63">
        <v>48.701999999999998</v>
      </c>
      <c r="T63">
        <v>5.851</v>
      </c>
    </row>
    <row r="64" spans="1:20" x14ac:dyDescent="0.2">
      <c r="B64" t="s">
        <v>29</v>
      </c>
      <c r="C64">
        <v>30691</v>
      </c>
      <c r="D64">
        <v>1704</v>
      </c>
      <c r="E64">
        <v>40.308</v>
      </c>
      <c r="F64">
        <v>1.1479999999999999</v>
      </c>
      <c r="I64" t="s">
        <v>30</v>
      </c>
      <c r="J64">
        <v>22460</v>
      </c>
      <c r="K64">
        <v>1215</v>
      </c>
      <c r="L64">
        <v>30.363</v>
      </c>
      <c r="M64">
        <v>0.128</v>
      </c>
      <c r="P64" t="s">
        <v>31</v>
      </c>
      <c r="Q64">
        <v>37416</v>
      </c>
      <c r="R64">
        <v>1942</v>
      </c>
      <c r="S64">
        <v>49.472999999999999</v>
      </c>
      <c r="T64">
        <v>5.8659999999999997</v>
      </c>
    </row>
    <row r="65" spans="1:20" x14ac:dyDescent="0.2">
      <c r="B65" t="s">
        <v>32</v>
      </c>
      <c r="C65">
        <v>23321</v>
      </c>
      <c r="D65">
        <v>1328</v>
      </c>
      <c r="E65">
        <v>30.46</v>
      </c>
      <c r="F65">
        <v>0</v>
      </c>
      <c r="I65" t="s">
        <v>33</v>
      </c>
      <c r="J65">
        <v>30916</v>
      </c>
      <c r="K65">
        <v>1547</v>
      </c>
      <c r="L65">
        <v>41.777999999999999</v>
      </c>
      <c r="M65">
        <v>1.583</v>
      </c>
      <c r="P65" t="s">
        <v>34</v>
      </c>
      <c r="Q65">
        <v>30812</v>
      </c>
      <c r="R65">
        <v>1714</v>
      </c>
      <c r="S65">
        <v>40.774000000000001</v>
      </c>
      <c r="T65">
        <v>5.2009999999999996</v>
      </c>
    </row>
    <row r="66" spans="1:20" x14ac:dyDescent="0.2">
      <c r="B66" t="s">
        <v>32</v>
      </c>
      <c r="C66">
        <v>22909</v>
      </c>
      <c r="D66">
        <v>1335</v>
      </c>
      <c r="E66">
        <v>29.908999999999999</v>
      </c>
      <c r="F66">
        <v>0</v>
      </c>
      <c r="I66" t="s">
        <v>33</v>
      </c>
      <c r="J66">
        <v>30303</v>
      </c>
      <c r="K66">
        <v>1630</v>
      </c>
      <c r="L66">
        <v>40.951000000000001</v>
      </c>
      <c r="M66">
        <v>1.9430000000000001</v>
      </c>
      <c r="P66" t="s">
        <v>34</v>
      </c>
      <c r="Q66">
        <v>30261</v>
      </c>
      <c r="R66">
        <v>1755</v>
      </c>
      <c r="S66">
        <v>40.048000000000002</v>
      </c>
      <c r="T66">
        <v>5.319</v>
      </c>
    </row>
    <row r="67" spans="1:20" x14ac:dyDescent="0.2">
      <c r="B67" t="s">
        <v>32</v>
      </c>
      <c r="C67">
        <v>23186</v>
      </c>
      <c r="D67">
        <v>1371</v>
      </c>
      <c r="E67">
        <v>30.28</v>
      </c>
      <c r="F67">
        <v>0</v>
      </c>
      <c r="I67" t="s">
        <v>33</v>
      </c>
      <c r="J67">
        <v>30329</v>
      </c>
      <c r="K67">
        <v>1576</v>
      </c>
      <c r="L67">
        <v>40.985999999999997</v>
      </c>
      <c r="M67">
        <v>1.7110000000000001</v>
      </c>
      <c r="P67" t="s">
        <v>34</v>
      </c>
      <c r="Q67">
        <v>30186</v>
      </c>
      <c r="R67">
        <v>1694</v>
      </c>
      <c r="S67">
        <v>39.948999999999998</v>
      </c>
      <c r="T67">
        <v>5.1429999999999998</v>
      </c>
    </row>
    <row r="68" spans="1:20" x14ac:dyDescent="0.2">
      <c r="B68" t="s">
        <v>35</v>
      </c>
      <c r="C68">
        <v>23763</v>
      </c>
      <c r="D68">
        <v>1670</v>
      </c>
      <c r="E68">
        <v>31.05</v>
      </c>
      <c r="F68">
        <v>0.996</v>
      </c>
      <c r="I68" t="s">
        <v>36</v>
      </c>
      <c r="J68">
        <v>39569</v>
      </c>
      <c r="K68">
        <v>1838</v>
      </c>
      <c r="L68">
        <v>53.457000000000001</v>
      </c>
      <c r="M68">
        <v>2.8540000000000001</v>
      </c>
      <c r="P68" t="s">
        <v>37</v>
      </c>
      <c r="Q68">
        <v>24105</v>
      </c>
      <c r="R68">
        <v>1328</v>
      </c>
      <c r="S68">
        <v>31.94</v>
      </c>
      <c r="T68">
        <v>4.077</v>
      </c>
    </row>
    <row r="69" spans="1:20" x14ac:dyDescent="0.2">
      <c r="B69" t="s">
        <v>35</v>
      </c>
      <c r="C69">
        <v>23433</v>
      </c>
      <c r="D69">
        <v>1666</v>
      </c>
      <c r="E69">
        <v>30.61</v>
      </c>
      <c r="F69">
        <v>0.98</v>
      </c>
      <c r="I69" t="s">
        <v>36</v>
      </c>
      <c r="J69">
        <v>38491</v>
      </c>
      <c r="K69">
        <v>2040</v>
      </c>
      <c r="L69">
        <v>52.003</v>
      </c>
      <c r="M69">
        <v>3.7410000000000001</v>
      </c>
      <c r="P69" t="s">
        <v>37</v>
      </c>
      <c r="Q69">
        <v>23420</v>
      </c>
      <c r="R69">
        <v>1365</v>
      </c>
      <c r="S69">
        <v>31.038</v>
      </c>
      <c r="T69">
        <v>4.1840000000000002</v>
      </c>
    </row>
    <row r="70" spans="1:20" x14ac:dyDescent="0.2">
      <c r="B70" t="s">
        <v>35</v>
      </c>
      <c r="C70">
        <v>23618</v>
      </c>
      <c r="D70">
        <v>1647</v>
      </c>
      <c r="E70">
        <v>30.856999999999999</v>
      </c>
      <c r="F70">
        <v>0.89600000000000002</v>
      </c>
      <c r="I70" t="s">
        <v>36</v>
      </c>
      <c r="J70">
        <v>39026</v>
      </c>
      <c r="K70">
        <v>2012</v>
      </c>
      <c r="L70">
        <v>52.725000000000001</v>
      </c>
      <c r="M70">
        <v>3.62</v>
      </c>
      <c r="P70" t="s">
        <v>37</v>
      </c>
      <c r="Q70">
        <v>23344</v>
      </c>
      <c r="R70">
        <v>1367</v>
      </c>
      <c r="S70">
        <v>30.937000000000001</v>
      </c>
      <c r="T70">
        <v>4.1909999999999998</v>
      </c>
    </row>
    <row r="71" spans="1:20" x14ac:dyDescent="0.2">
      <c r="A71" s="1" t="s">
        <v>28</v>
      </c>
      <c r="B71" t="s">
        <v>29</v>
      </c>
      <c r="C71">
        <v>33923</v>
      </c>
      <c r="D71">
        <v>1669</v>
      </c>
      <c r="E71">
        <v>44.628</v>
      </c>
      <c r="F71">
        <v>0.995</v>
      </c>
      <c r="H71" s="1" t="s">
        <v>28</v>
      </c>
      <c r="I71" t="s">
        <v>30</v>
      </c>
      <c r="J71">
        <v>28201</v>
      </c>
      <c r="K71">
        <v>1908</v>
      </c>
      <c r="L71">
        <v>38.113</v>
      </c>
      <c r="M71">
        <v>3.1619999999999999</v>
      </c>
      <c r="O71" s="1" t="s">
        <v>28</v>
      </c>
      <c r="P71" t="s">
        <v>31</v>
      </c>
      <c r="Q71">
        <v>31286</v>
      </c>
      <c r="R71">
        <v>1919</v>
      </c>
      <c r="S71">
        <v>41.398000000000003</v>
      </c>
      <c r="T71">
        <v>5.7969999999999997</v>
      </c>
    </row>
    <row r="72" spans="1:20" x14ac:dyDescent="0.2">
      <c r="B72" t="s">
        <v>29</v>
      </c>
      <c r="C72">
        <v>33609</v>
      </c>
      <c r="D72">
        <v>1674</v>
      </c>
      <c r="E72">
        <v>44.207999999999998</v>
      </c>
      <c r="F72">
        <v>1.0169999999999999</v>
      </c>
      <c r="I72" t="s">
        <v>30</v>
      </c>
      <c r="J72">
        <v>27489</v>
      </c>
      <c r="K72">
        <v>1963</v>
      </c>
      <c r="L72">
        <v>37.152000000000001</v>
      </c>
      <c r="M72">
        <v>3.4039999999999999</v>
      </c>
      <c r="P72" t="s">
        <v>31</v>
      </c>
      <c r="Q72">
        <v>30574</v>
      </c>
      <c r="R72">
        <v>1962</v>
      </c>
      <c r="S72">
        <v>40.46</v>
      </c>
      <c r="T72">
        <v>5.923</v>
      </c>
    </row>
    <row r="73" spans="1:20" x14ac:dyDescent="0.2">
      <c r="B73" t="s">
        <v>29</v>
      </c>
      <c r="C73">
        <v>34013</v>
      </c>
      <c r="D73">
        <v>1692</v>
      </c>
      <c r="E73">
        <v>44.747999999999998</v>
      </c>
      <c r="F73">
        <v>1.0960000000000001</v>
      </c>
      <c r="I73" t="s">
        <v>30</v>
      </c>
      <c r="J73">
        <v>27578</v>
      </c>
      <c r="K73">
        <v>2010</v>
      </c>
      <c r="L73">
        <v>37.271999999999998</v>
      </c>
      <c r="M73">
        <v>3.6080000000000001</v>
      </c>
      <c r="P73" t="s">
        <v>31</v>
      </c>
      <c r="Q73">
        <v>30834</v>
      </c>
      <c r="R73">
        <v>2035</v>
      </c>
      <c r="S73">
        <v>40.802</v>
      </c>
      <c r="T73">
        <v>6.1349999999999998</v>
      </c>
    </row>
    <row r="74" spans="1:20" x14ac:dyDescent="0.2">
      <c r="B74" t="s">
        <v>32</v>
      </c>
      <c r="C74">
        <v>28056</v>
      </c>
      <c r="D74">
        <v>1500</v>
      </c>
      <c r="E74">
        <v>36.787999999999997</v>
      </c>
      <c r="F74">
        <v>0.24399999999999999</v>
      </c>
      <c r="I74" t="s">
        <v>33</v>
      </c>
      <c r="J74">
        <v>37274</v>
      </c>
      <c r="K74">
        <v>1620</v>
      </c>
      <c r="L74">
        <v>50.359000000000002</v>
      </c>
      <c r="M74">
        <v>1.9</v>
      </c>
      <c r="P74" t="s">
        <v>34</v>
      </c>
      <c r="Q74">
        <v>29165</v>
      </c>
      <c r="R74">
        <v>1748</v>
      </c>
      <c r="S74">
        <v>38.604999999999997</v>
      </c>
      <c r="T74">
        <v>5.2990000000000004</v>
      </c>
    </row>
    <row r="75" spans="1:20" x14ac:dyDescent="0.2">
      <c r="B75" t="s">
        <v>32</v>
      </c>
      <c r="C75">
        <v>27593</v>
      </c>
      <c r="D75">
        <v>1581</v>
      </c>
      <c r="E75">
        <v>36.168999999999997</v>
      </c>
      <c r="F75">
        <v>0.60099999999999998</v>
      </c>
      <c r="I75" t="s">
        <v>33</v>
      </c>
      <c r="J75">
        <v>36192</v>
      </c>
      <c r="K75">
        <v>1669</v>
      </c>
      <c r="L75">
        <v>48.899000000000001</v>
      </c>
      <c r="M75">
        <v>2.1179999999999999</v>
      </c>
      <c r="P75" t="s">
        <v>34</v>
      </c>
      <c r="Q75">
        <v>28390</v>
      </c>
      <c r="R75">
        <v>1783</v>
      </c>
      <c r="S75">
        <v>37.584000000000003</v>
      </c>
      <c r="T75">
        <v>5.4020000000000001</v>
      </c>
    </row>
    <row r="76" spans="1:20" x14ac:dyDescent="0.2">
      <c r="B76" t="s">
        <v>32</v>
      </c>
      <c r="C76">
        <v>27566</v>
      </c>
      <c r="D76">
        <v>1514</v>
      </c>
      <c r="E76">
        <v>36.133000000000003</v>
      </c>
      <c r="F76">
        <v>0.30599999999999999</v>
      </c>
      <c r="I76" t="s">
        <v>33</v>
      </c>
      <c r="J76">
        <v>36471</v>
      </c>
      <c r="K76">
        <v>1679</v>
      </c>
      <c r="L76">
        <v>49.277000000000001</v>
      </c>
      <c r="M76">
        <v>2.16</v>
      </c>
      <c r="P76" t="s">
        <v>34</v>
      </c>
      <c r="Q76">
        <v>28713</v>
      </c>
      <c r="R76">
        <v>1806</v>
      </c>
      <c r="S76">
        <v>38.01</v>
      </c>
      <c r="T76">
        <v>5.4669999999999996</v>
      </c>
    </row>
    <row r="77" spans="1:20" x14ac:dyDescent="0.2">
      <c r="B77" t="s">
        <v>35</v>
      </c>
      <c r="C77">
        <v>21390</v>
      </c>
      <c r="D77">
        <v>1125</v>
      </c>
      <c r="E77">
        <v>28.364000000000001</v>
      </c>
      <c r="F77">
        <v>3.4849999999999999</v>
      </c>
      <c r="I77" t="s">
        <v>36</v>
      </c>
      <c r="J77">
        <v>29620</v>
      </c>
      <c r="K77">
        <v>1916</v>
      </c>
      <c r="L77">
        <v>39.204000000000001</v>
      </c>
      <c r="M77">
        <v>5.7889999999999997</v>
      </c>
      <c r="P77" t="s">
        <v>37</v>
      </c>
      <c r="Q77">
        <v>982</v>
      </c>
      <c r="R77">
        <v>83</v>
      </c>
      <c r="S77">
        <v>1.6694</v>
      </c>
      <c r="T77">
        <v>0.2621</v>
      </c>
    </row>
    <row r="78" spans="1:20" x14ac:dyDescent="0.2">
      <c r="B78" t="s">
        <v>35</v>
      </c>
      <c r="C78">
        <v>20920</v>
      </c>
      <c r="D78">
        <v>1165</v>
      </c>
      <c r="E78">
        <v>27.745000000000001</v>
      </c>
      <c r="F78">
        <v>3.6</v>
      </c>
      <c r="I78" t="s">
        <v>36</v>
      </c>
      <c r="J78">
        <v>29572</v>
      </c>
      <c r="K78">
        <v>2038</v>
      </c>
      <c r="L78">
        <v>39.14</v>
      </c>
      <c r="M78">
        <v>6.1440000000000001</v>
      </c>
      <c r="P78" t="s">
        <v>37</v>
      </c>
      <c r="Q78">
        <v>954</v>
      </c>
      <c r="R78">
        <v>50</v>
      </c>
      <c r="S78">
        <v>1.6386000000000001</v>
      </c>
      <c r="T78">
        <v>0.18619999999999998</v>
      </c>
    </row>
    <row r="79" spans="1:20" x14ac:dyDescent="0.2">
      <c r="B79" t="s">
        <v>35</v>
      </c>
      <c r="C79">
        <v>20929</v>
      </c>
      <c r="D79">
        <v>1180</v>
      </c>
      <c r="E79">
        <v>27.756</v>
      </c>
      <c r="F79">
        <v>3.645</v>
      </c>
      <c r="I79" t="s">
        <v>36</v>
      </c>
      <c r="J79">
        <v>29915</v>
      </c>
      <c r="K79">
        <v>2024</v>
      </c>
      <c r="L79">
        <v>39.591999999999999</v>
      </c>
      <c r="M79">
        <v>6.1020000000000003</v>
      </c>
      <c r="P79" t="s">
        <v>37</v>
      </c>
      <c r="Q79">
        <v>1000</v>
      </c>
      <c r="R79">
        <v>44</v>
      </c>
      <c r="S79">
        <v>1.6892</v>
      </c>
      <c r="T79">
        <v>0.1724</v>
      </c>
    </row>
    <row r="80" spans="1:20" x14ac:dyDescent="0.2">
      <c r="A80" s="1" t="s">
        <v>25</v>
      </c>
      <c r="B80" t="s">
        <v>29</v>
      </c>
      <c r="C80">
        <v>23474</v>
      </c>
      <c r="D80">
        <v>1595</v>
      </c>
      <c r="E80">
        <v>31.108000000000001</v>
      </c>
      <c r="F80">
        <v>4.8550000000000004</v>
      </c>
      <c r="H80" s="1" t="s">
        <v>25</v>
      </c>
      <c r="I80" t="s">
        <v>30</v>
      </c>
      <c r="J80">
        <v>26529</v>
      </c>
      <c r="K80">
        <v>1912</v>
      </c>
      <c r="L80">
        <v>35.133000000000003</v>
      </c>
      <c r="M80">
        <v>5.7759999999999998</v>
      </c>
      <c r="O80" s="1" t="s">
        <v>25</v>
      </c>
      <c r="P80" t="s">
        <v>31</v>
      </c>
      <c r="Q80">
        <v>829</v>
      </c>
      <c r="R80">
        <v>28</v>
      </c>
      <c r="S80">
        <v>1.5011000000000001</v>
      </c>
      <c r="T80">
        <v>0.1356</v>
      </c>
    </row>
    <row r="81" spans="2:20" x14ac:dyDescent="0.2">
      <c r="B81" t="s">
        <v>29</v>
      </c>
      <c r="C81">
        <v>22837</v>
      </c>
      <c r="D81">
        <v>1596</v>
      </c>
      <c r="E81">
        <v>30.27</v>
      </c>
      <c r="F81">
        <v>4.8559999999999999</v>
      </c>
      <c r="I81" t="s">
        <v>30</v>
      </c>
      <c r="J81">
        <v>26306</v>
      </c>
      <c r="K81">
        <v>2144</v>
      </c>
      <c r="L81">
        <v>34.838000000000001</v>
      </c>
      <c r="M81">
        <v>6.452</v>
      </c>
      <c r="P81" t="s">
        <v>31</v>
      </c>
      <c r="Q81">
        <v>766</v>
      </c>
      <c r="R81">
        <v>41</v>
      </c>
      <c r="S81">
        <v>1.4318</v>
      </c>
      <c r="T81">
        <v>0.16549999999999998</v>
      </c>
    </row>
    <row r="82" spans="2:20" x14ac:dyDescent="0.2">
      <c r="B82" t="s">
        <v>29</v>
      </c>
      <c r="C82">
        <v>23031</v>
      </c>
      <c r="D82">
        <v>1671</v>
      </c>
      <c r="E82">
        <v>30.526</v>
      </c>
      <c r="F82">
        <v>5.0750000000000002</v>
      </c>
      <c r="I82" t="s">
        <v>30</v>
      </c>
      <c r="J82">
        <v>26299</v>
      </c>
      <c r="K82">
        <v>2071</v>
      </c>
      <c r="L82">
        <v>34.83</v>
      </c>
      <c r="M82">
        <v>6.24</v>
      </c>
      <c r="P82" t="s">
        <v>31</v>
      </c>
      <c r="Q82">
        <v>846</v>
      </c>
      <c r="R82">
        <v>43</v>
      </c>
      <c r="S82">
        <v>1.5198</v>
      </c>
      <c r="T82">
        <v>0.1701</v>
      </c>
    </row>
    <row r="83" spans="2:20" x14ac:dyDescent="0.2">
      <c r="B83" t="s">
        <v>32</v>
      </c>
      <c r="C83">
        <v>25308</v>
      </c>
      <c r="D83">
        <v>1743</v>
      </c>
      <c r="E83">
        <v>33.524000000000001</v>
      </c>
      <c r="F83">
        <v>5.2850000000000001</v>
      </c>
      <c r="I83" t="s">
        <v>33</v>
      </c>
      <c r="J83">
        <v>35465</v>
      </c>
      <c r="K83">
        <v>3386</v>
      </c>
      <c r="L83">
        <v>39.600700000000003</v>
      </c>
      <c r="M83">
        <v>7.859</v>
      </c>
      <c r="P83" t="s">
        <v>34</v>
      </c>
      <c r="Q83">
        <v>69225</v>
      </c>
      <c r="R83">
        <v>3120</v>
      </c>
      <c r="S83">
        <v>76.736700000000013</v>
      </c>
      <c r="T83">
        <v>7.2472000000000003</v>
      </c>
    </row>
    <row r="84" spans="2:20" x14ac:dyDescent="0.2">
      <c r="B84" t="s">
        <v>32</v>
      </c>
      <c r="C84">
        <v>24954</v>
      </c>
      <c r="D84">
        <v>1753</v>
      </c>
      <c r="E84">
        <v>33.058</v>
      </c>
      <c r="F84">
        <v>5.3140000000000001</v>
      </c>
      <c r="I84" t="s">
        <v>33</v>
      </c>
      <c r="J84">
        <v>35142</v>
      </c>
      <c r="K84">
        <v>3269</v>
      </c>
      <c r="L84">
        <v>39.245400000000004</v>
      </c>
      <c r="M84">
        <v>7.5899000000000001</v>
      </c>
      <c r="P84" t="s">
        <v>34</v>
      </c>
      <c r="Q84">
        <v>68938</v>
      </c>
      <c r="R84">
        <v>2976</v>
      </c>
      <c r="S84">
        <v>76.421000000000006</v>
      </c>
      <c r="T84">
        <v>6.9160000000000004</v>
      </c>
    </row>
    <row r="85" spans="2:20" x14ac:dyDescent="0.2">
      <c r="B85" t="s">
        <v>32</v>
      </c>
      <c r="C85">
        <v>24999</v>
      </c>
      <c r="D85">
        <v>1847</v>
      </c>
      <c r="E85">
        <v>33.118000000000002</v>
      </c>
      <c r="F85">
        <v>5.5880000000000001</v>
      </c>
      <c r="I85" t="s">
        <v>33</v>
      </c>
      <c r="J85">
        <v>35195</v>
      </c>
      <c r="K85">
        <v>3273</v>
      </c>
      <c r="L85">
        <v>39.303699999999999</v>
      </c>
      <c r="M85">
        <v>7.5991</v>
      </c>
      <c r="P85" t="s">
        <v>34</v>
      </c>
      <c r="Q85">
        <v>68981</v>
      </c>
      <c r="R85">
        <v>2999</v>
      </c>
      <c r="S85">
        <v>76.468300000000013</v>
      </c>
      <c r="T85">
        <v>6.9688999999999997</v>
      </c>
    </row>
    <row r="86" spans="2:20" x14ac:dyDescent="0.2">
      <c r="B86" t="s">
        <v>35</v>
      </c>
      <c r="C86">
        <v>23057</v>
      </c>
      <c r="D86">
        <v>1514</v>
      </c>
      <c r="E86">
        <v>30.559000000000001</v>
      </c>
      <c r="F86">
        <v>4.6180000000000003</v>
      </c>
      <c r="I86" t="s">
        <v>36</v>
      </c>
      <c r="J86">
        <v>70313</v>
      </c>
      <c r="K86">
        <v>3356</v>
      </c>
      <c r="L86">
        <v>77.933500000000009</v>
      </c>
      <c r="M86">
        <v>7.79</v>
      </c>
      <c r="P86" t="s">
        <v>37</v>
      </c>
      <c r="Q86">
        <v>38050</v>
      </c>
      <c r="R86">
        <v>3524</v>
      </c>
      <c r="S86">
        <v>42.444200000000002</v>
      </c>
      <c r="T86">
        <v>8.1763999999999992</v>
      </c>
    </row>
    <row r="87" spans="2:20" x14ac:dyDescent="0.2">
      <c r="B87" t="s">
        <v>35</v>
      </c>
      <c r="C87">
        <v>22366</v>
      </c>
      <c r="D87">
        <v>1632</v>
      </c>
      <c r="E87">
        <v>29.649000000000001</v>
      </c>
      <c r="F87">
        <v>4.9630000000000001</v>
      </c>
      <c r="I87" t="s">
        <v>36</v>
      </c>
      <c r="J87">
        <v>71761</v>
      </c>
      <c r="K87">
        <v>3157</v>
      </c>
      <c r="L87">
        <v>79.526300000000006</v>
      </c>
      <c r="M87">
        <v>7.3323</v>
      </c>
      <c r="P87" t="s">
        <v>37</v>
      </c>
      <c r="Q87">
        <v>37759</v>
      </c>
      <c r="R87">
        <v>3365</v>
      </c>
      <c r="S87">
        <v>42.124099999999999</v>
      </c>
      <c r="T87">
        <v>7.8106999999999998</v>
      </c>
    </row>
    <row r="88" spans="2:20" x14ac:dyDescent="0.2">
      <c r="B88" t="s">
        <v>35</v>
      </c>
      <c r="C88">
        <v>22339</v>
      </c>
      <c r="D88">
        <v>1593</v>
      </c>
      <c r="E88">
        <v>29.614000000000001</v>
      </c>
      <c r="F88">
        <v>4.8470000000000004</v>
      </c>
      <c r="I88" t="s">
        <v>36</v>
      </c>
      <c r="J88">
        <v>72065</v>
      </c>
      <c r="K88">
        <v>3076</v>
      </c>
      <c r="L88">
        <v>79.860700000000008</v>
      </c>
      <c r="M88">
        <v>7.1459999999999999</v>
      </c>
      <c r="P88" t="s">
        <v>37</v>
      </c>
      <c r="Q88">
        <v>38035</v>
      </c>
      <c r="R88">
        <v>3369</v>
      </c>
      <c r="S88">
        <v>42.427700000000002</v>
      </c>
      <c r="T88">
        <v>7.8198999999999996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AF3B-9BAA-4B22-B889-03E30BAA67FF}">
  <dimension ref="A1:X350"/>
  <sheetViews>
    <sheetView tabSelected="1" topLeftCell="D1" zoomScale="89" workbookViewId="0">
      <selection activeCell="R3" sqref="R3:R5"/>
    </sheetView>
  </sheetViews>
  <sheetFormatPr baseColWidth="10" defaultColWidth="8.83203125" defaultRowHeight="15" x14ac:dyDescent="0.2"/>
  <cols>
    <col min="3" max="3" width="12.5" style="1" bestFit="1" customWidth="1"/>
    <col min="4" max="4" width="11.5" style="3" bestFit="1" customWidth="1"/>
    <col min="5" max="5" width="11.33203125" style="1" bestFit="1" customWidth="1"/>
    <col min="6" max="6" width="11.5" style="3" bestFit="1" customWidth="1"/>
    <col min="7" max="7" width="11.5" style="1" bestFit="1" customWidth="1"/>
    <col min="8" max="8" width="9.1640625" style="3"/>
    <col min="9" max="9" width="13.83203125" bestFit="1" customWidth="1"/>
    <col min="10" max="10" width="13.5" bestFit="1" customWidth="1"/>
    <col min="11" max="11" width="11" bestFit="1" customWidth="1"/>
    <col min="12" max="12" width="12.5" bestFit="1" customWidth="1"/>
    <col min="14" max="14" width="13.83203125" customWidth="1"/>
  </cols>
  <sheetData>
    <row r="1" spans="1:24" x14ac:dyDescent="0.2">
      <c r="C1" s="1" t="s">
        <v>41</v>
      </c>
      <c r="D1" s="3" t="s">
        <v>41</v>
      </c>
      <c r="E1" s="1" t="s">
        <v>42</v>
      </c>
      <c r="F1" s="3" t="s">
        <v>42</v>
      </c>
      <c r="G1" t="s">
        <v>43</v>
      </c>
      <c r="H1" s="3" t="s">
        <v>43</v>
      </c>
      <c r="O1" t="s">
        <v>44</v>
      </c>
      <c r="P1" t="s">
        <v>45</v>
      </c>
      <c r="R1" t="s">
        <v>46</v>
      </c>
      <c r="S1" t="s">
        <v>47</v>
      </c>
      <c r="U1" t="s">
        <v>48</v>
      </c>
      <c r="V1" t="s">
        <v>87</v>
      </c>
      <c r="W1" t="s">
        <v>88</v>
      </c>
      <c r="X1" t="s">
        <v>89</v>
      </c>
    </row>
    <row r="2" spans="1:24" x14ac:dyDescent="0.2">
      <c r="C2" s="1" t="s">
        <v>49</v>
      </c>
      <c r="D2" s="3" t="s">
        <v>50</v>
      </c>
      <c r="E2" s="1" t="s">
        <v>49</v>
      </c>
      <c r="F2" s="3" t="s">
        <v>50</v>
      </c>
      <c r="G2" s="1" t="s">
        <v>49</v>
      </c>
      <c r="H2" s="3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57</v>
      </c>
      <c r="R2" t="s">
        <v>57</v>
      </c>
      <c r="S2" t="s">
        <v>57</v>
      </c>
    </row>
    <row r="3" spans="1:24" x14ac:dyDescent="0.2">
      <c r="A3" t="s">
        <v>58</v>
      </c>
      <c r="B3" t="s">
        <v>1</v>
      </c>
      <c r="C3" s="1">
        <v>135.05199999999999</v>
      </c>
      <c r="D3" s="3">
        <v>0.23799999999999999</v>
      </c>
      <c r="E3" s="1">
        <v>63.628</v>
      </c>
      <c r="F3" s="3">
        <v>0</v>
      </c>
      <c r="G3" s="4">
        <f>E3-C3</f>
        <v>-71.423999999999992</v>
      </c>
      <c r="H3" s="3">
        <f>F3-D3</f>
        <v>-0.23799999999999999</v>
      </c>
      <c r="I3">
        <v>1.25</v>
      </c>
      <c r="J3">
        <v>0.04</v>
      </c>
      <c r="K3">
        <v>8</v>
      </c>
      <c r="L3">
        <f>VLOOKUP(A3,'[1]Fumigation cups'!$A:$H,8,0)</f>
        <v>0.10299999999999999</v>
      </c>
      <c r="M3">
        <f>K3*(1-L3/100)</f>
        <v>7.9917600000000002</v>
      </c>
      <c r="N3">
        <v>0.45</v>
      </c>
      <c r="O3" s="4">
        <f>((G3*I3*J3)/(M3*N3))*1000</f>
        <v>-993.0228134979028</v>
      </c>
      <c r="P3">
        <f>((H3*I3*J3)/(M3*N3))*1000</f>
        <v>-3.3089637882574605</v>
      </c>
      <c r="Q3">
        <f>AVERAGE(P3:P5)</f>
        <v>-1.8259548075258258</v>
      </c>
      <c r="R3">
        <f>((C3*I3*J3)/(M3*N3))*1000</f>
        <v>1877.6562081165823</v>
      </c>
      <c r="S3">
        <f>((D3*I3*J3)/(M3*N3))*1000</f>
        <v>3.3089637882574605</v>
      </c>
      <c r="T3" t="s">
        <v>58</v>
      </c>
      <c r="U3" s="4">
        <v>0</v>
      </c>
      <c r="V3">
        <f>AVERAGE(P3:P5)</f>
        <v>-1.8259548075258258</v>
      </c>
      <c r="W3">
        <f>AVERAGE(R3:R5)</f>
        <v>1911.6217481784015</v>
      </c>
      <c r="X3">
        <f>AVERAGE(S3:S5)</f>
        <v>1.8259548075258258</v>
      </c>
    </row>
    <row r="4" spans="1:24" x14ac:dyDescent="0.2">
      <c r="A4" t="s">
        <v>58</v>
      </c>
      <c r="B4" t="s">
        <v>1</v>
      </c>
      <c r="C4" s="1">
        <v>138.393</v>
      </c>
      <c r="D4" s="3">
        <v>9.7000000000000003E-2</v>
      </c>
      <c r="E4" s="1">
        <v>64.808000000000007</v>
      </c>
      <c r="F4" s="3">
        <v>0</v>
      </c>
      <c r="G4" s="4">
        <f t="shared" ref="G4:G34" si="0">E4-C4</f>
        <v>-73.584999999999994</v>
      </c>
      <c r="H4" s="3">
        <f t="shared" ref="H4:H34" si="1">F4-D4</f>
        <v>-9.7000000000000003E-2</v>
      </c>
      <c r="I4">
        <v>1.25</v>
      </c>
      <c r="J4">
        <v>0.04</v>
      </c>
      <c r="K4">
        <v>8</v>
      </c>
      <c r="L4">
        <f>VLOOKUP(A4,'[1]Fumigation cups'!$A:$H,8,0)</f>
        <v>0.10299999999999999</v>
      </c>
      <c r="M4">
        <f t="shared" ref="M4:M66" si="2">K4*(1-L4/100)</f>
        <v>7.9917600000000002</v>
      </c>
      <c r="N4">
        <v>0.45</v>
      </c>
      <c r="O4" s="4">
        <f>((G4*I4*J4)/(M4*N4))*1000</f>
        <v>-1023.0676485669128</v>
      </c>
      <c r="P4">
        <f t="shared" ref="P4:P66" si="3">((H4*I4*J4)/(M4*N4))*1000</f>
        <v>-1.3486112918528308</v>
      </c>
      <c r="R4">
        <f t="shared" ref="R4:R34" si="4">((C4*I4*J4)/(M4*N4))*1000</f>
        <v>1924.1068300349361</v>
      </c>
      <c r="S4">
        <f t="shared" ref="S4:S34" si="5">((D4*I4*J4)/(M4*N4))*1000</f>
        <v>1.3486112918528308</v>
      </c>
    </row>
    <row r="5" spans="1:24" x14ac:dyDescent="0.2">
      <c r="A5" t="s">
        <v>58</v>
      </c>
      <c r="B5" t="s">
        <v>1</v>
      </c>
      <c r="C5" s="1">
        <v>139.04</v>
      </c>
      <c r="D5" s="3">
        <v>5.8999999999999997E-2</v>
      </c>
      <c r="E5" s="1">
        <v>64.795000000000002</v>
      </c>
      <c r="F5" s="3">
        <v>0</v>
      </c>
      <c r="G5" s="4">
        <f t="shared" si="0"/>
        <v>-74.24499999999999</v>
      </c>
      <c r="H5" s="3">
        <f t="shared" si="1"/>
        <v>-5.8999999999999997E-2</v>
      </c>
      <c r="I5">
        <v>1.25</v>
      </c>
      <c r="J5">
        <v>0.04</v>
      </c>
      <c r="K5">
        <v>8</v>
      </c>
      <c r="L5">
        <f>VLOOKUP(A5,'[1]Fumigation cups'!$A:$H,8,0)</f>
        <v>0.10299999999999999</v>
      </c>
      <c r="M5">
        <f t="shared" si="2"/>
        <v>7.9917600000000002</v>
      </c>
      <c r="N5">
        <v>0.45</v>
      </c>
      <c r="O5" s="4">
        <f>((G5*I5*J5)/(M5*N5))*1000</f>
        <v>-1032.2437666351896</v>
      </c>
      <c r="P5">
        <f t="shared" si="3"/>
        <v>-0.82028934246718566</v>
      </c>
      <c r="R5">
        <f>((C5*I5*J5)/(M5*N5))*1000</f>
        <v>1933.1022063836861</v>
      </c>
      <c r="S5">
        <f t="shared" si="5"/>
        <v>0.82028934246718566</v>
      </c>
    </row>
    <row r="6" spans="1:24" x14ac:dyDescent="0.2">
      <c r="A6" t="s">
        <v>59</v>
      </c>
      <c r="B6" t="s">
        <v>1</v>
      </c>
      <c r="C6" s="1">
        <v>12.207000000000001</v>
      </c>
      <c r="D6" s="3">
        <v>2.0939999999999999</v>
      </c>
      <c r="E6" s="1">
        <v>22.876000000000001</v>
      </c>
      <c r="F6" s="3">
        <v>0</v>
      </c>
      <c r="G6" s="3">
        <f t="shared" si="0"/>
        <v>10.669</v>
      </c>
      <c r="H6" s="3">
        <f t="shared" si="1"/>
        <v>-2.0939999999999999</v>
      </c>
      <c r="I6">
        <v>1.25</v>
      </c>
      <c r="J6">
        <v>0.04</v>
      </c>
      <c r="K6">
        <v>8</v>
      </c>
      <c r="L6">
        <f>VLOOKUP(A6,'[1]Fumigation cups'!$A:$H,8,0)</f>
        <v>0.14299999999999999</v>
      </c>
      <c r="M6">
        <f t="shared" si="2"/>
        <v>7.9885599999999997</v>
      </c>
      <c r="N6">
        <v>0.45</v>
      </c>
      <c r="O6">
        <f t="shared" ref="O6:O34" si="6">((G6*I6*J6)/(M6*N6))*1000</f>
        <v>148.39275719834919</v>
      </c>
      <c r="P6">
        <f t="shared" si="3"/>
        <v>-29.124982057675805</v>
      </c>
      <c r="Q6">
        <f>AVERAGE(P6:P8)</f>
        <v>-24.785443183752765</v>
      </c>
      <c r="R6">
        <f>((C6*I6*J6)/(M6*N6))*1000</f>
        <v>169.78445844223907</v>
      </c>
      <c r="S6">
        <f t="shared" si="5"/>
        <v>29.124982057675805</v>
      </c>
      <c r="T6" t="s">
        <v>59</v>
      </c>
      <c r="U6">
        <f>AVERAGE(O6:O8)</f>
        <v>160.4933944429423</v>
      </c>
      <c r="V6">
        <f>AVERAGE(P6:P8)</f>
        <v>-24.785443183752765</v>
      </c>
      <c r="W6">
        <f>AVERAGE(R6:R8)</f>
        <v>159.67277651486071</v>
      </c>
      <c r="X6">
        <f t="shared" ref="X6:X66" si="7">AVERAGE(S6:S8)</f>
        <v>24.785443183752765</v>
      </c>
    </row>
    <row r="7" spans="1:24" x14ac:dyDescent="0.2">
      <c r="A7" t="s">
        <v>59</v>
      </c>
      <c r="B7" t="s">
        <v>1</v>
      </c>
      <c r="C7" s="1">
        <v>11.053000000000001</v>
      </c>
      <c r="D7" s="3">
        <v>1.67</v>
      </c>
      <c r="E7" s="1">
        <v>23.045999999999999</v>
      </c>
      <c r="F7" s="3">
        <v>0</v>
      </c>
      <c r="G7" s="3">
        <f t="shared" si="0"/>
        <v>11.992999999999999</v>
      </c>
      <c r="H7" s="3">
        <f t="shared" si="1"/>
        <v>-1.67</v>
      </c>
      <c r="I7">
        <v>1.25</v>
      </c>
      <c r="J7">
        <v>0.04</v>
      </c>
      <c r="K7">
        <v>8</v>
      </c>
      <c r="L7">
        <f>VLOOKUP(A7,'[1]Fumigation cups'!$A:$H,8,0)</f>
        <v>0.14299999999999999</v>
      </c>
      <c r="M7">
        <f t="shared" si="2"/>
        <v>7.9885599999999997</v>
      </c>
      <c r="N7">
        <v>0.45</v>
      </c>
      <c r="O7">
        <f t="shared" si="6"/>
        <v>166.80797985563797</v>
      </c>
      <c r="P7">
        <f t="shared" si="3"/>
        <v>-23.227659998241933</v>
      </c>
      <c r="R7">
        <f t="shared" si="4"/>
        <v>153.73372812010064</v>
      </c>
      <c r="S7">
        <f t="shared" si="5"/>
        <v>23.227659998241933</v>
      </c>
    </row>
    <row r="8" spans="1:24" x14ac:dyDescent="0.2">
      <c r="A8" t="s">
        <v>59</v>
      </c>
      <c r="B8" t="s">
        <v>1</v>
      </c>
      <c r="C8" s="1">
        <v>11.18</v>
      </c>
      <c r="D8" s="3">
        <v>1.5820000000000001</v>
      </c>
      <c r="E8" s="1">
        <v>23.135000000000002</v>
      </c>
      <c r="F8" s="3">
        <v>0</v>
      </c>
      <c r="G8" s="3">
        <f t="shared" si="0"/>
        <v>11.955000000000002</v>
      </c>
      <c r="H8" s="3">
        <f t="shared" si="1"/>
        <v>-1.5820000000000001</v>
      </c>
      <c r="I8">
        <v>1.25</v>
      </c>
      <c r="J8">
        <v>0.04</v>
      </c>
      <c r="K8">
        <v>8</v>
      </c>
      <c r="L8">
        <f>VLOOKUP(A8,'[1]Fumigation cups'!$A:$H,8,0)</f>
        <v>0.14299999999999999</v>
      </c>
      <c r="M8">
        <f t="shared" si="2"/>
        <v>7.9885599999999997</v>
      </c>
      <c r="N8">
        <v>0.45</v>
      </c>
      <c r="O8">
        <f t="shared" si="6"/>
        <v>166.27944627483973</v>
      </c>
      <c r="P8">
        <f t="shared" si="3"/>
        <v>-22.003687495340561</v>
      </c>
      <c r="R8">
        <f t="shared" si="4"/>
        <v>155.50014298224241</v>
      </c>
      <c r="S8">
        <f t="shared" si="5"/>
        <v>22.003687495340561</v>
      </c>
    </row>
    <row r="9" spans="1:24" x14ac:dyDescent="0.2">
      <c r="A9" t="s">
        <v>60</v>
      </c>
      <c r="B9" t="s">
        <v>1</v>
      </c>
      <c r="C9" s="1">
        <v>10.385</v>
      </c>
      <c r="D9" s="3">
        <v>1.7569999999999999</v>
      </c>
      <c r="E9" s="1">
        <v>20.128</v>
      </c>
      <c r="F9" s="3">
        <v>0</v>
      </c>
      <c r="G9" s="3">
        <f t="shared" si="0"/>
        <v>9.7430000000000003</v>
      </c>
      <c r="H9" s="3">
        <f t="shared" si="1"/>
        <v>-1.7569999999999999</v>
      </c>
      <c r="I9">
        <v>1.25</v>
      </c>
      <c r="J9">
        <v>0.04</v>
      </c>
      <c r="K9">
        <v>8</v>
      </c>
      <c r="L9">
        <f>VLOOKUP(A9,'[1]Fumigation cups'!$A:$H,8,0)</f>
        <v>0.152</v>
      </c>
      <c r="M9">
        <f t="shared" si="2"/>
        <v>7.9878400000000003</v>
      </c>
      <c r="N9">
        <v>0.45</v>
      </c>
      <c r="O9">
        <f t="shared" si="6"/>
        <v>135.5254431179838</v>
      </c>
      <c r="P9">
        <f t="shared" si="3"/>
        <v>-24.439926466006103</v>
      </c>
      <c r="R9">
        <f t="shared" si="4"/>
        <v>144.45568375041171</v>
      </c>
      <c r="S9">
        <f t="shared" si="5"/>
        <v>24.439926466006103</v>
      </c>
      <c r="T9" t="s">
        <v>60</v>
      </c>
      <c r="U9">
        <f>AVERAGE(O9:O11)</f>
        <v>135.33997602281394</v>
      </c>
      <c r="V9">
        <f>AVERAGE(P9:P11)</f>
        <v>-21.370446040945193</v>
      </c>
      <c r="W9">
        <f>AVERAGE(R9:R11)</f>
        <v>144.93789819785331</v>
      </c>
      <c r="X9">
        <f t="shared" si="7"/>
        <v>21.370446040945193</v>
      </c>
    </row>
    <row r="10" spans="1:24" x14ac:dyDescent="0.2">
      <c r="A10" t="s">
        <v>60</v>
      </c>
      <c r="B10" t="s">
        <v>1</v>
      </c>
      <c r="C10" s="1">
        <v>10.403</v>
      </c>
      <c r="D10" s="3">
        <v>1.5029999999999999</v>
      </c>
      <c r="E10" s="1">
        <v>20.181999999999999</v>
      </c>
      <c r="F10" s="3">
        <v>0</v>
      </c>
      <c r="G10" s="3">
        <f t="shared" si="0"/>
        <v>9.7789999999999981</v>
      </c>
      <c r="H10" s="3">
        <f t="shared" si="1"/>
        <v>-1.5029999999999999</v>
      </c>
      <c r="I10">
        <v>1.25</v>
      </c>
      <c r="J10">
        <v>0.04</v>
      </c>
      <c r="K10">
        <v>8</v>
      </c>
      <c r="L10">
        <f>VLOOKUP(A10,'[1]Fumigation cups'!$A:$H,8,0)</f>
        <v>0.152</v>
      </c>
      <c r="M10">
        <f t="shared" si="2"/>
        <v>7.9878400000000003</v>
      </c>
      <c r="N10">
        <v>0.45</v>
      </c>
      <c r="O10">
        <f t="shared" si="6"/>
        <v>136.0262042749423</v>
      </c>
      <c r="P10">
        <f t="shared" si="3"/>
        <v>-20.906778303020587</v>
      </c>
      <c r="R10">
        <f t="shared" si="4"/>
        <v>144.70606432889102</v>
      </c>
      <c r="S10">
        <f t="shared" si="5"/>
        <v>20.906778303020587</v>
      </c>
    </row>
    <row r="11" spans="1:24" x14ac:dyDescent="0.2">
      <c r="A11" t="s">
        <v>60</v>
      </c>
      <c r="B11" t="s">
        <v>1</v>
      </c>
      <c r="C11" s="1">
        <v>10.471</v>
      </c>
      <c r="D11" s="3">
        <v>1.349</v>
      </c>
      <c r="E11" s="1">
        <v>20.138000000000002</v>
      </c>
      <c r="F11" s="3">
        <v>0</v>
      </c>
      <c r="G11" s="3">
        <f t="shared" si="0"/>
        <v>9.6670000000000016</v>
      </c>
      <c r="H11" s="3">
        <f t="shared" si="1"/>
        <v>-1.349</v>
      </c>
      <c r="I11">
        <v>1.25</v>
      </c>
      <c r="J11">
        <v>0.04</v>
      </c>
      <c r="K11">
        <v>8</v>
      </c>
      <c r="L11">
        <f>VLOOKUP(A11,'[1]Fumigation cups'!$A:$H,8,0)</f>
        <v>0.152</v>
      </c>
      <c r="M11">
        <f t="shared" si="2"/>
        <v>7.9878400000000003</v>
      </c>
      <c r="N11">
        <v>0.45</v>
      </c>
      <c r="O11">
        <f t="shared" si="6"/>
        <v>134.4682806755157</v>
      </c>
      <c r="P11">
        <f t="shared" si="3"/>
        <v>-18.764633353808897</v>
      </c>
      <c r="R11">
        <f t="shared" si="4"/>
        <v>145.65194651425722</v>
      </c>
      <c r="S11">
        <f t="shared" si="5"/>
        <v>18.764633353808897</v>
      </c>
    </row>
    <row r="12" spans="1:24" x14ac:dyDescent="0.2">
      <c r="A12" t="s">
        <v>61</v>
      </c>
      <c r="B12" t="s">
        <v>1</v>
      </c>
      <c r="C12" s="1">
        <v>10.257999999999999</v>
      </c>
      <c r="D12" s="3">
        <v>1.3109999999999999</v>
      </c>
      <c r="E12" s="1">
        <v>19.920999999999999</v>
      </c>
      <c r="F12" s="3">
        <v>0</v>
      </c>
      <c r="G12" s="3">
        <f t="shared" si="0"/>
        <v>9.6630000000000003</v>
      </c>
      <c r="H12" s="3">
        <f t="shared" si="1"/>
        <v>-1.3109999999999999</v>
      </c>
      <c r="I12">
        <v>1.25</v>
      </c>
      <c r="J12">
        <v>0.04</v>
      </c>
      <c r="K12">
        <v>8</v>
      </c>
      <c r="L12">
        <f>VLOOKUP(A12,'[1]Fumigation cups'!$A:$H,8,0)</f>
        <v>0.14099999999999999</v>
      </c>
      <c r="M12">
        <f t="shared" si="2"/>
        <v>7.9887199999999998</v>
      </c>
      <c r="N12">
        <v>0.45</v>
      </c>
      <c r="O12">
        <f t="shared" si="6"/>
        <v>134.39783427966768</v>
      </c>
      <c r="P12">
        <f t="shared" si="3"/>
        <v>-18.234043334434887</v>
      </c>
      <c r="R12">
        <f t="shared" si="4"/>
        <v>142.67339170452559</v>
      </c>
      <c r="S12">
        <f t="shared" si="5"/>
        <v>18.234043334434887</v>
      </c>
      <c r="T12" t="s">
        <v>61</v>
      </c>
      <c r="U12">
        <f>AVERAGE(O12:O14)</f>
        <v>138.08822291282561</v>
      </c>
      <c r="V12">
        <f>AVERAGE(P12:P14)</f>
        <v>-15.725877190542368</v>
      </c>
      <c r="W12">
        <f>AVERAGE(R12:R14)</f>
        <v>140.76792722182722</v>
      </c>
      <c r="X12">
        <f t="shared" si="7"/>
        <v>15.725877190542368</v>
      </c>
    </row>
    <row r="13" spans="1:24" x14ac:dyDescent="0.2">
      <c r="A13" t="s">
        <v>61</v>
      </c>
      <c r="B13" t="s">
        <v>1</v>
      </c>
      <c r="C13" s="1">
        <v>10.035</v>
      </c>
      <c r="D13" s="3">
        <v>1.0449999999999999</v>
      </c>
      <c r="E13" s="1">
        <v>20.3</v>
      </c>
      <c r="F13" s="3">
        <v>0</v>
      </c>
      <c r="G13" s="3">
        <f t="shared" si="0"/>
        <v>10.265000000000001</v>
      </c>
      <c r="H13" s="3">
        <f t="shared" si="1"/>
        <v>-1.0449999999999999</v>
      </c>
      <c r="I13">
        <v>1.25</v>
      </c>
      <c r="J13">
        <v>0.04</v>
      </c>
      <c r="K13">
        <v>8</v>
      </c>
      <c r="L13">
        <f>VLOOKUP(A13,'[1]Fumigation cups'!$A:$H,8,0)</f>
        <v>0.14099999999999999</v>
      </c>
      <c r="M13">
        <f t="shared" si="2"/>
        <v>7.9887199999999998</v>
      </c>
      <c r="N13">
        <v>0.45</v>
      </c>
      <c r="O13">
        <f t="shared" si="6"/>
        <v>142.77075120364157</v>
      </c>
      <c r="P13">
        <f t="shared" si="3"/>
        <v>-14.534382368027808</v>
      </c>
      <c r="R13">
        <f t="shared" si="4"/>
        <v>139.57179623268811</v>
      </c>
      <c r="S13">
        <f t="shared" si="5"/>
        <v>14.534382368027808</v>
      </c>
    </row>
    <row r="14" spans="1:24" x14ac:dyDescent="0.2">
      <c r="A14" t="s">
        <v>61</v>
      </c>
      <c r="B14" t="s">
        <v>1</v>
      </c>
      <c r="C14" s="1">
        <v>10.07</v>
      </c>
      <c r="D14" s="3">
        <v>1.036</v>
      </c>
      <c r="E14" s="1">
        <v>19.927</v>
      </c>
      <c r="F14" s="3">
        <v>0</v>
      </c>
      <c r="G14" s="3">
        <f t="shared" si="0"/>
        <v>9.8569999999999993</v>
      </c>
      <c r="H14" s="3">
        <f t="shared" si="1"/>
        <v>-1.036</v>
      </c>
      <c r="I14">
        <v>1.25</v>
      </c>
      <c r="J14">
        <v>0.04</v>
      </c>
      <c r="K14">
        <v>8</v>
      </c>
      <c r="L14">
        <f>VLOOKUP(A14,'[1]Fumigation cups'!$A:$H,8,0)</f>
        <v>0.14099999999999999</v>
      </c>
      <c r="M14">
        <f t="shared" si="2"/>
        <v>7.9887199999999998</v>
      </c>
      <c r="N14">
        <v>0.45</v>
      </c>
      <c r="O14">
        <f t="shared" si="6"/>
        <v>137.09608325516757</v>
      </c>
      <c r="P14">
        <f t="shared" si="3"/>
        <v>-14.409205869164412</v>
      </c>
      <c r="R14">
        <f t="shared" si="4"/>
        <v>140.05859372826799</v>
      </c>
      <c r="S14">
        <f t="shared" si="5"/>
        <v>14.409205869164412</v>
      </c>
    </row>
    <row r="15" spans="1:24" x14ac:dyDescent="0.2">
      <c r="A15" t="s">
        <v>62</v>
      </c>
      <c r="B15" t="s">
        <v>1</v>
      </c>
      <c r="C15" s="1">
        <v>10.442</v>
      </c>
      <c r="D15" s="3">
        <v>0.61299999999999999</v>
      </c>
      <c r="E15" s="1">
        <v>26.571000000000002</v>
      </c>
      <c r="F15" s="3">
        <v>0</v>
      </c>
      <c r="G15" s="3">
        <f t="shared" si="0"/>
        <v>16.129000000000001</v>
      </c>
      <c r="H15" s="3">
        <f t="shared" si="1"/>
        <v>-0.61299999999999999</v>
      </c>
      <c r="I15">
        <v>1.25</v>
      </c>
      <c r="J15">
        <v>0.04</v>
      </c>
      <c r="K15">
        <v>8</v>
      </c>
      <c r="L15">
        <f>VLOOKUP(A15,'[1]Fumigation cups'!$A:$H,8,0)</f>
        <v>0.13100000000000001</v>
      </c>
      <c r="M15">
        <f t="shared" si="2"/>
        <v>7.9895199999999997</v>
      </c>
      <c r="N15">
        <v>0.45</v>
      </c>
      <c r="O15">
        <f t="shared" si="6"/>
        <v>224.30773201783228</v>
      </c>
      <c r="P15">
        <f t="shared" si="3"/>
        <v>-8.5250567131831598</v>
      </c>
      <c r="R15">
        <f t="shared" si="4"/>
        <v>145.21801337529945</v>
      </c>
      <c r="S15">
        <f t="shared" si="5"/>
        <v>8.5250567131831598</v>
      </c>
      <c r="T15" t="s">
        <v>62</v>
      </c>
      <c r="U15">
        <f>AVERAGE(O15:O17)</f>
        <v>225.5593716657711</v>
      </c>
      <c r="V15">
        <f>AVERAGE(P15:P17)</f>
        <v>-7.1667959100495722</v>
      </c>
      <c r="W15">
        <f>AVERAGE(R15:R17)</f>
        <v>143.9571023225611</v>
      </c>
      <c r="X15">
        <f t="shared" si="7"/>
        <v>7.1667959100495722</v>
      </c>
    </row>
    <row r="16" spans="1:24" x14ac:dyDescent="0.2">
      <c r="A16" t="s">
        <v>62</v>
      </c>
      <c r="B16" t="s">
        <v>1</v>
      </c>
      <c r="C16" s="1">
        <v>10.231</v>
      </c>
      <c r="D16" s="3">
        <v>0.53900000000000003</v>
      </c>
      <c r="E16" s="1">
        <v>26.434000000000001</v>
      </c>
      <c r="F16" s="3">
        <v>0</v>
      </c>
      <c r="G16" s="3">
        <f t="shared" si="0"/>
        <v>16.203000000000003</v>
      </c>
      <c r="H16" s="3">
        <f t="shared" si="1"/>
        <v>-0.53900000000000003</v>
      </c>
      <c r="I16">
        <v>1.25</v>
      </c>
      <c r="J16">
        <v>0.04</v>
      </c>
      <c r="K16">
        <v>8</v>
      </c>
      <c r="L16">
        <f>VLOOKUP(A16,'[1]Fumigation cups'!$A:$H,8,0)</f>
        <v>0.13100000000000001</v>
      </c>
      <c r="M16">
        <f t="shared" si="2"/>
        <v>7.9895199999999997</v>
      </c>
      <c r="N16">
        <v>0.45</v>
      </c>
      <c r="O16">
        <f t="shared" si="6"/>
        <v>225.33685795058199</v>
      </c>
      <c r="P16">
        <f t="shared" si="3"/>
        <v>-7.4959307804334792</v>
      </c>
      <c r="R16">
        <f t="shared" si="4"/>
        <v>142.28361375624294</v>
      </c>
      <c r="S16">
        <f t="shared" si="5"/>
        <v>7.4959307804334792</v>
      </c>
    </row>
    <row r="17" spans="1:24" x14ac:dyDescent="0.2">
      <c r="A17" t="s">
        <v>62</v>
      </c>
      <c r="B17" t="s">
        <v>1</v>
      </c>
      <c r="C17" s="1">
        <v>10.381</v>
      </c>
      <c r="D17" s="3">
        <v>0.39400000000000002</v>
      </c>
      <c r="E17" s="1">
        <v>26.706</v>
      </c>
      <c r="F17" s="3">
        <v>0</v>
      </c>
      <c r="G17" s="3">
        <f t="shared" si="0"/>
        <v>16.324999999999999</v>
      </c>
      <c r="H17" s="3">
        <f t="shared" si="1"/>
        <v>-0.39400000000000002</v>
      </c>
      <c r="I17">
        <v>1.25</v>
      </c>
      <c r="J17">
        <v>0.04</v>
      </c>
      <c r="K17">
        <v>8</v>
      </c>
      <c r="L17">
        <f>VLOOKUP(A17,'[1]Fumigation cups'!$A:$H,8,0)</f>
        <v>0.13100000000000001</v>
      </c>
      <c r="M17">
        <f t="shared" si="2"/>
        <v>7.9895199999999997</v>
      </c>
      <c r="N17">
        <v>0.45</v>
      </c>
      <c r="O17">
        <f t="shared" si="6"/>
        <v>227.03352502889899</v>
      </c>
      <c r="P17">
        <f t="shared" si="3"/>
        <v>-5.4794002365320802</v>
      </c>
      <c r="R17">
        <f t="shared" si="4"/>
        <v>144.3696798361409</v>
      </c>
      <c r="S17">
        <f t="shared" si="5"/>
        <v>5.4794002365320802</v>
      </c>
    </row>
    <row r="18" spans="1:24" x14ac:dyDescent="0.2">
      <c r="A18" t="s">
        <v>63</v>
      </c>
      <c r="B18" t="s">
        <v>1</v>
      </c>
      <c r="C18" s="1">
        <v>12.516999999999999</v>
      </c>
      <c r="D18" s="3">
        <v>1.8959999999999999</v>
      </c>
      <c r="E18" s="1">
        <v>30.105</v>
      </c>
      <c r="F18" s="3">
        <v>0.67300000000000004</v>
      </c>
      <c r="G18" s="3">
        <f t="shared" si="0"/>
        <v>17.588000000000001</v>
      </c>
      <c r="H18" s="3">
        <f t="shared" si="1"/>
        <v>-1.2229999999999999</v>
      </c>
      <c r="I18">
        <v>1.25</v>
      </c>
      <c r="J18">
        <v>0.04</v>
      </c>
      <c r="K18">
        <v>8</v>
      </c>
      <c r="L18">
        <f>VLOOKUP(A18,'[1]Fumigation cups'!$A:$H,8,0)</f>
        <v>0.124</v>
      </c>
      <c r="M18">
        <f t="shared" si="2"/>
        <v>7.9900799999999998</v>
      </c>
      <c r="N18">
        <v>0.45</v>
      </c>
      <c r="O18">
        <f t="shared" si="6"/>
        <v>244.58105829005743</v>
      </c>
      <c r="P18">
        <f t="shared" si="3"/>
        <v>-17.00720003915967</v>
      </c>
      <c r="R18">
        <f t="shared" si="4"/>
        <v>174.06306041713944</v>
      </c>
      <c r="S18">
        <f t="shared" si="5"/>
        <v>26.366027207070101</v>
      </c>
      <c r="T18" t="s">
        <v>63</v>
      </c>
      <c r="U18">
        <f>AVERAGE(O18:O20)</f>
        <v>249.67997353755698</v>
      </c>
      <c r="V18">
        <f>AVERAGE(P18:P20)</f>
        <v>-13.280356530987312</v>
      </c>
      <c r="W18">
        <f>AVERAGE(R18:R20)</f>
        <v>169.63627490681037</v>
      </c>
      <c r="X18">
        <f t="shared" si="7"/>
        <v>23.362302588543127</v>
      </c>
    </row>
    <row r="19" spans="1:24" x14ac:dyDescent="0.2">
      <c r="A19" t="s">
        <v>63</v>
      </c>
      <c r="B19" t="s">
        <v>1</v>
      </c>
      <c r="C19" s="1">
        <v>11.965999999999999</v>
      </c>
      <c r="D19" s="3">
        <v>1.635</v>
      </c>
      <c r="E19" s="1">
        <v>30.105</v>
      </c>
      <c r="F19" s="3">
        <v>0.52500000000000002</v>
      </c>
      <c r="G19" s="3">
        <f t="shared" si="0"/>
        <v>18.139000000000003</v>
      </c>
      <c r="H19" s="3">
        <f t="shared" si="1"/>
        <v>-1.1099999999999999</v>
      </c>
      <c r="I19">
        <v>1.25</v>
      </c>
      <c r="J19">
        <v>0.04</v>
      </c>
      <c r="K19">
        <v>8</v>
      </c>
      <c r="L19">
        <f>VLOOKUP(A19,'[1]Fumigation cups'!$A:$H,8,0)</f>
        <v>0.124</v>
      </c>
      <c r="M19">
        <f t="shared" si="2"/>
        <v>7.9900799999999998</v>
      </c>
      <c r="N19">
        <v>0.45</v>
      </c>
      <c r="O19">
        <f t="shared" si="6"/>
        <v>252.24333729379995</v>
      </c>
      <c r="P19">
        <f t="shared" si="3"/>
        <v>-15.435807067430277</v>
      </c>
      <c r="R19">
        <f t="shared" si="4"/>
        <v>166.40078141339703</v>
      </c>
      <c r="S19">
        <f t="shared" si="5"/>
        <v>22.736526626350006</v>
      </c>
    </row>
    <row r="20" spans="1:24" x14ac:dyDescent="0.2">
      <c r="A20" t="s">
        <v>63</v>
      </c>
      <c r="B20" t="s">
        <v>1</v>
      </c>
      <c r="C20" s="1">
        <v>12.113</v>
      </c>
      <c r="D20" s="3">
        <v>1.5089999999999999</v>
      </c>
      <c r="E20" s="1">
        <v>30.25</v>
      </c>
      <c r="F20" s="3">
        <v>0.97699999999999998</v>
      </c>
      <c r="G20" s="3">
        <f t="shared" si="0"/>
        <v>18.137</v>
      </c>
      <c r="H20" s="3">
        <f t="shared" si="1"/>
        <v>-0.53199999999999992</v>
      </c>
      <c r="I20">
        <v>1.25</v>
      </c>
      <c r="J20">
        <v>0.04</v>
      </c>
      <c r="K20">
        <v>8</v>
      </c>
      <c r="L20">
        <f>VLOOKUP(A20,'[1]Fumigation cups'!$A:$H,8,0)</f>
        <v>0.124</v>
      </c>
      <c r="M20">
        <f t="shared" si="2"/>
        <v>7.9900799999999998</v>
      </c>
      <c r="N20">
        <v>0.45</v>
      </c>
      <c r="O20">
        <f t="shared" si="6"/>
        <v>252.21552502881352</v>
      </c>
      <c r="P20">
        <f t="shared" si="3"/>
        <v>-7.3980624863719902</v>
      </c>
      <c r="R20">
        <f t="shared" si="4"/>
        <v>168.44498288989459</v>
      </c>
      <c r="S20">
        <f t="shared" si="5"/>
        <v>20.984353932209274</v>
      </c>
    </row>
    <row r="21" spans="1:24" x14ac:dyDescent="0.2">
      <c r="A21" t="s">
        <v>64</v>
      </c>
      <c r="B21" t="s">
        <v>1</v>
      </c>
      <c r="C21" s="1">
        <v>11.092000000000001</v>
      </c>
      <c r="D21" s="3">
        <v>1.73</v>
      </c>
      <c r="E21" s="1">
        <v>23.338999999999999</v>
      </c>
      <c r="F21" s="3">
        <v>0</v>
      </c>
      <c r="G21" s="3">
        <f t="shared" si="0"/>
        <v>12.246999999999998</v>
      </c>
      <c r="H21" s="3">
        <f t="shared" si="1"/>
        <v>-1.73</v>
      </c>
      <c r="I21">
        <v>1.25</v>
      </c>
      <c r="J21">
        <v>0.04</v>
      </c>
      <c r="K21">
        <v>8</v>
      </c>
      <c r="L21">
        <f>VLOOKUP(A21,'[1]Fumigation cups'!$A:$H,8,0)</f>
        <v>0.13200000000000001</v>
      </c>
      <c r="M21">
        <f t="shared" si="2"/>
        <v>7.9894400000000001</v>
      </c>
      <c r="N21">
        <v>0.45</v>
      </c>
      <c r="O21">
        <f t="shared" si="6"/>
        <v>170.32204732469077</v>
      </c>
      <c r="P21">
        <f t="shared" si="3"/>
        <v>-24.059536365780609</v>
      </c>
      <c r="R21">
        <f t="shared" si="4"/>
        <v>154.25917767008005</v>
      </c>
      <c r="S21">
        <f t="shared" si="5"/>
        <v>24.059536365780609</v>
      </c>
      <c r="T21" t="s">
        <v>64</v>
      </c>
      <c r="U21">
        <f>AVERAGE(O21:O23)</f>
        <v>170.29423283178238</v>
      </c>
      <c r="V21">
        <f>AVERAGE(P21:P23)</f>
        <v>-20.156235860966103</v>
      </c>
      <c r="W21">
        <f>AVERAGE(R21:R23)</f>
        <v>151.99229649804408</v>
      </c>
      <c r="X21">
        <f t="shared" si="7"/>
        <v>20.156235860966103</v>
      </c>
    </row>
    <row r="22" spans="1:24" x14ac:dyDescent="0.2">
      <c r="A22" t="s">
        <v>64</v>
      </c>
      <c r="B22" t="s">
        <v>1</v>
      </c>
      <c r="C22" s="1">
        <v>10.709</v>
      </c>
      <c r="D22" s="3">
        <v>1.3280000000000001</v>
      </c>
      <c r="E22" s="1">
        <v>23.068999999999999</v>
      </c>
      <c r="F22" s="3">
        <v>0</v>
      </c>
      <c r="G22" s="3">
        <f t="shared" si="0"/>
        <v>12.36</v>
      </c>
      <c r="H22" s="3">
        <f t="shared" si="1"/>
        <v>-1.3280000000000001</v>
      </c>
      <c r="I22">
        <v>1.25</v>
      </c>
      <c r="J22">
        <v>0.04</v>
      </c>
      <c r="K22">
        <v>8</v>
      </c>
      <c r="L22">
        <f>VLOOKUP(A22,'[1]Fumigation cups'!$A:$H,8,0)</f>
        <v>0.13200000000000001</v>
      </c>
      <c r="M22">
        <f t="shared" si="2"/>
        <v>7.9894400000000001</v>
      </c>
      <c r="N22">
        <v>0.45</v>
      </c>
      <c r="O22">
        <f t="shared" si="6"/>
        <v>171.89356617401634</v>
      </c>
      <c r="P22">
        <f t="shared" si="3"/>
        <v>-18.468823291188812</v>
      </c>
      <c r="R22">
        <f t="shared" si="4"/>
        <v>148.93270227811823</v>
      </c>
      <c r="S22">
        <f t="shared" si="5"/>
        <v>18.468823291188812</v>
      </c>
    </row>
    <row r="23" spans="1:24" x14ac:dyDescent="0.2">
      <c r="A23" t="s">
        <v>64</v>
      </c>
      <c r="B23" t="s">
        <v>1</v>
      </c>
      <c r="C23" s="1">
        <v>10.986000000000001</v>
      </c>
      <c r="D23" s="3">
        <v>1.29</v>
      </c>
      <c r="E23" s="1">
        <v>23.114000000000001</v>
      </c>
      <c r="F23" s="3">
        <v>0</v>
      </c>
      <c r="G23" s="3">
        <f t="shared" si="0"/>
        <v>12.128</v>
      </c>
      <c r="H23" s="3">
        <f t="shared" si="1"/>
        <v>-1.29</v>
      </c>
      <c r="I23">
        <v>1.25</v>
      </c>
      <c r="J23">
        <v>0.04</v>
      </c>
      <c r="K23">
        <v>8</v>
      </c>
      <c r="L23">
        <f>VLOOKUP(A23,'[1]Fumigation cups'!$A:$H,8,0)</f>
        <v>0.13200000000000001</v>
      </c>
      <c r="M23">
        <f t="shared" si="2"/>
        <v>7.9894400000000001</v>
      </c>
      <c r="N23">
        <v>0.45</v>
      </c>
      <c r="O23">
        <f t="shared" si="6"/>
        <v>168.66708499664003</v>
      </c>
      <c r="P23">
        <f t="shared" si="3"/>
        <v>-17.94034792592889</v>
      </c>
      <c r="R23">
        <f t="shared" si="4"/>
        <v>152.785009545934</v>
      </c>
      <c r="S23">
        <f t="shared" si="5"/>
        <v>17.94034792592889</v>
      </c>
    </row>
    <row r="24" spans="1:24" x14ac:dyDescent="0.2">
      <c r="A24" t="s">
        <v>65</v>
      </c>
      <c r="B24" t="s">
        <v>1</v>
      </c>
      <c r="C24" s="1">
        <v>11.88</v>
      </c>
      <c r="D24" s="3">
        <v>1.5680000000000001</v>
      </c>
      <c r="E24" s="1">
        <v>30.486000000000001</v>
      </c>
      <c r="F24" s="3">
        <v>0.30499999999999999</v>
      </c>
      <c r="G24" s="3">
        <f t="shared" si="0"/>
        <v>18.606000000000002</v>
      </c>
      <c r="H24" s="3">
        <f t="shared" si="1"/>
        <v>-1.2630000000000001</v>
      </c>
      <c r="I24">
        <v>1.25</v>
      </c>
      <c r="J24">
        <v>0.04</v>
      </c>
      <c r="K24">
        <v>8</v>
      </c>
      <c r="L24">
        <f>VLOOKUP(A24,'[1]Fumigation cups'!$A:$H,8,0)</f>
        <v>0.13700000000000001</v>
      </c>
      <c r="M24">
        <f t="shared" si="2"/>
        <v>7.9890400000000001</v>
      </c>
      <c r="N24">
        <v>0.45</v>
      </c>
      <c r="O24">
        <f t="shared" si="6"/>
        <v>258.77118318763377</v>
      </c>
      <c r="P24">
        <f t="shared" si="3"/>
        <v>-17.565731719121867</v>
      </c>
      <c r="R24">
        <f t="shared" si="4"/>
        <v>165.22636011335533</v>
      </c>
      <c r="S24">
        <f t="shared" si="5"/>
        <v>21.80765426411962</v>
      </c>
      <c r="T24" t="s">
        <v>65</v>
      </c>
      <c r="U24">
        <f>AVERAGE(O24:O26)</f>
        <v>258.94271448180308</v>
      </c>
      <c r="V24">
        <f>AVERAGE(P24:P26)</f>
        <v>-14.719239432096046</v>
      </c>
      <c r="W24">
        <f>AVERAGE(R24:R26)</f>
        <v>162.79247012852053</v>
      </c>
      <c r="X24">
        <f t="shared" si="7"/>
        <v>19.600927344536089</v>
      </c>
    </row>
    <row r="25" spans="1:24" x14ac:dyDescent="0.2">
      <c r="A25" t="s">
        <v>65</v>
      </c>
      <c r="B25" t="s">
        <v>1</v>
      </c>
      <c r="C25" s="1">
        <v>11.566000000000001</v>
      </c>
      <c r="D25" s="3">
        <v>1.3979999999999999</v>
      </c>
      <c r="E25" s="1">
        <v>30.204000000000001</v>
      </c>
      <c r="F25" s="3">
        <v>0.379</v>
      </c>
      <c r="G25" s="3">
        <f t="shared" si="0"/>
        <v>18.637999999999998</v>
      </c>
      <c r="H25" s="3">
        <f t="shared" si="1"/>
        <v>-1.0189999999999999</v>
      </c>
      <c r="I25">
        <v>1.25</v>
      </c>
      <c r="J25">
        <v>0.04</v>
      </c>
      <c r="K25">
        <v>8</v>
      </c>
      <c r="L25">
        <f>VLOOKUP(A25,'[1]Fumigation cups'!$A:$H,8,0)</f>
        <v>0.13700000000000001</v>
      </c>
      <c r="M25">
        <f t="shared" si="2"/>
        <v>7.9890400000000001</v>
      </c>
      <c r="N25">
        <v>0.45</v>
      </c>
      <c r="O25">
        <f t="shared" si="6"/>
        <v>259.21623735628924</v>
      </c>
      <c r="P25">
        <f t="shared" si="3"/>
        <v>-14.172193683123655</v>
      </c>
      <c r="R25">
        <f t="shared" si="4"/>
        <v>160.85926608342319</v>
      </c>
      <c r="S25">
        <f t="shared" si="5"/>
        <v>19.443303993137263</v>
      </c>
    </row>
    <row r="26" spans="1:24" x14ac:dyDescent="0.2">
      <c r="A26" t="s">
        <v>65</v>
      </c>
      <c r="B26" t="s">
        <v>1</v>
      </c>
      <c r="C26" s="1">
        <v>11.669</v>
      </c>
      <c r="D26" s="3">
        <v>1.262</v>
      </c>
      <c r="E26" s="1">
        <v>30.28</v>
      </c>
      <c r="F26" s="3">
        <v>0.36899999999999999</v>
      </c>
      <c r="G26" s="3">
        <f t="shared" si="0"/>
        <v>18.611000000000001</v>
      </c>
      <c r="H26" s="3">
        <f t="shared" si="1"/>
        <v>-0.89300000000000002</v>
      </c>
      <c r="I26">
        <v>1.25</v>
      </c>
      <c r="J26">
        <v>0.04</v>
      </c>
      <c r="K26">
        <v>8</v>
      </c>
      <c r="L26">
        <f>VLOOKUP(A26,'[1]Fumigation cups'!$A:$H,8,0)</f>
        <v>0.13700000000000001</v>
      </c>
      <c r="M26">
        <f t="shared" si="2"/>
        <v>7.9890400000000001</v>
      </c>
      <c r="N26">
        <v>0.45</v>
      </c>
      <c r="O26">
        <f t="shared" si="6"/>
        <v>258.84072290148617</v>
      </c>
      <c r="P26">
        <f t="shared" si="3"/>
        <v>-12.419792894042617</v>
      </c>
      <c r="R26">
        <f t="shared" si="4"/>
        <v>162.29178418878308</v>
      </c>
      <c r="S26">
        <f t="shared" si="5"/>
        <v>17.55182377635138</v>
      </c>
    </row>
    <row r="27" spans="1:24" x14ac:dyDescent="0.2">
      <c r="A27" t="s">
        <v>66</v>
      </c>
      <c r="B27" t="s">
        <v>1</v>
      </c>
      <c r="C27" s="1">
        <v>10.989000000000001</v>
      </c>
      <c r="D27" s="3">
        <v>0.96</v>
      </c>
      <c r="E27" s="1">
        <v>29.210999999999999</v>
      </c>
      <c r="F27" s="3">
        <v>0</v>
      </c>
      <c r="G27" s="3">
        <f t="shared" si="0"/>
        <v>18.221999999999998</v>
      </c>
      <c r="H27" s="3">
        <f t="shared" si="1"/>
        <v>-0.96</v>
      </c>
      <c r="I27">
        <v>1.25</v>
      </c>
      <c r="J27">
        <v>0.04</v>
      </c>
      <c r="K27">
        <v>8</v>
      </c>
      <c r="L27">
        <f>VLOOKUP(A27,'[1]Fumigation cups'!$A:$H,8,0)</f>
        <v>0.16</v>
      </c>
      <c r="M27">
        <f t="shared" si="2"/>
        <v>7.9871999999999996</v>
      </c>
      <c r="N27">
        <v>0.45</v>
      </c>
      <c r="O27">
        <f t="shared" si="6"/>
        <v>253.48891559829056</v>
      </c>
      <c r="P27">
        <f t="shared" si="3"/>
        <v>-13.354700854700853</v>
      </c>
      <c r="R27">
        <f t="shared" si="4"/>
        <v>152.8695913461539</v>
      </c>
      <c r="S27">
        <f t="shared" si="5"/>
        <v>13.354700854700853</v>
      </c>
      <c r="T27" t="s">
        <v>66</v>
      </c>
      <c r="U27">
        <f>AVERAGE(O27:O29)</f>
        <v>255.6451433404558</v>
      </c>
      <c r="V27">
        <f t="shared" ref="V27:V87" si="8">AVERAGE(P27:P29)</f>
        <v>-9.7563509021842361</v>
      </c>
      <c r="W27">
        <f>AVERAGE(R27:R29)</f>
        <v>150.62062262583098</v>
      </c>
      <c r="X27">
        <f t="shared" si="7"/>
        <v>10.730131172839506</v>
      </c>
    </row>
    <row r="28" spans="1:24" x14ac:dyDescent="0.2">
      <c r="A28" t="s">
        <v>66</v>
      </c>
      <c r="B28" t="s">
        <v>1</v>
      </c>
      <c r="C28" s="1">
        <v>10.744</v>
      </c>
      <c r="D28" s="3">
        <v>0.59599999999999997</v>
      </c>
      <c r="E28" s="1">
        <v>29.166</v>
      </c>
      <c r="F28" s="3">
        <v>0.17399999999999999</v>
      </c>
      <c r="G28" s="3">
        <f t="shared" si="0"/>
        <v>18.422000000000001</v>
      </c>
      <c r="H28" s="3">
        <f t="shared" si="1"/>
        <v>-0.42199999999999999</v>
      </c>
      <c r="I28">
        <v>1.25</v>
      </c>
      <c r="J28">
        <v>0.04</v>
      </c>
      <c r="K28">
        <v>8</v>
      </c>
      <c r="L28">
        <f>VLOOKUP(A28,'[1]Fumigation cups'!$A:$H,8,0)</f>
        <v>0.16</v>
      </c>
      <c r="M28">
        <f t="shared" si="2"/>
        <v>7.9871999999999996</v>
      </c>
      <c r="N28">
        <v>0.45</v>
      </c>
      <c r="O28">
        <f t="shared" si="6"/>
        <v>256.27114494301992</v>
      </c>
      <c r="P28">
        <f t="shared" si="3"/>
        <v>-5.870503917378918</v>
      </c>
      <c r="R28">
        <f t="shared" si="4"/>
        <v>149.46136039886039</v>
      </c>
      <c r="S28">
        <f t="shared" si="5"/>
        <v>8.2910434472934469</v>
      </c>
    </row>
    <row r="29" spans="1:24" x14ac:dyDescent="0.2">
      <c r="A29" t="s">
        <v>66</v>
      </c>
      <c r="B29" t="s">
        <v>1</v>
      </c>
      <c r="C29" s="1">
        <v>10.749000000000001</v>
      </c>
      <c r="D29" s="3">
        <v>0.75800000000000001</v>
      </c>
      <c r="E29" s="1">
        <v>29.236000000000001</v>
      </c>
      <c r="F29" s="3">
        <v>3.5999999999999997E-2</v>
      </c>
      <c r="G29" s="3">
        <f t="shared" si="0"/>
        <v>18.487000000000002</v>
      </c>
      <c r="H29" s="3">
        <f t="shared" si="1"/>
        <v>-0.72199999999999998</v>
      </c>
      <c r="I29">
        <v>1.25</v>
      </c>
      <c r="J29">
        <v>0.04</v>
      </c>
      <c r="K29">
        <v>8</v>
      </c>
      <c r="L29">
        <f>VLOOKUP(A29,'[1]Fumigation cups'!$A:$H,8,0)</f>
        <v>0.16</v>
      </c>
      <c r="M29">
        <f t="shared" si="2"/>
        <v>7.9871999999999996</v>
      </c>
      <c r="N29">
        <v>0.45</v>
      </c>
      <c r="O29">
        <f t="shared" si="6"/>
        <v>257.17536948005699</v>
      </c>
      <c r="P29">
        <f t="shared" si="3"/>
        <v>-10.043847934472934</v>
      </c>
      <c r="R29">
        <f t="shared" si="4"/>
        <v>149.53091613247867</v>
      </c>
      <c r="S29">
        <f t="shared" si="5"/>
        <v>10.544649216524217</v>
      </c>
    </row>
    <row r="30" spans="1:24" x14ac:dyDescent="0.2">
      <c r="A30" t="s">
        <v>67</v>
      </c>
      <c r="B30" t="s">
        <v>1</v>
      </c>
      <c r="C30" s="1">
        <v>11.863</v>
      </c>
      <c r="D30" s="3">
        <v>1.351</v>
      </c>
      <c r="E30" s="1">
        <v>59.296999999999997</v>
      </c>
      <c r="F30" s="3">
        <v>3.2690000000000001</v>
      </c>
      <c r="G30" s="3">
        <f t="shared" si="0"/>
        <v>47.433999999999997</v>
      </c>
      <c r="H30" s="3">
        <f t="shared" si="1"/>
        <v>1.9180000000000001</v>
      </c>
      <c r="I30">
        <v>1.25</v>
      </c>
      <c r="J30">
        <v>0.04</v>
      </c>
      <c r="K30">
        <v>8</v>
      </c>
      <c r="L30">
        <f>VLOOKUP(A30,'[1]Fumigation cups'!$A:$H,8,0)</f>
        <v>0.14599999999999999</v>
      </c>
      <c r="M30">
        <f t="shared" si="2"/>
        <v>7.9883199999999999</v>
      </c>
      <c r="N30">
        <v>0.45</v>
      </c>
      <c r="O30">
        <f t="shared" si="6"/>
        <v>659.76881802987918</v>
      </c>
      <c r="P30">
        <f t="shared" si="3"/>
        <v>26.677838533147284</v>
      </c>
      <c r="R30">
        <f t="shared" si="4"/>
        <v>165.00479589088957</v>
      </c>
      <c r="S30">
        <f t="shared" si="5"/>
        <v>18.79132422225338</v>
      </c>
      <c r="T30" t="s">
        <v>67</v>
      </c>
      <c r="U30">
        <f>AVERAGE(O30:O32)</f>
        <v>662.79175002911654</v>
      </c>
      <c r="V30">
        <f>AVERAGE(P30:P32)</f>
        <v>24.285456766879648</v>
      </c>
      <c r="W30">
        <f>AVERAGE(R30:R32)</f>
        <v>162.40841257866114</v>
      </c>
      <c r="X30">
        <f t="shared" si="7"/>
        <v>18.077318811390555</v>
      </c>
    </row>
    <row r="31" spans="1:24" x14ac:dyDescent="0.2">
      <c r="A31" t="s">
        <v>67</v>
      </c>
      <c r="B31" t="s">
        <v>1</v>
      </c>
      <c r="C31" s="1">
        <v>11.496</v>
      </c>
      <c r="D31" s="3">
        <v>1.32</v>
      </c>
      <c r="E31" s="1">
        <v>59.515999999999998</v>
      </c>
      <c r="F31" s="3">
        <v>3.0390000000000001</v>
      </c>
      <c r="G31" s="3">
        <f t="shared" si="0"/>
        <v>48.019999999999996</v>
      </c>
      <c r="H31" s="3">
        <f t="shared" si="1"/>
        <v>1.7190000000000001</v>
      </c>
      <c r="I31">
        <v>1.25</v>
      </c>
      <c r="J31">
        <v>0.04</v>
      </c>
      <c r="K31">
        <v>8</v>
      </c>
      <c r="L31">
        <f>VLOOKUP(A31,'[1]Fumigation cups'!$A:$H,8,0)</f>
        <v>0.14599999999999999</v>
      </c>
      <c r="M31">
        <f t="shared" si="2"/>
        <v>7.9883199999999999</v>
      </c>
      <c r="N31">
        <v>0.45</v>
      </c>
      <c r="O31">
        <f t="shared" si="6"/>
        <v>667.91960707076771</v>
      </c>
      <c r="P31">
        <f t="shared" si="3"/>
        <v>23.909908466360893</v>
      </c>
      <c r="R31">
        <f t="shared" si="4"/>
        <v>159.90012084309762</v>
      </c>
      <c r="S31">
        <f t="shared" si="5"/>
        <v>18.360139136472583</v>
      </c>
    </row>
    <row r="32" spans="1:24" x14ac:dyDescent="0.2">
      <c r="A32" t="s">
        <v>67</v>
      </c>
      <c r="B32" t="s">
        <v>1</v>
      </c>
      <c r="C32" s="1">
        <v>11.67</v>
      </c>
      <c r="D32" s="3">
        <v>1.228</v>
      </c>
      <c r="E32" s="1">
        <v>59.17</v>
      </c>
      <c r="F32" s="3">
        <v>2.8290000000000002</v>
      </c>
      <c r="G32" s="3">
        <f t="shared" si="0"/>
        <v>47.5</v>
      </c>
      <c r="H32" s="3">
        <f t="shared" si="1"/>
        <v>1.6010000000000002</v>
      </c>
      <c r="I32">
        <v>1.25</v>
      </c>
      <c r="J32">
        <v>0.04</v>
      </c>
      <c r="K32">
        <v>8</v>
      </c>
      <c r="L32">
        <f>VLOOKUP(A32,'[1]Fumigation cups'!$A:$H,8,0)</f>
        <v>0.14599999999999999</v>
      </c>
      <c r="M32">
        <f t="shared" si="2"/>
        <v>7.9883199999999999</v>
      </c>
      <c r="N32">
        <v>0.45</v>
      </c>
      <c r="O32">
        <f t="shared" si="6"/>
        <v>660.68682498670285</v>
      </c>
      <c r="P32">
        <f t="shared" si="3"/>
        <v>22.268623301130763</v>
      </c>
      <c r="R32">
        <f t="shared" si="4"/>
        <v>162.32032100199626</v>
      </c>
      <c r="S32">
        <f t="shared" si="5"/>
        <v>17.080493075445705</v>
      </c>
    </row>
    <row r="33" spans="1:24" x14ac:dyDescent="0.2">
      <c r="A33" t="s">
        <v>68</v>
      </c>
      <c r="B33" t="s">
        <v>1</v>
      </c>
      <c r="C33" s="1">
        <v>10.032999999999999</v>
      </c>
      <c r="D33" s="3">
        <v>0.79200000000000004</v>
      </c>
      <c r="E33" s="1">
        <v>57.139000000000003</v>
      </c>
      <c r="F33" s="3">
        <v>1.272</v>
      </c>
      <c r="G33" s="3">
        <f t="shared" si="0"/>
        <v>47.106000000000002</v>
      </c>
      <c r="H33" s="3">
        <f t="shared" si="1"/>
        <v>0.48</v>
      </c>
      <c r="I33">
        <v>1.25</v>
      </c>
      <c r="J33">
        <v>0.04</v>
      </c>
      <c r="K33">
        <v>8</v>
      </c>
      <c r="L33">
        <f>VLOOKUP(A33,'[1]Fumigation cups'!$A:$H,8,0)</f>
        <v>0.14699999999999999</v>
      </c>
      <c r="M33">
        <f t="shared" si="2"/>
        <v>7.9882400000000002</v>
      </c>
      <c r="N33">
        <v>0.45</v>
      </c>
      <c r="O33">
        <f t="shared" si="6"/>
        <v>655.21316335012466</v>
      </c>
      <c r="P33">
        <f t="shared" si="3"/>
        <v>6.6764810938746617</v>
      </c>
      <c r="R33">
        <f t="shared" si="4"/>
        <v>139.55236419759268</v>
      </c>
      <c r="S33">
        <f t="shared" si="5"/>
        <v>11.016193804893193</v>
      </c>
      <c r="T33" t="s">
        <v>68</v>
      </c>
      <c r="U33">
        <f>AVERAGE(O33:O35)</f>
        <v>657.69366153430735</v>
      </c>
      <c r="V33">
        <f>AVERAGE(P33:P35)</f>
        <v>6.4817503953033189</v>
      </c>
      <c r="W33">
        <f>AVERAGE(R33:R35)</f>
        <v>137.92497193096074</v>
      </c>
      <c r="X33">
        <f t="shared" si="7"/>
        <v>9.1059783808123864</v>
      </c>
    </row>
    <row r="34" spans="1:24" x14ac:dyDescent="0.2">
      <c r="A34" t="s">
        <v>68</v>
      </c>
      <c r="B34" t="s">
        <v>1</v>
      </c>
      <c r="C34" s="1">
        <v>9.8390000000000004</v>
      </c>
      <c r="D34" s="3">
        <v>0.59699999999999998</v>
      </c>
      <c r="E34" s="1">
        <v>57</v>
      </c>
      <c r="F34" s="3">
        <v>1.014</v>
      </c>
      <c r="G34" s="3">
        <f t="shared" si="0"/>
        <v>47.161000000000001</v>
      </c>
      <c r="H34" s="3">
        <f t="shared" si="1"/>
        <v>0.41700000000000004</v>
      </c>
      <c r="I34">
        <v>1.25</v>
      </c>
      <c r="J34">
        <v>0.04</v>
      </c>
      <c r="K34">
        <v>8</v>
      </c>
      <c r="L34">
        <f>VLOOKUP(A34,'[1]Fumigation cups'!$A:$H,8,0)</f>
        <v>0.14699999999999999</v>
      </c>
      <c r="M34">
        <f t="shared" si="2"/>
        <v>7.9882400000000002</v>
      </c>
      <c r="N34">
        <v>0.45</v>
      </c>
      <c r="O34">
        <f t="shared" si="6"/>
        <v>655.9781768087978</v>
      </c>
      <c r="P34">
        <f t="shared" si="3"/>
        <v>5.8001929503036127</v>
      </c>
      <c r="R34">
        <f t="shared" si="4"/>
        <v>136.85395308881834</v>
      </c>
      <c r="S34">
        <f t="shared" si="5"/>
        <v>8.3038733605066106</v>
      </c>
    </row>
    <row r="35" spans="1:24" x14ac:dyDescent="0.2">
      <c r="A35" t="s">
        <v>68</v>
      </c>
      <c r="B35" t="s">
        <v>1</v>
      </c>
      <c r="C35" s="1">
        <v>9.8759999999999994</v>
      </c>
      <c r="D35" s="3">
        <v>0.57499999999999996</v>
      </c>
      <c r="E35" s="1">
        <v>57.462000000000003</v>
      </c>
      <c r="F35" s="3">
        <v>1.0760000000000001</v>
      </c>
      <c r="G35" s="3">
        <f t="shared" ref="G35:G66" si="9">E35-C35</f>
        <v>47.586000000000006</v>
      </c>
      <c r="H35" s="3">
        <f t="shared" ref="H35:H66" si="10">F35-D35</f>
        <v>0.50100000000000011</v>
      </c>
      <c r="I35">
        <v>1.25</v>
      </c>
      <c r="J35">
        <v>0.04</v>
      </c>
      <c r="K35">
        <v>8</v>
      </c>
      <c r="L35">
        <f>VLOOKUP(A35,'[1]Fumigation cups'!$A:$H,8,0)</f>
        <v>0.14699999999999999</v>
      </c>
      <c r="M35">
        <f t="shared" si="2"/>
        <v>7.9882400000000002</v>
      </c>
      <c r="N35">
        <v>0.45</v>
      </c>
      <c r="O35">
        <f t="shared" ref="O35:O66" si="11">((G35*I35*J35)/(M35*N35))*1000</f>
        <v>661.88964444399937</v>
      </c>
      <c r="P35">
        <f t="shared" si="3"/>
        <v>6.9685771417316813</v>
      </c>
      <c r="R35">
        <f t="shared" ref="R35:R66" si="12">((C35*I35*J35)/(M35*N35))*1000</f>
        <v>137.36859850647116</v>
      </c>
      <c r="S35">
        <f t="shared" ref="S35:S66" si="13">((D35*I35*J35)/(M35*N35))*1000</f>
        <v>7.9978679770373562</v>
      </c>
    </row>
    <row r="36" spans="1:24" x14ac:dyDescent="0.2">
      <c r="A36" t="s">
        <v>69</v>
      </c>
      <c r="B36" t="s">
        <v>1</v>
      </c>
      <c r="C36" s="1">
        <v>10.808999999999999</v>
      </c>
      <c r="D36" s="3">
        <v>1.1220000000000001</v>
      </c>
      <c r="E36" s="1">
        <v>48.167999999999999</v>
      </c>
      <c r="F36" s="3">
        <v>2.2309999999999999</v>
      </c>
      <c r="G36" s="3">
        <f t="shared" si="9"/>
        <v>37.359000000000002</v>
      </c>
      <c r="H36" s="3">
        <f t="shared" si="10"/>
        <v>1.1089999999999998</v>
      </c>
      <c r="I36">
        <v>1.25</v>
      </c>
      <c r="J36">
        <v>0.04</v>
      </c>
      <c r="K36">
        <v>8</v>
      </c>
      <c r="L36">
        <f>VLOOKUP(A36,'[1]Fumigation cups'!$A:$H,8,0)</f>
        <v>0.13900000000000001</v>
      </c>
      <c r="M36">
        <f t="shared" si="2"/>
        <v>7.98888</v>
      </c>
      <c r="N36">
        <v>0.45</v>
      </c>
      <c r="O36">
        <f t="shared" si="11"/>
        <v>519.59724016382779</v>
      </c>
      <c r="P36">
        <f t="shared" si="3"/>
        <v>15.424217440019401</v>
      </c>
      <c r="R36">
        <f t="shared" si="12"/>
        <v>150.33396421025225</v>
      </c>
      <c r="S36">
        <f t="shared" si="13"/>
        <v>15.60502431713415</v>
      </c>
      <c r="T36" t="s">
        <v>69</v>
      </c>
      <c r="U36">
        <f>AVERAGE(O36:O38)</f>
        <v>519.37934469653555</v>
      </c>
      <c r="V36">
        <f t="shared" si="8"/>
        <v>15.419581366247231</v>
      </c>
      <c r="W36">
        <f>AVERAGE(R36:R38)</f>
        <v>147.53841172563196</v>
      </c>
      <c r="X36">
        <f t="shared" si="7"/>
        <v>12.76311109479213</v>
      </c>
    </row>
    <row r="37" spans="1:24" x14ac:dyDescent="0.2">
      <c r="A37" t="s">
        <v>69</v>
      </c>
      <c r="B37" t="s">
        <v>1</v>
      </c>
      <c r="C37" s="1">
        <v>10.348000000000001</v>
      </c>
      <c r="D37" s="3">
        <v>0.76800000000000002</v>
      </c>
      <c r="E37" s="1">
        <v>47.573999999999998</v>
      </c>
      <c r="F37" s="3">
        <v>2.0870000000000002</v>
      </c>
      <c r="G37" s="3">
        <f t="shared" si="9"/>
        <v>37.225999999999999</v>
      </c>
      <c r="H37" s="3">
        <f t="shared" si="10"/>
        <v>1.3190000000000002</v>
      </c>
      <c r="I37">
        <v>1.25</v>
      </c>
      <c r="J37">
        <v>0.04</v>
      </c>
      <c r="K37">
        <v>8</v>
      </c>
      <c r="L37">
        <f>VLOOKUP(A37,'[1]Fumigation cups'!$A:$H,8,0)</f>
        <v>0.13900000000000001</v>
      </c>
      <c r="M37">
        <f t="shared" si="2"/>
        <v>7.98888</v>
      </c>
      <c r="N37">
        <v>0.45</v>
      </c>
      <c r="O37">
        <f t="shared" si="11"/>
        <v>517.74744672873078</v>
      </c>
      <c r="P37">
        <f t="shared" si="3"/>
        <v>18.344943916488369</v>
      </c>
      <c r="R37">
        <f t="shared" si="12"/>
        <v>143.92227418333709</v>
      </c>
      <c r="S37">
        <f t="shared" si="13"/>
        <v>10.681513971086476</v>
      </c>
    </row>
    <row r="38" spans="1:24" x14ac:dyDescent="0.2">
      <c r="A38" t="s">
        <v>69</v>
      </c>
      <c r="B38" t="s">
        <v>1</v>
      </c>
      <c r="C38" s="1">
        <v>10.667</v>
      </c>
      <c r="D38" s="3">
        <v>0.86299999999999999</v>
      </c>
      <c r="E38" s="1">
        <v>48.112000000000002</v>
      </c>
      <c r="F38" s="3">
        <v>1.7609999999999999</v>
      </c>
      <c r="G38" s="3">
        <f t="shared" si="9"/>
        <v>37.445</v>
      </c>
      <c r="H38" s="3">
        <f t="shared" si="10"/>
        <v>0.89799999999999991</v>
      </c>
      <c r="I38">
        <v>1.25</v>
      </c>
      <c r="J38">
        <v>0.04</v>
      </c>
      <c r="K38">
        <v>8</v>
      </c>
      <c r="L38">
        <f>VLOOKUP(A38,'[1]Fumigation cups'!$A:$H,8,0)</f>
        <v>0.13900000000000001</v>
      </c>
      <c r="M38">
        <f t="shared" si="2"/>
        <v>7.98888</v>
      </c>
      <c r="N38">
        <v>0.45</v>
      </c>
      <c r="O38">
        <f t="shared" si="11"/>
        <v>520.79334719704832</v>
      </c>
      <c r="P38">
        <f t="shared" si="3"/>
        <v>12.489582742233926</v>
      </c>
      <c r="R38">
        <f t="shared" si="12"/>
        <v>148.35899678330657</v>
      </c>
      <c r="S38">
        <f t="shared" si="13"/>
        <v>12.002794996155766</v>
      </c>
    </row>
    <row r="39" spans="1:24" x14ac:dyDescent="0.2">
      <c r="A39" t="s">
        <v>70</v>
      </c>
      <c r="B39" t="s">
        <v>1</v>
      </c>
      <c r="C39" s="1">
        <v>13.683</v>
      </c>
      <c r="D39" s="3">
        <v>0.63500000000000001</v>
      </c>
      <c r="E39" s="1">
        <v>62.854999999999997</v>
      </c>
      <c r="F39" s="3">
        <v>6.8959999999999999</v>
      </c>
      <c r="G39" s="3">
        <f t="shared" si="9"/>
        <v>49.171999999999997</v>
      </c>
      <c r="H39" s="3">
        <f t="shared" si="10"/>
        <v>6.2610000000000001</v>
      </c>
      <c r="I39">
        <v>1.25</v>
      </c>
      <c r="J39">
        <v>0.04</v>
      </c>
      <c r="K39">
        <v>8</v>
      </c>
      <c r="L39">
        <f>VLOOKUP(A39,'[1]Fumigation cups'!$A:$H,8,0)</f>
        <v>0.17799999999999999</v>
      </c>
      <c r="M39">
        <f t="shared" si="2"/>
        <v>7.98576</v>
      </c>
      <c r="N39">
        <v>0.45</v>
      </c>
      <c r="O39">
        <f t="shared" si="11"/>
        <v>684.16225325523885</v>
      </c>
      <c r="P39">
        <f t="shared" si="3"/>
        <v>87.113395176747943</v>
      </c>
      <c r="R39">
        <f t="shared" si="12"/>
        <v>190.38054403504904</v>
      </c>
      <c r="S39">
        <f t="shared" si="13"/>
        <v>8.8351710489115067</v>
      </c>
      <c r="T39" t="s">
        <v>70</v>
      </c>
      <c r="U39">
        <f>AVERAGE(O39:O41)</f>
        <v>682.68740580455449</v>
      </c>
      <c r="V39">
        <f t="shared" si="8"/>
        <v>88.198660281968571</v>
      </c>
      <c r="W39">
        <f>AVERAGE(R39:R41)</f>
        <v>188.12653189343698</v>
      </c>
      <c r="X39">
        <f t="shared" si="7"/>
        <v>7.6525103573249282</v>
      </c>
    </row>
    <row r="40" spans="1:24" x14ac:dyDescent="0.2">
      <c r="A40" t="s">
        <v>70</v>
      </c>
      <c r="B40" t="s">
        <v>1</v>
      </c>
      <c r="C40" s="1">
        <v>13.37</v>
      </c>
      <c r="D40" s="3">
        <v>0.499</v>
      </c>
      <c r="E40" s="1">
        <v>62.368000000000002</v>
      </c>
      <c r="F40" s="3">
        <v>6.9660000000000002</v>
      </c>
      <c r="G40" s="3">
        <f t="shared" si="9"/>
        <v>48.998000000000005</v>
      </c>
      <c r="H40" s="3">
        <f t="shared" si="10"/>
        <v>6.4670000000000005</v>
      </c>
      <c r="I40">
        <v>1.25</v>
      </c>
      <c r="J40">
        <v>0.04</v>
      </c>
      <c r="K40">
        <v>8</v>
      </c>
      <c r="L40">
        <f>VLOOKUP(A40,'[1]Fumigation cups'!$A:$H,8,0)</f>
        <v>0.17799999999999999</v>
      </c>
      <c r="M40">
        <f t="shared" si="2"/>
        <v>7.98576</v>
      </c>
      <c r="N40">
        <v>0.45</v>
      </c>
      <c r="O40">
        <f t="shared" si="11"/>
        <v>681.74127725128506</v>
      </c>
      <c r="P40">
        <f t="shared" si="3"/>
        <v>89.97960814694602</v>
      </c>
      <c r="R40">
        <f t="shared" si="12"/>
        <v>186.0255699589714</v>
      </c>
      <c r="S40">
        <f t="shared" si="13"/>
        <v>6.9429139423729795</v>
      </c>
    </row>
    <row r="41" spans="1:24" x14ac:dyDescent="0.2">
      <c r="A41" t="s">
        <v>70</v>
      </c>
      <c r="B41" t="s">
        <v>1</v>
      </c>
      <c r="C41" s="1">
        <v>13.51</v>
      </c>
      <c r="D41" s="3">
        <v>0.51600000000000001</v>
      </c>
      <c r="E41" s="1">
        <v>62.537999999999997</v>
      </c>
      <c r="F41" s="3">
        <v>6.8049999999999997</v>
      </c>
      <c r="G41" s="3">
        <f t="shared" si="9"/>
        <v>49.027999999999999</v>
      </c>
      <c r="H41" s="3">
        <f t="shared" si="10"/>
        <v>6.2889999999999997</v>
      </c>
      <c r="I41">
        <v>1.25</v>
      </c>
      <c r="J41">
        <v>0.04</v>
      </c>
      <c r="K41">
        <v>8</v>
      </c>
      <c r="L41">
        <f>VLOOKUP(A41,'[1]Fumigation cups'!$A:$H,8,0)</f>
        <v>0.17799999999999999</v>
      </c>
      <c r="M41">
        <f t="shared" si="2"/>
        <v>7.98576</v>
      </c>
      <c r="N41">
        <v>0.45</v>
      </c>
      <c r="O41">
        <f t="shared" si="11"/>
        <v>682.1586869071391</v>
      </c>
      <c r="P41">
        <f t="shared" si="3"/>
        <v>87.502977522211751</v>
      </c>
      <c r="R41">
        <f t="shared" si="12"/>
        <v>187.97348168629046</v>
      </c>
      <c r="S41">
        <f t="shared" si="13"/>
        <v>7.1794460806902958</v>
      </c>
    </row>
    <row r="42" spans="1:24" x14ac:dyDescent="0.2">
      <c r="A42" t="s">
        <v>71</v>
      </c>
      <c r="B42" t="s">
        <v>1</v>
      </c>
      <c r="C42" s="1">
        <v>11.351000000000001</v>
      </c>
      <c r="D42" s="3">
        <v>2.2970000000000002</v>
      </c>
      <c r="E42" s="1">
        <v>39.19</v>
      </c>
      <c r="F42" s="3">
        <v>6.1150000000000002</v>
      </c>
      <c r="G42" s="3">
        <f t="shared" si="9"/>
        <v>27.838999999999999</v>
      </c>
      <c r="H42" s="3">
        <f t="shared" si="10"/>
        <v>3.8180000000000001</v>
      </c>
      <c r="I42">
        <v>1.25</v>
      </c>
      <c r="J42">
        <v>0.04</v>
      </c>
      <c r="K42">
        <v>8</v>
      </c>
      <c r="L42">
        <f>VLOOKUP(A42,'[1]Fumigation cups'!$A:$H,8,0)</f>
        <v>0.16</v>
      </c>
      <c r="M42">
        <f t="shared" si="2"/>
        <v>7.9871999999999996</v>
      </c>
      <c r="N42">
        <v>0.45</v>
      </c>
      <c r="O42">
        <f t="shared" si="11"/>
        <v>387.27241363960115</v>
      </c>
      <c r="P42">
        <f t="shared" si="3"/>
        <v>53.112758190883191</v>
      </c>
      <c r="R42">
        <f t="shared" si="12"/>
        <v>157.90542646011397</v>
      </c>
      <c r="S42">
        <f t="shared" si="13"/>
        <v>31.953904024216524</v>
      </c>
      <c r="T42" t="s">
        <v>71</v>
      </c>
      <c r="U42">
        <f>AVERAGE(O42:O44)</f>
        <v>390.91249703228868</v>
      </c>
      <c r="V42">
        <f t="shared" si="8"/>
        <v>55.788335410731243</v>
      </c>
      <c r="W42">
        <f>AVERAGE(R42:R44)</f>
        <v>154.96553745251663</v>
      </c>
      <c r="X42">
        <f t="shared" si="7"/>
        <v>27.400321996676158</v>
      </c>
    </row>
    <row r="43" spans="1:24" x14ac:dyDescent="0.2">
      <c r="A43" t="s">
        <v>71</v>
      </c>
      <c r="B43" t="s">
        <v>1</v>
      </c>
      <c r="C43" s="1">
        <v>11.058</v>
      </c>
      <c r="D43" s="3">
        <v>1.92</v>
      </c>
      <c r="E43" s="1">
        <v>39.161000000000001</v>
      </c>
      <c r="F43" s="3">
        <v>5.944</v>
      </c>
      <c r="G43" s="3">
        <f t="shared" si="9"/>
        <v>28.103000000000002</v>
      </c>
      <c r="H43" s="3">
        <f t="shared" si="10"/>
        <v>4.024</v>
      </c>
      <c r="I43">
        <v>1.25</v>
      </c>
      <c r="J43">
        <v>0.04</v>
      </c>
      <c r="K43">
        <v>8</v>
      </c>
      <c r="L43">
        <f>VLOOKUP(A43,'[1]Fumigation cups'!$A:$H,8,0)</f>
        <v>0.16</v>
      </c>
      <c r="M43">
        <f t="shared" si="2"/>
        <v>7.9871999999999996</v>
      </c>
      <c r="N43">
        <v>0.45</v>
      </c>
      <c r="O43">
        <f t="shared" si="11"/>
        <v>390.94495637464388</v>
      </c>
      <c r="P43">
        <f t="shared" si="3"/>
        <v>55.978454415954424</v>
      </c>
      <c r="R43">
        <f t="shared" si="12"/>
        <v>153.82946047008548</v>
      </c>
      <c r="S43">
        <f t="shared" si="13"/>
        <v>26.709401709401707</v>
      </c>
    </row>
    <row r="44" spans="1:24" x14ac:dyDescent="0.2">
      <c r="A44" t="s">
        <v>71</v>
      </c>
      <c r="B44" t="s">
        <v>1</v>
      </c>
      <c r="C44" s="1">
        <v>11.01</v>
      </c>
      <c r="D44" s="3">
        <v>1.6919999999999999</v>
      </c>
      <c r="E44" s="1">
        <v>39.369999999999997</v>
      </c>
      <c r="F44" s="3">
        <v>5.8810000000000002</v>
      </c>
      <c r="G44" s="3">
        <f t="shared" si="9"/>
        <v>28.36</v>
      </c>
      <c r="H44" s="3">
        <f t="shared" si="10"/>
        <v>4.1890000000000001</v>
      </c>
      <c r="I44">
        <v>1.25</v>
      </c>
      <c r="J44">
        <v>0.04</v>
      </c>
      <c r="K44">
        <v>8</v>
      </c>
      <c r="L44">
        <f>VLOOKUP(A44,'[1]Fumigation cups'!$A:$H,8,0)</f>
        <v>0.16</v>
      </c>
      <c r="M44">
        <f t="shared" si="2"/>
        <v>7.9871999999999996</v>
      </c>
      <c r="N44">
        <v>0.45</v>
      </c>
      <c r="O44">
        <f t="shared" si="11"/>
        <v>394.52012108262113</v>
      </c>
      <c r="P44">
        <f t="shared" si="3"/>
        <v>58.273793625356127</v>
      </c>
      <c r="R44">
        <f t="shared" si="12"/>
        <v>153.16172542735043</v>
      </c>
      <c r="S44">
        <f t="shared" si="13"/>
        <v>23.537660256410252</v>
      </c>
    </row>
    <row r="45" spans="1:24" x14ac:dyDescent="0.2">
      <c r="A45" t="s">
        <v>72</v>
      </c>
      <c r="B45" t="s">
        <v>1</v>
      </c>
      <c r="C45" s="1">
        <v>11.625</v>
      </c>
      <c r="D45" s="3">
        <v>0.73499999999999999</v>
      </c>
      <c r="E45" s="1">
        <v>51.131</v>
      </c>
      <c r="F45" s="3">
        <v>5.1920000000000002</v>
      </c>
      <c r="G45" s="3">
        <f t="shared" si="9"/>
        <v>39.506</v>
      </c>
      <c r="H45" s="3">
        <f t="shared" si="10"/>
        <v>4.4569999999999999</v>
      </c>
      <c r="I45">
        <v>1.25</v>
      </c>
      <c r="J45">
        <v>0.04</v>
      </c>
      <c r="K45">
        <v>8</v>
      </c>
      <c r="L45">
        <f>VLOOKUP(A45,'[1]Fumigation cups'!$A:$H,8,0)</f>
        <v>0.151</v>
      </c>
      <c r="M45">
        <f t="shared" si="2"/>
        <v>7.9879199999999999</v>
      </c>
      <c r="N45">
        <v>0.45</v>
      </c>
      <c r="O45">
        <f t="shared" si="11"/>
        <v>549.52422602574336</v>
      </c>
      <c r="P45">
        <f t="shared" si="3"/>
        <v>61.996392330196365</v>
      </c>
      <c r="R45">
        <f t="shared" si="12"/>
        <v>161.70250411454631</v>
      </c>
      <c r="S45">
        <f t="shared" si="13"/>
        <v>10.223771227887443</v>
      </c>
      <c r="T45" t="s">
        <v>72</v>
      </c>
      <c r="U45">
        <f>AVERAGE(O45:O47)</f>
        <v>549.57059233516691</v>
      </c>
      <c r="V45">
        <f t="shared" si="8"/>
        <v>60.317931929064734</v>
      </c>
      <c r="W45">
        <f>AVERAGE(R45:R47)</f>
        <v>159.58356377389114</v>
      </c>
      <c r="X45">
        <f t="shared" si="7"/>
        <v>9.8806605381533519</v>
      </c>
    </row>
    <row r="46" spans="1:24" x14ac:dyDescent="0.2">
      <c r="A46" t="s">
        <v>72</v>
      </c>
      <c r="B46" t="s">
        <v>1</v>
      </c>
      <c r="C46" s="1">
        <v>11.36</v>
      </c>
      <c r="D46" s="3">
        <v>0.69199999999999995</v>
      </c>
      <c r="E46" s="1">
        <v>50.887</v>
      </c>
      <c r="F46" s="3">
        <v>5.0419999999999998</v>
      </c>
      <c r="G46" s="3">
        <f t="shared" si="9"/>
        <v>39.527000000000001</v>
      </c>
      <c r="H46" s="3">
        <f t="shared" si="10"/>
        <v>4.3499999999999996</v>
      </c>
      <c r="I46">
        <v>1.25</v>
      </c>
      <c r="J46">
        <v>0.04</v>
      </c>
      <c r="K46">
        <v>8</v>
      </c>
      <c r="L46">
        <f>VLOOKUP(A46,'[1]Fumigation cups'!$A:$H,8,0)</f>
        <v>0.151</v>
      </c>
      <c r="M46">
        <f t="shared" si="2"/>
        <v>7.9879199999999999</v>
      </c>
      <c r="N46">
        <v>0.45</v>
      </c>
      <c r="O46">
        <f t="shared" si="11"/>
        <v>549.8163337751115</v>
      </c>
      <c r="P46">
        <f t="shared" si="3"/>
        <v>60.508033797701195</v>
      </c>
      <c r="R46">
        <f t="shared" si="12"/>
        <v>158.01638251537597</v>
      </c>
      <c r="S46">
        <f t="shared" si="13"/>
        <v>9.6256458363239599</v>
      </c>
    </row>
    <row r="47" spans="1:24" x14ac:dyDescent="0.2">
      <c r="A47" t="s">
        <v>72</v>
      </c>
      <c r="B47" t="s">
        <v>1</v>
      </c>
      <c r="C47" s="1">
        <v>11.433</v>
      </c>
      <c r="D47" s="3">
        <v>0.70399999999999996</v>
      </c>
      <c r="E47" s="1">
        <v>50.927999999999997</v>
      </c>
      <c r="F47" s="3">
        <v>4.9059999999999997</v>
      </c>
      <c r="G47" s="3">
        <f t="shared" si="9"/>
        <v>39.494999999999997</v>
      </c>
      <c r="H47" s="3">
        <f t="shared" si="10"/>
        <v>4.202</v>
      </c>
      <c r="I47">
        <v>1.25</v>
      </c>
      <c r="J47">
        <v>0.04</v>
      </c>
      <c r="K47">
        <v>8</v>
      </c>
      <c r="L47">
        <f>VLOOKUP(A47,'[1]Fumigation cups'!$A:$H,8,0)</f>
        <v>0.151</v>
      </c>
      <c r="M47">
        <f t="shared" si="2"/>
        <v>7.9879199999999999</v>
      </c>
      <c r="N47">
        <v>0.45</v>
      </c>
      <c r="O47">
        <f t="shared" si="11"/>
        <v>549.37121720464563</v>
      </c>
      <c r="P47">
        <f t="shared" si="3"/>
        <v>58.449369659296636</v>
      </c>
      <c r="R47">
        <f t="shared" si="12"/>
        <v>159.0318046917512</v>
      </c>
      <c r="S47">
        <f t="shared" si="13"/>
        <v>9.7925645502486525</v>
      </c>
    </row>
    <row r="48" spans="1:24" x14ac:dyDescent="0.2">
      <c r="A48" t="s">
        <v>73</v>
      </c>
      <c r="B48" t="s">
        <v>1</v>
      </c>
      <c r="C48" s="1">
        <v>12.436</v>
      </c>
      <c r="D48" s="3">
        <v>0.29199999999999998</v>
      </c>
      <c r="E48" s="1">
        <v>56.554000000000002</v>
      </c>
      <c r="F48" s="3">
        <v>5.681</v>
      </c>
      <c r="G48" s="3">
        <f t="shared" si="9"/>
        <v>44.118000000000002</v>
      </c>
      <c r="H48" s="3">
        <f t="shared" si="10"/>
        <v>5.3890000000000002</v>
      </c>
      <c r="I48">
        <v>1.25</v>
      </c>
      <c r="J48">
        <v>0.04</v>
      </c>
      <c r="K48">
        <v>8</v>
      </c>
      <c r="L48">
        <f>VLOOKUP(A48,'[1]Fumigation cups'!$A:$H,8,0)</f>
        <v>0.154</v>
      </c>
      <c r="M48">
        <f t="shared" si="2"/>
        <v>7.9876800000000001</v>
      </c>
      <c r="N48">
        <v>0.45</v>
      </c>
      <c r="O48">
        <f t="shared" si="11"/>
        <v>613.69509043927656</v>
      </c>
      <c r="P48">
        <f t="shared" si="3"/>
        <v>74.962664725900112</v>
      </c>
      <c r="R48">
        <f t="shared" si="12"/>
        <v>172.98862470426678</v>
      </c>
      <c r="S48">
        <f t="shared" si="13"/>
        <v>4.0618107441014724</v>
      </c>
      <c r="T48" t="s">
        <v>73</v>
      </c>
      <c r="U48">
        <f>AVERAGE(O48:O50)</f>
        <v>618.84190542324075</v>
      </c>
      <c r="V48">
        <f t="shared" si="8"/>
        <v>76.99820686820668</v>
      </c>
      <c r="W48">
        <f>AVERAGE(R48:R50)</f>
        <v>175.74750300648182</v>
      </c>
      <c r="X48">
        <f t="shared" si="7"/>
        <v>3.8763399338685276</v>
      </c>
    </row>
    <row r="49" spans="1:24" x14ac:dyDescent="0.2">
      <c r="A49" t="s">
        <v>73</v>
      </c>
      <c r="B49" t="s">
        <v>1</v>
      </c>
      <c r="C49" s="1">
        <v>12.826000000000001</v>
      </c>
      <c r="D49" s="3">
        <v>0.223</v>
      </c>
      <c r="E49" s="1">
        <v>57.283999999999999</v>
      </c>
      <c r="F49" s="3">
        <v>6.01</v>
      </c>
      <c r="G49" s="3">
        <f t="shared" si="9"/>
        <v>44.457999999999998</v>
      </c>
      <c r="H49" s="3">
        <f t="shared" si="10"/>
        <v>5.7869999999999999</v>
      </c>
      <c r="I49">
        <v>1.25</v>
      </c>
      <c r="J49">
        <v>0.04</v>
      </c>
      <c r="K49">
        <v>8</v>
      </c>
      <c r="L49">
        <f>VLOOKUP(A49,'[1]Fumigation cups'!$A:$H,8,0)</f>
        <v>0.154</v>
      </c>
      <c r="M49">
        <f t="shared" si="2"/>
        <v>7.9876800000000001</v>
      </c>
      <c r="N49">
        <v>0.45</v>
      </c>
      <c r="O49">
        <f t="shared" si="11"/>
        <v>618.4245961002166</v>
      </c>
      <c r="P49">
        <f t="shared" si="3"/>
        <v>80.498968411353488</v>
      </c>
      <c r="R49">
        <f t="shared" si="12"/>
        <v>178.41364590358037</v>
      </c>
      <c r="S49">
        <f t="shared" si="13"/>
        <v>3.101999301145987</v>
      </c>
    </row>
    <row r="50" spans="1:24" x14ac:dyDescent="0.2">
      <c r="A50" t="s">
        <v>73</v>
      </c>
      <c r="B50" t="s">
        <v>1</v>
      </c>
      <c r="C50" s="1">
        <v>12.641</v>
      </c>
      <c r="D50" s="3">
        <v>0.32100000000000001</v>
      </c>
      <c r="E50" s="1">
        <v>57.529000000000003</v>
      </c>
      <c r="F50" s="3">
        <v>5.7510000000000003</v>
      </c>
      <c r="G50" s="3">
        <f t="shared" si="9"/>
        <v>44.888000000000005</v>
      </c>
      <c r="H50" s="3">
        <f t="shared" si="10"/>
        <v>5.4300000000000006</v>
      </c>
      <c r="I50">
        <v>1.25</v>
      </c>
      <c r="J50">
        <v>0.04</v>
      </c>
      <c r="K50">
        <v>8</v>
      </c>
      <c r="L50">
        <f>VLOOKUP(A50,'[1]Fumigation cups'!$A:$H,8,0)</f>
        <v>0.154</v>
      </c>
      <c r="M50">
        <f t="shared" si="2"/>
        <v>7.9876800000000001</v>
      </c>
      <c r="N50">
        <v>0.45</v>
      </c>
      <c r="O50">
        <f t="shared" si="11"/>
        <v>624.40602973022908</v>
      </c>
      <c r="P50">
        <f t="shared" si="3"/>
        <v>75.532987467366425</v>
      </c>
      <c r="R50">
        <f t="shared" si="12"/>
        <v>175.84023841159831</v>
      </c>
      <c r="S50">
        <f t="shared" si="13"/>
        <v>4.4652097563581252</v>
      </c>
    </row>
    <row r="51" spans="1:24" x14ac:dyDescent="0.2">
      <c r="A51" t="s">
        <v>74</v>
      </c>
      <c r="B51" t="s">
        <v>1</v>
      </c>
      <c r="C51" s="1">
        <v>11.067</v>
      </c>
      <c r="D51" s="3">
        <v>0.36899999999999999</v>
      </c>
      <c r="E51" s="1">
        <v>48.100999999999999</v>
      </c>
      <c r="F51" s="3">
        <v>4.423</v>
      </c>
      <c r="G51" s="3">
        <f t="shared" si="9"/>
        <v>37.033999999999999</v>
      </c>
      <c r="H51" s="3">
        <f t="shared" si="10"/>
        <v>4.0540000000000003</v>
      </c>
      <c r="I51">
        <v>1.25</v>
      </c>
      <c r="J51">
        <v>0.04</v>
      </c>
      <c r="K51">
        <v>8</v>
      </c>
      <c r="L51">
        <f>VLOOKUP(A51,'[1]Fumigation cups'!$A:$H,8,0)</f>
        <v>0.14699999999999999</v>
      </c>
      <c r="M51">
        <f t="shared" si="2"/>
        <v>7.9882400000000002</v>
      </c>
      <c r="N51">
        <v>0.45</v>
      </c>
      <c r="O51">
        <f t="shared" si="11"/>
        <v>515.11833506365463</v>
      </c>
      <c r="P51">
        <f t="shared" si="3"/>
        <v>56.388446572016427</v>
      </c>
      <c r="R51">
        <f t="shared" si="12"/>
        <v>153.93461722064768</v>
      </c>
      <c r="S51">
        <f t="shared" si="13"/>
        <v>5.1325448409161467</v>
      </c>
      <c r="T51" t="s">
        <v>74</v>
      </c>
      <c r="U51">
        <f>AVERAGE(O51:O53)</f>
        <v>513.73667439283884</v>
      </c>
      <c r="V51">
        <f t="shared" si="8"/>
        <v>57.482647640179216</v>
      </c>
      <c r="W51">
        <f>AVERAGE(R51:R53)</f>
        <v>153.56833804952541</v>
      </c>
      <c r="X51">
        <f t="shared" si="7"/>
        <v>4.6920825465285816</v>
      </c>
    </row>
    <row r="52" spans="1:24" x14ac:dyDescent="0.2">
      <c r="A52" t="s">
        <v>74</v>
      </c>
      <c r="B52" t="s">
        <v>1</v>
      </c>
      <c r="C52" s="1">
        <v>10.946</v>
      </c>
      <c r="D52" s="3">
        <v>0.36399999999999999</v>
      </c>
      <c r="E52" s="1">
        <v>47.735999999999997</v>
      </c>
      <c r="F52" s="3">
        <v>4.5620000000000003</v>
      </c>
      <c r="G52" s="3">
        <f t="shared" si="9"/>
        <v>36.79</v>
      </c>
      <c r="H52" s="3">
        <f t="shared" si="10"/>
        <v>4.1980000000000004</v>
      </c>
      <c r="I52">
        <v>1.25</v>
      </c>
      <c r="J52">
        <v>0.04</v>
      </c>
      <c r="K52">
        <v>8</v>
      </c>
      <c r="L52">
        <f>VLOOKUP(A52,'[1]Fumigation cups'!$A:$H,8,0)</f>
        <v>0.14699999999999999</v>
      </c>
      <c r="M52">
        <f t="shared" si="2"/>
        <v>7.9882400000000002</v>
      </c>
      <c r="N52">
        <v>0.45</v>
      </c>
      <c r="O52">
        <f t="shared" si="11"/>
        <v>511.72445717426831</v>
      </c>
      <c r="P52">
        <f t="shared" si="3"/>
        <v>58.39139090017882</v>
      </c>
      <c r="R52">
        <f t="shared" si="12"/>
        <v>152.25158761156678</v>
      </c>
      <c r="S52">
        <f t="shared" si="13"/>
        <v>5.0629981628549512</v>
      </c>
    </row>
    <row r="53" spans="1:24" x14ac:dyDescent="0.2">
      <c r="A53" t="s">
        <v>74</v>
      </c>
      <c r="B53" t="s">
        <v>1</v>
      </c>
      <c r="C53" s="1">
        <v>11.109</v>
      </c>
      <c r="D53" s="3">
        <v>0.27900000000000003</v>
      </c>
      <c r="E53" s="1">
        <v>48.088999999999999</v>
      </c>
      <c r="F53" s="3">
        <v>4.4249999999999998</v>
      </c>
      <c r="G53" s="3">
        <f t="shared" si="9"/>
        <v>36.979999999999997</v>
      </c>
      <c r="H53" s="3">
        <f t="shared" si="10"/>
        <v>4.1459999999999999</v>
      </c>
      <c r="I53">
        <v>1.25</v>
      </c>
      <c r="J53">
        <v>0.04</v>
      </c>
      <c r="K53">
        <v>8</v>
      </c>
      <c r="L53">
        <f>VLOOKUP(A53,'[1]Fumigation cups'!$A:$H,8,0)</f>
        <v>0.14699999999999999</v>
      </c>
      <c r="M53">
        <f t="shared" si="2"/>
        <v>7.9882400000000002</v>
      </c>
      <c r="N53">
        <v>0.45</v>
      </c>
      <c r="O53">
        <f t="shared" si="11"/>
        <v>514.36723094059369</v>
      </c>
      <c r="P53">
        <f t="shared" si="3"/>
        <v>57.668105448342395</v>
      </c>
      <c r="R53">
        <f t="shared" si="12"/>
        <v>154.51880931636171</v>
      </c>
      <c r="S53">
        <f t="shared" si="13"/>
        <v>3.8807046358146473</v>
      </c>
    </row>
    <row r="54" spans="1:24" x14ac:dyDescent="0.2">
      <c r="A54" t="s">
        <v>75</v>
      </c>
      <c r="B54" t="s">
        <v>1</v>
      </c>
      <c r="C54" s="1">
        <v>10.316000000000001</v>
      </c>
      <c r="D54" s="3">
        <v>0.127</v>
      </c>
      <c r="E54" s="1">
        <v>51.078000000000003</v>
      </c>
      <c r="F54" s="3">
        <v>5.5659999999999998</v>
      </c>
      <c r="G54" s="3">
        <f t="shared" si="9"/>
        <v>40.762</v>
      </c>
      <c r="H54" s="3">
        <f t="shared" si="10"/>
        <v>5.4390000000000001</v>
      </c>
      <c r="I54">
        <v>1.25</v>
      </c>
      <c r="J54">
        <v>0.04</v>
      </c>
      <c r="K54">
        <v>8</v>
      </c>
      <c r="L54">
        <f>VLOOKUP(A54,'[1]Fumigation cups'!$A:$H,8,0)</f>
        <v>0.157</v>
      </c>
      <c r="M54">
        <f t="shared" si="2"/>
        <v>7.9874400000000003</v>
      </c>
      <c r="N54">
        <v>0.45</v>
      </c>
      <c r="O54">
        <f t="shared" si="11"/>
        <v>567.02912461453366</v>
      </c>
      <c r="P54">
        <f t="shared" si="3"/>
        <v>75.660453578785365</v>
      </c>
      <c r="R54">
        <f t="shared" si="12"/>
        <v>143.50307760962488</v>
      </c>
      <c r="S54">
        <f t="shared" si="13"/>
        <v>1.7666625490909618</v>
      </c>
      <c r="T54" t="s">
        <v>75</v>
      </c>
      <c r="U54">
        <f>AVERAGE(O54:O56)</f>
        <v>568.25790565261536</v>
      </c>
      <c r="V54">
        <f t="shared" si="8"/>
        <v>77.213818287303653</v>
      </c>
      <c r="W54">
        <f>AVERAGE(R54:R56)</f>
        <v>139.43187100043363</v>
      </c>
      <c r="X54">
        <f t="shared" si="7"/>
        <v>0.58888751636365388</v>
      </c>
    </row>
    <row r="55" spans="1:24" x14ac:dyDescent="0.2">
      <c r="A55" t="s">
        <v>75</v>
      </c>
      <c r="B55" t="s">
        <v>1</v>
      </c>
      <c r="C55" s="1">
        <v>9.875</v>
      </c>
      <c r="D55" s="3">
        <v>0</v>
      </c>
      <c r="E55" s="1">
        <v>50.664000000000001</v>
      </c>
      <c r="F55" s="3">
        <v>5.5720000000000001</v>
      </c>
      <c r="G55" s="3">
        <f t="shared" si="9"/>
        <v>40.789000000000001</v>
      </c>
      <c r="H55" s="3">
        <f t="shared" si="10"/>
        <v>5.5720000000000001</v>
      </c>
      <c r="I55">
        <v>1.25</v>
      </c>
      <c r="J55">
        <v>0.04</v>
      </c>
      <c r="K55">
        <v>8</v>
      </c>
      <c r="L55">
        <f>VLOOKUP(A55,'[1]Fumigation cups'!$A:$H,8,0)</f>
        <v>0.157</v>
      </c>
      <c r="M55">
        <f t="shared" si="2"/>
        <v>7.9874400000000003</v>
      </c>
      <c r="N55">
        <v>0.45</v>
      </c>
      <c r="O55">
        <f t="shared" si="11"/>
        <v>567.4047142903247</v>
      </c>
      <c r="P55">
        <f t="shared" si="3"/>
        <v>77.510580500274315</v>
      </c>
      <c r="R55">
        <f t="shared" si="12"/>
        <v>137.36844623837203</v>
      </c>
      <c r="S55">
        <f t="shared" si="13"/>
        <v>0</v>
      </c>
    </row>
    <row r="56" spans="1:24" x14ac:dyDescent="0.2">
      <c r="A56" t="s">
        <v>75</v>
      </c>
      <c r="B56" t="s">
        <v>1</v>
      </c>
      <c r="C56" s="1">
        <v>9.8789999999999996</v>
      </c>
      <c r="D56" s="3">
        <v>0</v>
      </c>
      <c r="E56" s="1">
        <v>50.878999999999998</v>
      </c>
      <c r="F56" s="3">
        <v>5.641</v>
      </c>
      <c r="G56" s="3">
        <f t="shared" si="9"/>
        <v>41</v>
      </c>
      <c r="H56" s="3">
        <f t="shared" si="10"/>
        <v>5.641</v>
      </c>
      <c r="I56">
        <v>1.25</v>
      </c>
      <c r="J56">
        <v>0.04</v>
      </c>
      <c r="K56">
        <v>8</v>
      </c>
      <c r="L56">
        <f>VLOOKUP(A56,'[1]Fumigation cups'!$A:$H,8,0)</f>
        <v>0.157</v>
      </c>
      <c r="M56">
        <f t="shared" si="2"/>
        <v>7.9874400000000003</v>
      </c>
      <c r="N56">
        <v>0.45</v>
      </c>
      <c r="O56">
        <f t="shared" si="11"/>
        <v>570.33987805298761</v>
      </c>
      <c r="P56">
        <f t="shared" si="3"/>
        <v>78.470420782851278</v>
      </c>
      <c r="R56">
        <f t="shared" si="12"/>
        <v>137.42408915330401</v>
      </c>
      <c r="S56">
        <f t="shared" si="13"/>
        <v>0</v>
      </c>
    </row>
    <row r="57" spans="1:24" x14ac:dyDescent="0.2">
      <c r="A57" t="s">
        <v>76</v>
      </c>
      <c r="B57" t="s">
        <v>1</v>
      </c>
      <c r="C57" s="1">
        <v>10.093</v>
      </c>
      <c r="D57" s="3">
        <v>0.54200000000000004</v>
      </c>
      <c r="E57" s="1">
        <v>48.167999999999999</v>
      </c>
      <c r="F57" s="3">
        <v>5.3230000000000004</v>
      </c>
      <c r="G57" s="3">
        <f t="shared" si="9"/>
        <v>38.075000000000003</v>
      </c>
      <c r="H57" s="3">
        <f t="shared" si="10"/>
        <v>4.7810000000000006</v>
      </c>
      <c r="I57">
        <v>1.25</v>
      </c>
      <c r="J57">
        <v>0.04</v>
      </c>
      <c r="K57">
        <v>8</v>
      </c>
      <c r="L57">
        <f>VLOOKUP(A57,'[1]Fumigation cups'!$A:$H,8,0)</f>
        <v>0.152</v>
      </c>
      <c r="M57">
        <f t="shared" si="2"/>
        <v>7.9878400000000003</v>
      </c>
      <c r="N57">
        <v>0.45</v>
      </c>
      <c r="O57">
        <f t="shared" si="11"/>
        <v>529.6244736443839</v>
      </c>
      <c r="P57">
        <f t="shared" si="3"/>
        <v>66.503863650526569</v>
      </c>
      <c r="R57">
        <f t="shared" si="12"/>
        <v>140.39395436619216</v>
      </c>
      <c r="S57">
        <f t="shared" si="13"/>
        <v>7.5392374186541309</v>
      </c>
      <c r="T57" t="s">
        <v>76</v>
      </c>
      <c r="U57">
        <f>AVERAGE(O57:O59)</f>
        <v>526.60599667049462</v>
      </c>
      <c r="V57">
        <f t="shared" si="8"/>
        <v>66.87479784086625</v>
      </c>
      <c r="W57">
        <f>AVERAGE(R57:R59)</f>
        <v>139.08177466786552</v>
      </c>
      <c r="X57">
        <f t="shared" si="7"/>
        <v>6.7324555546653118</v>
      </c>
    </row>
    <row r="58" spans="1:24" x14ac:dyDescent="0.2">
      <c r="A58" t="s">
        <v>76</v>
      </c>
      <c r="B58" t="s">
        <v>1</v>
      </c>
      <c r="C58" s="1">
        <v>9.8350000000000009</v>
      </c>
      <c r="D58" s="3">
        <v>0.46600000000000003</v>
      </c>
      <c r="E58" s="1">
        <v>47.814</v>
      </c>
      <c r="F58" s="3">
        <v>5.2350000000000003</v>
      </c>
      <c r="G58" s="3">
        <f t="shared" si="9"/>
        <v>37.978999999999999</v>
      </c>
      <c r="H58" s="3">
        <f t="shared" si="10"/>
        <v>4.7690000000000001</v>
      </c>
      <c r="I58">
        <v>1.25</v>
      </c>
      <c r="J58">
        <v>0.04</v>
      </c>
      <c r="K58">
        <v>8</v>
      </c>
      <c r="L58">
        <f>VLOOKUP(A58,'[1]Fumigation cups'!$A:$H,8,0)</f>
        <v>0.152</v>
      </c>
      <c r="M58">
        <f t="shared" si="2"/>
        <v>7.9878400000000003</v>
      </c>
      <c r="N58">
        <v>0.45</v>
      </c>
      <c r="O58">
        <f t="shared" si="11"/>
        <v>528.28911055916092</v>
      </c>
      <c r="P58">
        <f t="shared" si="3"/>
        <v>66.33694326487371</v>
      </c>
      <c r="R58">
        <f t="shared" si="12"/>
        <v>136.80516607465572</v>
      </c>
      <c r="S58">
        <f t="shared" si="13"/>
        <v>6.4820749761860244</v>
      </c>
    </row>
    <row r="59" spans="1:24" x14ac:dyDescent="0.2">
      <c r="A59" t="s">
        <v>76</v>
      </c>
      <c r="B59" t="s">
        <v>1</v>
      </c>
      <c r="C59" s="1">
        <v>10.068</v>
      </c>
      <c r="D59" s="3">
        <v>0.44400000000000001</v>
      </c>
      <c r="E59" s="1">
        <v>47.588000000000001</v>
      </c>
      <c r="F59" s="3">
        <v>5.3170000000000002</v>
      </c>
      <c r="G59" s="3">
        <f t="shared" si="9"/>
        <v>37.520000000000003</v>
      </c>
      <c r="H59" s="3">
        <f t="shared" si="10"/>
        <v>4.8730000000000002</v>
      </c>
      <c r="I59">
        <v>1.25</v>
      </c>
      <c r="J59">
        <v>0.04</v>
      </c>
      <c r="K59">
        <v>8</v>
      </c>
      <c r="L59">
        <f>VLOOKUP(A59,'[1]Fumigation cups'!$A:$H,8,0)</f>
        <v>0.152</v>
      </c>
      <c r="M59">
        <f t="shared" si="2"/>
        <v>7.9878400000000003</v>
      </c>
      <c r="N59">
        <v>0.45</v>
      </c>
      <c r="O59">
        <f t="shared" si="11"/>
        <v>521.90440580793916</v>
      </c>
      <c r="P59">
        <f t="shared" si="3"/>
        <v>67.783586607198487</v>
      </c>
      <c r="R59">
        <f t="shared" si="12"/>
        <v>140.0462035627487</v>
      </c>
      <c r="S59">
        <f t="shared" si="13"/>
        <v>6.1760542691557827</v>
      </c>
    </row>
    <row r="60" spans="1:24" x14ac:dyDescent="0.2">
      <c r="A60" t="s">
        <v>77</v>
      </c>
      <c r="B60" t="s">
        <v>1</v>
      </c>
      <c r="C60" s="1">
        <v>11.378</v>
      </c>
      <c r="D60" s="3">
        <v>1.28</v>
      </c>
      <c r="E60" s="1">
        <v>49.588000000000001</v>
      </c>
      <c r="F60" s="3">
        <v>5.9470000000000001</v>
      </c>
      <c r="G60" s="3">
        <f t="shared" si="9"/>
        <v>38.21</v>
      </c>
      <c r="H60" s="3">
        <f t="shared" si="10"/>
        <v>4.6669999999999998</v>
      </c>
      <c r="I60">
        <v>1.25</v>
      </c>
      <c r="J60">
        <v>0.04</v>
      </c>
      <c r="K60">
        <v>8</v>
      </c>
      <c r="L60">
        <f>VLOOKUP(A60,'[1]Fumigation cups'!$A:$H,8,0)</f>
        <v>0.14399999999999999</v>
      </c>
      <c r="M60">
        <f t="shared" si="2"/>
        <v>7.98848</v>
      </c>
      <c r="N60">
        <v>0.45</v>
      </c>
      <c r="O60">
        <f t="shared" si="11"/>
        <v>531.45974647937476</v>
      </c>
      <c r="P60">
        <f t="shared" si="3"/>
        <v>64.912919047873388</v>
      </c>
      <c r="R60">
        <f t="shared" si="12"/>
        <v>158.2556659367267</v>
      </c>
      <c r="S60">
        <f t="shared" si="13"/>
        <v>17.803414694938489</v>
      </c>
      <c r="T60" t="s">
        <v>77</v>
      </c>
      <c r="U60">
        <f>AVERAGE(O60:O62)</f>
        <v>534.79325042876553</v>
      </c>
      <c r="V60">
        <f t="shared" si="8"/>
        <v>66.475354139590635</v>
      </c>
      <c r="W60">
        <f>AVERAGE(R60:R62)</f>
        <v>155.05197855281978</v>
      </c>
      <c r="X60">
        <f t="shared" si="7"/>
        <v>15.86543882449987</v>
      </c>
    </row>
    <row r="61" spans="1:24" x14ac:dyDescent="0.2">
      <c r="A61" t="s">
        <v>77</v>
      </c>
      <c r="B61" t="s">
        <v>1</v>
      </c>
      <c r="C61" s="1">
        <v>11.041</v>
      </c>
      <c r="D61" s="3">
        <v>1.1000000000000001</v>
      </c>
      <c r="E61" s="1">
        <v>49.39</v>
      </c>
      <c r="F61" s="3">
        <v>5.7779999999999996</v>
      </c>
      <c r="G61" s="3">
        <f t="shared" si="9"/>
        <v>38.349000000000004</v>
      </c>
      <c r="H61" s="3">
        <f t="shared" si="10"/>
        <v>4.677999999999999</v>
      </c>
      <c r="I61">
        <v>1.25</v>
      </c>
      <c r="J61">
        <v>0.04</v>
      </c>
      <c r="K61">
        <v>8</v>
      </c>
      <c r="L61">
        <f>VLOOKUP(A61,'[1]Fumigation cups'!$A:$H,8,0)</f>
        <v>0.14399999999999999</v>
      </c>
      <c r="M61">
        <f t="shared" si="2"/>
        <v>7.98848</v>
      </c>
      <c r="N61">
        <v>0.45</v>
      </c>
      <c r="O61">
        <f t="shared" si="11"/>
        <v>533.39308604390328</v>
      </c>
      <c r="P61">
        <f t="shared" si="3"/>
        <v>65.065917142907992</v>
      </c>
      <c r="R61">
        <f t="shared" si="12"/>
        <v>153.5683606615749</v>
      </c>
      <c r="S61">
        <f t="shared" si="13"/>
        <v>15.299809503462765</v>
      </c>
    </row>
    <row r="62" spans="1:24" x14ac:dyDescent="0.2">
      <c r="A62" t="s">
        <v>77</v>
      </c>
      <c r="B62" t="s">
        <v>1</v>
      </c>
      <c r="C62" s="1">
        <v>11.023999999999999</v>
      </c>
      <c r="D62" s="3">
        <v>1.042</v>
      </c>
      <c r="E62" s="1">
        <v>49.814</v>
      </c>
      <c r="F62" s="3">
        <v>6.0350000000000001</v>
      </c>
      <c r="G62" s="3">
        <f t="shared" si="9"/>
        <v>38.79</v>
      </c>
      <c r="H62" s="3">
        <f t="shared" si="10"/>
        <v>4.9930000000000003</v>
      </c>
      <c r="I62">
        <v>1.25</v>
      </c>
      <c r="J62">
        <v>0.04</v>
      </c>
      <c r="K62">
        <v>8</v>
      </c>
      <c r="L62">
        <f>VLOOKUP(A62,'[1]Fumigation cups'!$A:$H,8,0)</f>
        <v>0.14399999999999999</v>
      </c>
      <c r="M62">
        <f t="shared" si="2"/>
        <v>7.98848</v>
      </c>
      <c r="N62">
        <v>0.45</v>
      </c>
      <c r="O62">
        <f t="shared" si="11"/>
        <v>539.52691876301867</v>
      </c>
      <c r="P62">
        <f t="shared" si="3"/>
        <v>69.447226227990527</v>
      </c>
      <c r="R62">
        <f t="shared" si="12"/>
        <v>153.33190906015773</v>
      </c>
      <c r="S62">
        <f t="shared" si="13"/>
        <v>14.493092275098363</v>
      </c>
    </row>
    <row r="63" spans="1:24" x14ac:dyDescent="0.2">
      <c r="A63" t="s">
        <v>78</v>
      </c>
      <c r="B63" t="s">
        <v>1</v>
      </c>
      <c r="C63" s="1">
        <v>10.781000000000001</v>
      </c>
      <c r="D63" s="3">
        <v>1.0229999999999999</v>
      </c>
      <c r="E63" s="1">
        <v>40.762</v>
      </c>
      <c r="F63" s="3">
        <v>1.22</v>
      </c>
      <c r="G63" s="3">
        <f t="shared" si="9"/>
        <v>29.981000000000002</v>
      </c>
      <c r="H63" s="3">
        <f t="shared" si="10"/>
        <v>0.19700000000000006</v>
      </c>
      <c r="I63">
        <v>1.25</v>
      </c>
      <c r="J63">
        <v>0.04</v>
      </c>
      <c r="K63">
        <v>8</v>
      </c>
      <c r="L63">
        <f>VLOOKUP(A63,'[1]Fumigation cups'!$A:$H,8,0)</f>
        <v>0.16</v>
      </c>
      <c r="M63">
        <f t="shared" si="2"/>
        <v>7.9871999999999996</v>
      </c>
      <c r="N63">
        <v>0.45</v>
      </c>
      <c r="O63">
        <f t="shared" si="11"/>
        <v>417.07008992165242</v>
      </c>
      <c r="P63">
        <f t="shared" si="3"/>
        <v>2.7404959045584052</v>
      </c>
      <c r="R63">
        <f t="shared" si="12"/>
        <v>149.97607282763533</v>
      </c>
      <c r="S63">
        <f t="shared" si="13"/>
        <v>14.231103098290596</v>
      </c>
      <c r="T63" t="s">
        <v>78</v>
      </c>
      <c r="U63">
        <f>AVERAGE(O63:O65)</f>
        <v>410.38346539648632</v>
      </c>
      <c r="V63">
        <f t="shared" si="8"/>
        <v>3.1531932573599248</v>
      </c>
      <c r="W63">
        <f>AVERAGE(R63:R65)</f>
        <v>151.42746913580245</v>
      </c>
      <c r="X63">
        <f t="shared" si="7"/>
        <v>13.985339506172837</v>
      </c>
    </row>
    <row r="64" spans="1:24" x14ac:dyDescent="0.2">
      <c r="A64" t="s">
        <v>78</v>
      </c>
      <c r="B64" t="s">
        <v>1</v>
      </c>
      <c r="C64" s="1">
        <v>10.617000000000001</v>
      </c>
      <c r="D64" s="3">
        <v>0.98799999999999999</v>
      </c>
      <c r="E64" s="1">
        <v>40.087000000000003</v>
      </c>
      <c r="F64" s="3">
        <v>1.3280000000000001</v>
      </c>
      <c r="G64" s="3">
        <f t="shared" si="9"/>
        <v>29.470000000000002</v>
      </c>
      <c r="H64" s="3">
        <f t="shared" si="10"/>
        <v>0.34000000000000008</v>
      </c>
      <c r="I64">
        <v>1.25</v>
      </c>
      <c r="J64">
        <v>0.04</v>
      </c>
      <c r="K64">
        <v>8</v>
      </c>
      <c r="L64">
        <f>VLOOKUP(A64,'[1]Fumigation cups'!$A:$H,8,0)</f>
        <v>0.16</v>
      </c>
      <c r="M64">
        <f t="shared" si="2"/>
        <v>7.9871999999999996</v>
      </c>
      <c r="N64">
        <v>0.45</v>
      </c>
      <c r="O64">
        <f t="shared" si="11"/>
        <v>409.96149394586899</v>
      </c>
      <c r="P64">
        <f t="shared" si="3"/>
        <v>4.729789886039887</v>
      </c>
      <c r="R64">
        <f t="shared" si="12"/>
        <v>147.69464476495727</v>
      </c>
      <c r="S64">
        <f t="shared" si="13"/>
        <v>13.744212962962964</v>
      </c>
    </row>
    <row r="65" spans="1:24" x14ac:dyDescent="0.2">
      <c r="A65" t="s">
        <v>78</v>
      </c>
      <c r="B65" t="s">
        <v>1</v>
      </c>
      <c r="C65" s="1">
        <v>11.257999999999999</v>
      </c>
      <c r="D65" s="3">
        <v>1.0049999999999999</v>
      </c>
      <c r="E65" s="1">
        <v>40.308</v>
      </c>
      <c r="F65" s="3">
        <v>1.1479999999999999</v>
      </c>
      <c r="G65" s="3">
        <f t="shared" si="9"/>
        <v>29.05</v>
      </c>
      <c r="H65" s="3">
        <f t="shared" si="10"/>
        <v>0.14300000000000002</v>
      </c>
      <c r="I65">
        <v>1.25</v>
      </c>
      <c r="J65">
        <v>0.04</v>
      </c>
      <c r="K65">
        <v>8</v>
      </c>
      <c r="L65">
        <f>VLOOKUP(A65,'[1]Fumigation cups'!$A:$H,8,0)</f>
        <v>0.16</v>
      </c>
      <c r="M65">
        <f t="shared" si="2"/>
        <v>7.9871999999999996</v>
      </c>
      <c r="N65">
        <v>0.45</v>
      </c>
      <c r="O65">
        <f t="shared" si="11"/>
        <v>404.11881232193736</v>
      </c>
      <c r="P65">
        <f t="shared" si="3"/>
        <v>1.9892939814814816</v>
      </c>
      <c r="R65">
        <f t="shared" si="12"/>
        <v>156.61168981481481</v>
      </c>
      <c r="S65">
        <f t="shared" si="13"/>
        <v>13.980702457264956</v>
      </c>
    </row>
    <row r="66" spans="1:24" x14ac:dyDescent="0.2">
      <c r="A66" t="s">
        <v>79</v>
      </c>
      <c r="B66" t="s">
        <v>1</v>
      </c>
      <c r="C66" s="1">
        <v>10.941000000000001</v>
      </c>
      <c r="D66" s="3">
        <v>0.91</v>
      </c>
      <c r="E66" s="1">
        <v>30.46</v>
      </c>
      <c r="F66" s="3">
        <v>0</v>
      </c>
      <c r="G66" s="3">
        <f t="shared" si="9"/>
        <v>19.518999999999998</v>
      </c>
      <c r="H66" s="3">
        <f t="shared" si="10"/>
        <v>-0.91</v>
      </c>
      <c r="I66">
        <v>1.25</v>
      </c>
      <c r="J66">
        <v>0.04</v>
      </c>
      <c r="K66">
        <v>8</v>
      </c>
      <c r="L66">
        <f>VLOOKUP(A66,'[1]Fumigation cups'!$A:$H,8,0)</f>
        <v>0.13300000000000001</v>
      </c>
      <c r="M66">
        <f t="shared" si="2"/>
        <v>7.9893599999999996</v>
      </c>
      <c r="N66">
        <v>0.45</v>
      </c>
      <c r="O66">
        <f t="shared" si="11"/>
        <v>271.45826171029694</v>
      </c>
      <c r="P66">
        <f t="shared" si="3"/>
        <v>-12.655720997815983</v>
      </c>
      <c r="R66">
        <f t="shared" si="12"/>
        <v>152.16070707374141</v>
      </c>
      <c r="S66">
        <f t="shared" si="13"/>
        <v>12.655720997815983</v>
      </c>
      <c r="T66" t="s">
        <v>79</v>
      </c>
      <c r="U66">
        <f>AVERAGE(O66:O68)</f>
        <v>269.81255440105707</v>
      </c>
      <c r="V66">
        <f>AVERAGE(P66:P68)</f>
        <v>-11.283525607576594</v>
      </c>
      <c r="W66">
        <f>AVERAGE(R66:R68)</f>
        <v>150.4176480645184</v>
      </c>
      <c r="X66">
        <f t="shared" si="7"/>
        <v>11.283525607576594</v>
      </c>
    </row>
    <row r="67" spans="1:24" x14ac:dyDescent="0.2">
      <c r="A67" t="s">
        <v>79</v>
      </c>
      <c r="B67" t="s">
        <v>1</v>
      </c>
      <c r="C67" s="1">
        <v>10.698</v>
      </c>
      <c r="D67" s="3">
        <v>0.79200000000000004</v>
      </c>
      <c r="E67" s="1">
        <v>29.908999999999999</v>
      </c>
      <c r="F67" s="3">
        <v>0</v>
      </c>
      <c r="G67" s="3">
        <f t="shared" ref="G67:G130" si="14">E67-C67</f>
        <v>19.210999999999999</v>
      </c>
      <c r="H67" s="3">
        <f t="shared" ref="H67:H130" si="15">F67-D67</f>
        <v>-0.79200000000000004</v>
      </c>
      <c r="I67">
        <v>1.25</v>
      </c>
      <c r="J67">
        <v>0.04</v>
      </c>
      <c r="K67">
        <v>8</v>
      </c>
      <c r="L67">
        <f>VLOOKUP(A67,'[1]Fumigation cups'!$A:$H,8,0)</f>
        <v>0.13300000000000001</v>
      </c>
      <c r="M67">
        <f t="shared" ref="M67:M130" si="16">K67*(1-L67/100)</f>
        <v>7.9893599999999996</v>
      </c>
      <c r="N67">
        <v>0.45</v>
      </c>
      <c r="O67">
        <f t="shared" ref="O67:O130" si="17">((G67*I67*J67)/(M67*N67))*1000</f>
        <v>267.17478691103605</v>
      </c>
      <c r="P67">
        <f t="shared" ref="P67:P130" si="18">((H67*I67*J67)/(M67*N67))*1000</f>
        <v>-11.014649483813473</v>
      </c>
      <c r="R67">
        <f t="shared" ref="R67:R130" si="19">((C67*I67*J67)/(M67*N67))*1000</f>
        <v>148.7812123457532</v>
      </c>
      <c r="S67">
        <f t="shared" ref="S67:S130" si="20">((D67*I67*J67)/(M67*N67))*1000</f>
        <v>11.014649483813473</v>
      </c>
    </row>
    <row r="68" spans="1:24" x14ac:dyDescent="0.2">
      <c r="A68" t="s">
        <v>79</v>
      </c>
      <c r="B68" t="s">
        <v>1</v>
      </c>
      <c r="C68" s="1">
        <v>10.808</v>
      </c>
      <c r="D68" s="3">
        <v>0.73199999999999998</v>
      </c>
      <c r="E68" s="1">
        <v>30.28</v>
      </c>
      <c r="F68" s="3">
        <v>0</v>
      </c>
      <c r="G68" s="3">
        <f t="shared" si="14"/>
        <v>19.472000000000001</v>
      </c>
      <c r="H68" s="3">
        <f t="shared" si="15"/>
        <v>-0.73199999999999998</v>
      </c>
      <c r="I68">
        <v>1.25</v>
      </c>
      <c r="J68">
        <v>0.04</v>
      </c>
      <c r="K68">
        <v>8</v>
      </c>
      <c r="L68">
        <f>VLOOKUP(A68,'[1]Fumigation cups'!$A:$H,8,0)</f>
        <v>0.13300000000000001</v>
      </c>
      <c r="M68">
        <f t="shared" si="16"/>
        <v>7.9893599999999996</v>
      </c>
      <c r="N68">
        <v>0.45</v>
      </c>
      <c r="O68">
        <f t="shared" si="17"/>
        <v>270.80461458183828</v>
      </c>
      <c r="P68">
        <f t="shared" si="18"/>
        <v>-10.180206341100329</v>
      </c>
      <c r="R68">
        <f t="shared" si="19"/>
        <v>150.3110247740606</v>
      </c>
      <c r="S68">
        <f t="shared" si="20"/>
        <v>10.180206341100329</v>
      </c>
    </row>
    <row r="69" spans="1:24" x14ac:dyDescent="0.2">
      <c r="A69" t="s">
        <v>80</v>
      </c>
      <c r="B69" t="s">
        <v>1</v>
      </c>
      <c r="C69" s="1">
        <v>9.0020000000000007</v>
      </c>
      <c r="D69" s="3">
        <v>0.29199999999999998</v>
      </c>
      <c r="E69" s="1">
        <v>31.05</v>
      </c>
      <c r="F69" s="3">
        <v>0.996</v>
      </c>
      <c r="G69" s="3">
        <f t="shared" si="14"/>
        <v>22.048000000000002</v>
      </c>
      <c r="H69" s="3">
        <f t="shared" si="15"/>
        <v>0.70399999999999996</v>
      </c>
      <c r="I69">
        <v>1.25</v>
      </c>
      <c r="J69">
        <v>0.04</v>
      </c>
      <c r="K69">
        <v>8</v>
      </c>
      <c r="L69">
        <f>VLOOKUP(A69,'[1]Fumigation cups'!$A:$H,8,0)</f>
        <v>0.16400000000000001</v>
      </c>
      <c r="M69">
        <f t="shared" si="16"/>
        <v>7.9868800000000002</v>
      </c>
      <c r="N69">
        <v>0.45</v>
      </c>
      <c r="O69">
        <f t="shared" si="17"/>
        <v>306.72525163490349</v>
      </c>
      <c r="P69">
        <f t="shared" si="18"/>
        <v>9.7938396748445218</v>
      </c>
      <c r="R69">
        <f t="shared" si="19"/>
        <v>125.23316016044092</v>
      </c>
      <c r="S69">
        <f t="shared" si="20"/>
        <v>4.0622175924071033</v>
      </c>
      <c r="T69" t="s">
        <v>80</v>
      </c>
      <c r="U69">
        <f>AVERAGE(O69:O71)</f>
        <v>301.85151797095386</v>
      </c>
      <c r="V69">
        <f t="shared" si="8"/>
        <v>9.2930183278354281</v>
      </c>
      <c r="W69">
        <f>AVERAGE(R69:R71)</f>
        <v>127.17152426275389</v>
      </c>
      <c r="X69">
        <f t="shared" ref="X69:X129" si="21">AVERAGE(S69:S71)</f>
        <v>4.0251197148508746</v>
      </c>
    </row>
    <row r="70" spans="1:24" x14ac:dyDescent="0.2">
      <c r="A70" t="s">
        <v>80</v>
      </c>
      <c r="B70" t="s">
        <v>1</v>
      </c>
      <c r="C70" s="1">
        <v>9.2059999999999995</v>
      </c>
      <c r="D70" s="3">
        <v>0.376</v>
      </c>
      <c r="E70" s="1">
        <v>30.61</v>
      </c>
      <c r="F70" s="3">
        <v>0.98</v>
      </c>
      <c r="G70" s="3">
        <f t="shared" si="14"/>
        <v>21.404</v>
      </c>
      <c r="H70" s="3">
        <f t="shared" si="15"/>
        <v>0.60399999999999998</v>
      </c>
      <c r="I70">
        <v>1.25</v>
      </c>
      <c r="J70">
        <v>0.04</v>
      </c>
      <c r="K70">
        <v>8</v>
      </c>
      <c r="L70">
        <f>VLOOKUP(A70,'[1]Fumigation cups'!$A:$H,8,0)</f>
        <v>0.16400000000000001</v>
      </c>
      <c r="M70">
        <f t="shared" si="16"/>
        <v>7.9868800000000002</v>
      </c>
      <c r="N70">
        <v>0.45</v>
      </c>
      <c r="O70">
        <f t="shared" si="17"/>
        <v>297.76611420507408</v>
      </c>
      <c r="P70">
        <f t="shared" si="18"/>
        <v>8.4026692664859262</v>
      </c>
      <c r="R70">
        <f t="shared" si="19"/>
        <v>128.07114779349246</v>
      </c>
      <c r="S70">
        <f t="shared" si="20"/>
        <v>5.2308007354283248</v>
      </c>
    </row>
    <row r="71" spans="1:24" x14ac:dyDescent="0.2">
      <c r="A71" t="s">
        <v>80</v>
      </c>
      <c r="B71" t="s">
        <v>1</v>
      </c>
      <c r="C71" s="1">
        <v>9.2159999999999993</v>
      </c>
      <c r="D71" s="3">
        <v>0.2</v>
      </c>
      <c r="E71" s="1">
        <v>30.856999999999999</v>
      </c>
      <c r="F71" s="3">
        <v>0.89600000000000002</v>
      </c>
      <c r="G71" s="3">
        <f t="shared" si="14"/>
        <v>21.640999999999998</v>
      </c>
      <c r="H71" s="3">
        <f t="shared" si="15"/>
        <v>0.69599999999999995</v>
      </c>
      <c r="I71">
        <v>1.25</v>
      </c>
      <c r="J71">
        <v>0.04</v>
      </c>
      <c r="K71">
        <v>8</v>
      </c>
      <c r="L71">
        <f>VLOOKUP(A71,'[1]Fumigation cups'!$A:$H,8,0)</f>
        <v>0.16400000000000001</v>
      </c>
      <c r="M71">
        <f t="shared" si="16"/>
        <v>7.9868800000000002</v>
      </c>
      <c r="N71">
        <v>0.45</v>
      </c>
      <c r="O71">
        <f t="shared" si="17"/>
        <v>301.06318807288397</v>
      </c>
      <c r="P71">
        <f t="shared" si="18"/>
        <v>9.6825460421758347</v>
      </c>
      <c r="R71">
        <f t="shared" si="19"/>
        <v>128.21026483432829</v>
      </c>
      <c r="S71">
        <f t="shared" si="20"/>
        <v>2.7823408167171944</v>
      </c>
    </row>
    <row r="72" spans="1:24" x14ac:dyDescent="0.2">
      <c r="A72" t="s">
        <v>81</v>
      </c>
      <c r="B72" t="s">
        <v>1</v>
      </c>
      <c r="C72" s="1">
        <v>15.339</v>
      </c>
      <c r="D72" s="3">
        <v>1.286</v>
      </c>
      <c r="E72" s="1">
        <v>44.628</v>
      </c>
      <c r="F72" s="3">
        <v>0.995</v>
      </c>
      <c r="G72" s="3">
        <f t="shared" si="14"/>
        <v>29.289000000000001</v>
      </c>
      <c r="H72" s="3">
        <f t="shared" si="15"/>
        <v>-0.29100000000000004</v>
      </c>
      <c r="I72">
        <v>1.25</v>
      </c>
      <c r="J72">
        <v>0.04</v>
      </c>
      <c r="K72">
        <v>8</v>
      </c>
      <c r="L72">
        <f>VLOOKUP(A72,'[1]Fumigation cups'!$A:$H,8,0)</f>
        <v>9.6000000000000002E-2</v>
      </c>
      <c r="M72">
        <f t="shared" si="16"/>
        <v>7.9923200000000003</v>
      </c>
      <c r="N72">
        <v>0.45</v>
      </c>
      <c r="O72">
        <f t="shared" si="17"/>
        <v>407.18256192611574</v>
      </c>
      <c r="P72">
        <f t="shared" si="18"/>
        <v>-4.0455503950459102</v>
      </c>
      <c r="R72">
        <f t="shared" si="19"/>
        <v>213.24638319453345</v>
      </c>
      <c r="S72">
        <f t="shared" si="20"/>
        <v>17.878274254395329</v>
      </c>
      <c r="T72" t="s">
        <v>81</v>
      </c>
      <c r="U72">
        <f>AVERAGE(O72:O74)</f>
        <v>396.50101134125788</v>
      </c>
      <c r="V72">
        <f t="shared" si="8"/>
        <v>-4.0779889434597951</v>
      </c>
      <c r="W72">
        <f t="shared" ref="W72:W132" si="22">AVERAGE(R72:R74)</f>
        <v>222.53771027593896</v>
      </c>
      <c r="X72">
        <f t="shared" si="21"/>
        <v>18.48070443922462</v>
      </c>
    </row>
    <row r="73" spans="1:24" x14ac:dyDescent="0.2">
      <c r="A73" t="s">
        <v>81</v>
      </c>
      <c r="B73" t="s">
        <v>1</v>
      </c>
      <c r="C73" s="1">
        <v>16.934000000000001</v>
      </c>
      <c r="D73" s="3">
        <v>1.5029999999999999</v>
      </c>
      <c r="E73" s="1">
        <v>44.207999999999998</v>
      </c>
      <c r="F73" s="3">
        <v>1.0169999999999999</v>
      </c>
      <c r="G73" s="3">
        <f t="shared" si="14"/>
        <v>27.273999999999997</v>
      </c>
      <c r="H73" s="3">
        <f t="shared" si="15"/>
        <v>-0.48599999999999999</v>
      </c>
      <c r="I73">
        <v>1.25</v>
      </c>
      <c r="J73">
        <v>0.04</v>
      </c>
      <c r="K73">
        <v>8</v>
      </c>
      <c r="L73">
        <f>VLOOKUP(A73,'[1]Fumigation cups'!$A:$H,8,0)</f>
        <v>9.6000000000000002E-2</v>
      </c>
      <c r="M73">
        <f t="shared" si="16"/>
        <v>7.9923200000000003</v>
      </c>
      <c r="N73">
        <v>0.45</v>
      </c>
      <c r="O73">
        <f t="shared" si="17"/>
        <v>379.16955833155373</v>
      </c>
      <c r="P73">
        <f t="shared" si="18"/>
        <v>-6.7564862267777057</v>
      </c>
      <c r="R73">
        <f t="shared" si="19"/>
        <v>235.42044807459607</v>
      </c>
      <c r="S73">
        <f>((D73*I73*J73)/(M73*N73))*1000</f>
        <v>20.895059256886611</v>
      </c>
    </row>
    <row r="74" spans="1:24" x14ac:dyDescent="0.2">
      <c r="A74" t="s">
        <v>81</v>
      </c>
      <c r="B74" t="s">
        <v>1</v>
      </c>
      <c r="C74" s="1">
        <v>15.749000000000001</v>
      </c>
      <c r="D74" s="3">
        <v>1.1990000000000001</v>
      </c>
      <c r="E74" s="1">
        <v>44.747999999999998</v>
      </c>
      <c r="F74" s="3">
        <v>1.0960000000000001</v>
      </c>
      <c r="G74" s="3">
        <f t="shared" si="14"/>
        <v>28.998999999999995</v>
      </c>
      <c r="H74" s="3">
        <f t="shared" si="15"/>
        <v>-0.10299999999999998</v>
      </c>
      <c r="I74">
        <v>1.25</v>
      </c>
      <c r="J74">
        <v>0.04</v>
      </c>
      <c r="K74">
        <v>8</v>
      </c>
      <c r="L74">
        <f>VLOOKUP(A74,'[1]Fumigation cups'!$A:$H,8,0)</f>
        <v>9.6000000000000002E-2</v>
      </c>
      <c r="M74">
        <f t="shared" si="16"/>
        <v>7.9923200000000003</v>
      </c>
      <c r="N74">
        <v>0.45</v>
      </c>
      <c r="O74">
        <f t="shared" si="17"/>
        <v>403.15091376610428</v>
      </c>
      <c r="P74">
        <f t="shared" si="18"/>
        <v>-1.4319302085557688</v>
      </c>
      <c r="R74">
        <f t="shared" si="19"/>
        <v>218.94629955868746</v>
      </c>
      <c r="S74">
        <f t="shared" si="20"/>
        <v>16.668779806391914</v>
      </c>
    </row>
    <row r="75" spans="1:24" x14ac:dyDescent="0.2">
      <c r="A75" t="s">
        <v>82</v>
      </c>
      <c r="B75" t="s">
        <v>1</v>
      </c>
      <c r="C75" s="1">
        <v>13.496</v>
      </c>
      <c r="D75" s="3">
        <v>1.78</v>
      </c>
      <c r="E75" s="1">
        <v>36.787999999999997</v>
      </c>
      <c r="F75" s="3">
        <v>0.24399999999999999</v>
      </c>
      <c r="G75" s="3">
        <f t="shared" si="14"/>
        <v>23.291999999999994</v>
      </c>
      <c r="H75" s="3">
        <f t="shared" si="15"/>
        <v>-1.536</v>
      </c>
      <c r="I75">
        <v>1.25</v>
      </c>
      <c r="J75">
        <v>0.04</v>
      </c>
      <c r="K75">
        <v>8</v>
      </c>
      <c r="L75">
        <f>VLOOKUP(A75,'[1]Fumigation cups'!$A:$H,8,0)</f>
        <v>0.11899999999999999</v>
      </c>
      <c r="M75">
        <f t="shared" si="16"/>
        <v>7.9904799999999998</v>
      </c>
      <c r="N75">
        <v>0.45</v>
      </c>
      <c r="O75">
        <f t="shared" si="17"/>
        <v>323.88542365414838</v>
      </c>
      <c r="P75">
        <f t="shared" si="18"/>
        <v>-21.358750246126224</v>
      </c>
      <c r="R75">
        <f t="shared" si="19"/>
        <v>187.66776908966116</v>
      </c>
      <c r="S75">
        <f t="shared" si="20"/>
        <v>24.751676717516069</v>
      </c>
      <c r="T75" t="s">
        <v>82</v>
      </c>
      <c r="U75">
        <f>AVERAGE(O75:O77)</f>
        <v>318.45766832901523</v>
      </c>
      <c r="V75">
        <f t="shared" si="8"/>
        <v>-19.059718101577914</v>
      </c>
      <c r="W75">
        <f t="shared" si="22"/>
        <v>187.1903491080312</v>
      </c>
      <c r="X75">
        <f t="shared" si="21"/>
        <v>24.394770517656752</v>
      </c>
    </row>
    <row r="76" spans="1:24" x14ac:dyDescent="0.2">
      <c r="A76" t="s">
        <v>82</v>
      </c>
      <c r="B76" t="s">
        <v>1</v>
      </c>
      <c r="C76" s="1">
        <v>13.43</v>
      </c>
      <c r="D76" s="3">
        <v>1.714</v>
      </c>
      <c r="E76" s="1">
        <v>36.168999999999997</v>
      </c>
      <c r="F76" s="3">
        <v>0.60099999999999998</v>
      </c>
      <c r="G76" s="3">
        <f t="shared" si="14"/>
        <v>22.738999999999997</v>
      </c>
      <c r="H76" s="3">
        <f t="shared" si="15"/>
        <v>-1.113</v>
      </c>
      <c r="I76">
        <v>1.25</v>
      </c>
      <c r="J76">
        <v>0.04</v>
      </c>
      <c r="K76">
        <v>8</v>
      </c>
      <c r="L76">
        <f>VLOOKUP(A76,'[1]Fumigation cups'!$A:$H,8,0)</f>
        <v>0.11899999999999999</v>
      </c>
      <c r="M76">
        <f t="shared" si="16"/>
        <v>7.9904799999999998</v>
      </c>
      <c r="N76">
        <v>0.45</v>
      </c>
      <c r="O76">
        <f t="shared" si="17"/>
        <v>316.19571734808864</v>
      </c>
      <c r="P76">
        <f t="shared" si="18"/>
        <v>-15.47675066662662</v>
      </c>
      <c r="R76">
        <f t="shared" si="19"/>
        <v>186.75001029002294</v>
      </c>
      <c r="S76">
        <f t="shared" si="20"/>
        <v>23.83391791787783</v>
      </c>
    </row>
    <row r="77" spans="1:24" x14ac:dyDescent="0.2">
      <c r="A77" t="s">
        <v>82</v>
      </c>
      <c r="B77" t="s">
        <v>1</v>
      </c>
      <c r="C77" s="1">
        <v>13.459</v>
      </c>
      <c r="D77" s="3">
        <v>1.7689999999999999</v>
      </c>
      <c r="E77" s="1">
        <v>36.133000000000003</v>
      </c>
      <c r="F77" s="3">
        <v>0.30599999999999999</v>
      </c>
      <c r="G77" s="3">
        <f t="shared" si="14"/>
        <v>22.674000000000003</v>
      </c>
      <c r="H77" s="3">
        <f t="shared" si="15"/>
        <v>-1.4629999999999999</v>
      </c>
      <c r="I77">
        <v>1.25</v>
      </c>
      <c r="J77">
        <v>0.04</v>
      </c>
      <c r="K77">
        <v>8</v>
      </c>
      <c r="L77">
        <f>VLOOKUP(A77,'[1]Fumigation cups'!$A:$H,8,0)</f>
        <v>0.11899999999999999</v>
      </c>
      <c r="M77">
        <f t="shared" si="16"/>
        <v>7.9904799999999998</v>
      </c>
      <c r="N77">
        <v>0.45</v>
      </c>
      <c r="O77">
        <f t="shared" si="17"/>
        <v>315.29186398480863</v>
      </c>
      <c r="P77">
        <f t="shared" si="18"/>
        <v>-20.343653391980897</v>
      </c>
      <c r="R77">
        <f t="shared" si="19"/>
        <v>187.15326794440944</v>
      </c>
      <c r="S77">
        <f t="shared" si="20"/>
        <v>24.598716917576358</v>
      </c>
    </row>
    <row r="78" spans="1:24" x14ac:dyDescent="0.2">
      <c r="A78" t="s">
        <v>83</v>
      </c>
      <c r="B78" t="s">
        <v>1</v>
      </c>
      <c r="C78" s="1">
        <v>9.9540000000000006</v>
      </c>
      <c r="D78" s="3">
        <v>0</v>
      </c>
      <c r="E78" s="1">
        <v>28.364000000000001</v>
      </c>
      <c r="F78" s="3">
        <v>3.4849999999999999</v>
      </c>
      <c r="G78" s="3">
        <f t="shared" si="14"/>
        <v>18.41</v>
      </c>
      <c r="H78" s="3">
        <f t="shared" si="15"/>
        <v>3.4849999999999999</v>
      </c>
      <c r="I78">
        <v>1.25</v>
      </c>
      <c r="J78">
        <v>0.04</v>
      </c>
      <c r="K78">
        <v>8</v>
      </c>
      <c r="L78">
        <f>VLOOKUP(A78,'[1]Fumigation cups'!$A:$H,8,0)</f>
        <v>0.13300000000000001</v>
      </c>
      <c r="M78">
        <f t="shared" si="16"/>
        <v>7.9893599999999996</v>
      </c>
      <c r="N78">
        <v>0.45</v>
      </c>
      <c r="O78">
        <f t="shared" si="17"/>
        <v>256.03497095581565</v>
      </c>
      <c r="P78">
        <f t="shared" si="18"/>
        <v>48.467239205921658</v>
      </c>
      <c r="R78">
        <f t="shared" si="19"/>
        <v>138.43411737611021</v>
      </c>
      <c r="S78">
        <f>((D78*I78*J78)/(M78*N78))*1000</f>
        <v>0</v>
      </c>
      <c r="T78" t="s">
        <v>83</v>
      </c>
      <c r="U78">
        <f>AVERAGE(O78:O80)</f>
        <v>249.60512296168721</v>
      </c>
      <c r="V78">
        <f>AVERAGE(P78:P80)</f>
        <v>49.742082896177841</v>
      </c>
      <c r="W78">
        <f t="shared" si="22"/>
        <v>139.17584461407742</v>
      </c>
      <c r="X78">
        <f>AVERAGE(S78:S80)</f>
        <v>0</v>
      </c>
    </row>
    <row r="79" spans="1:24" x14ac:dyDescent="0.2">
      <c r="A79" t="s">
        <v>83</v>
      </c>
      <c r="B79" t="s">
        <v>1</v>
      </c>
      <c r="C79" s="1">
        <v>10.057</v>
      </c>
      <c r="D79" s="3">
        <v>0</v>
      </c>
      <c r="E79" s="1">
        <v>27.745000000000001</v>
      </c>
      <c r="F79" s="3">
        <v>3.6</v>
      </c>
      <c r="G79" s="3">
        <f t="shared" si="14"/>
        <v>17.688000000000002</v>
      </c>
      <c r="H79" s="3">
        <f t="shared" si="15"/>
        <v>3.6</v>
      </c>
      <c r="I79">
        <v>1.25</v>
      </c>
      <c r="J79">
        <v>0.04</v>
      </c>
      <c r="K79">
        <v>8</v>
      </c>
      <c r="L79">
        <f>VLOOKUP(A79,'[1]Fumigation cups'!$A:$H,8,0)</f>
        <v>0.13300000000000001</v>
      </c>
      <c r="M79">
        <f t="shared" si="16"/>
        <v>7.9893599999999996</v>
      </c>
      <c r="N79">
        <v>0.45</v>
      </c>
      <c r="O79">
        <f t="shared" si="17"/>
        <v>245.99383847183427</v>
      </c>
      <c r="P79">
        <f t="shared" si="18"/>
        <v>50.066588562788503</v>
      </c>
      <c r="R79">
        <f t="shared" si="19"/>
        <v>139.86657810443444</v>
      </c>
      <c r="S79">
        <f t="shared" si="20"/>
        <v>0</v>
      </c>
    </row>
    <row r="80" spans="1:24" x14ac:dyDescent="0.2">
      <c r="A80" t="s">
        <v>83</v>
      </c>
      <c r="B80" t="s">
        <v>1</v>
      </c>
      <c r="C80" s="1">
        <v>10.010999999999999</v>
      </c>
      <c r="D80" s="3">
        <v>0</v>
      </c>
      <c r="E80" s="1">
        <v>27.756</v>
      </c>
      <c r="F80" s="3">
        <v>3.645</v>
      </c>
      <c r="G80" s="3">
        <f t="shared" si="14"/>
        <v>17.745000000000001</v>
      </c>
      <c r="H80" s="3">
        <f t="shared" si="15"/>
        <v>3.645</v>
      </c>
      <c r="I80">
        <v>1.25</v>
      </c>
      <c r="J80">
        <v>0.04</v>
      </c>
      <c r="K80">
        <v>8</v>
      </c>
      <c r="L80">
        <f>VLOOKUP(A80,'[1]Fumigation cups'!$A:$H,8,0)</f>
        <v>0.13300000000000001</v>
      </c>
      <c r="M80">
        <f t="shared" si="16"/>
        <v>7.9893599999999996</v>
      </c>
      <c r="N80">
        <v>0.45</v>
      </c>
      <c r="O80">
        <f t="shared" si="17"/>
        <v>246.7865594574117</v>
      </c>
      <c r="P80">
        <f t="shared" si="18"/>
        <v>50.69242091982337</v>
      </c>
      <c r="R80">
        <f t="shared" si="19"/>
        <v>139.2268383616877</v>
      </c>
      <c r="S80">
        <f t="shared" si="20"/>
        <v>0</v>
      </c>
    </row>
    <row r="81" spans="1:24" x14ac:dyDescent="0.2">
      <c r="A81" t="s">
        <v>84</v>
      </c>
      <c r="B81" t="s">
        <v>1</v>
      </c>
      <c r="C81" s="1">
        <v>14.454000000000001</v>
      </c>
      <c r="D81" s="3">
        <v>0</v>
      </c>
      <c r="E81" s="1">
        <v>31.108000000000001</v>
      </c>
      <c r="F81" s="3">
        <v>4.8550000000000004</v>
      </c>
      <c r="G81" s="3">
        <f t="shared" si="14"/>
        <v>16.654</v>
      </c>
      <c r="H81" s="3">
        <f t="shared" si="15"/>
        <v>4.8550000000000004</v>
      </c>
      <c r="I81">
        <v>1.25</v>
      </c>
      <c r="J81">
        <v>0.04</v>
      </c>
      <c r="K81">
        <v>8</v>
      </c>
      <c r="L81">
        <f>VLOOKUP(A81,'[1]Fumigation cups'!$A:$H,8,0)</f>
        <v>8.2000000000000003E-2</v>
      </c>
      <c r="M81">
        <f t="shared" si="16"/>
        <v>7.9934399999999997</v>
      </c>
      <c r="N81">
        <v>0.45</v>
      </c>
      <c r="O81">
        <f t="shared" si="17"/>
        <v>231.49538176860582</v>
      </c>
      <c r="P81">
        <f t="shared" si="18"/>
        <v>67.485893988626231</v>
      </c>
      <c r="R81">
        <f t="shared" si="19"/>
        <v>200.91475009507801</v>
      </c>
      <c r="S81">
        <f>((D81*I81*J81)/(M81*N81))*1000</f>
        <v>0</v>
      </c>
      <c r="T81" t="s">
        <v>84</v>
      </c>
      <c r="U81">
        <f>AVERAGE(O81:O83)</f>
        <v>223.14130920688299</v>
      </c>
      <c r="V81">
        <f>AVERAGE(P81:P83)</f>
        <v>68.509881806785273</v>
      </c>
      <c r="W81">
        <f t="shared" si="22"/>
        <v>202.68935341795088</v>
      </c>
      <c r="X81">
        <f t="shared" si="21"/>
        <v>0</v>
      </c>
    </row>
    <row r="82" spans="1:24" x14ac:dyDescent="0.2">
      <c r="A82" t="s">
        <v>84</v>
      </c>
      <c r="B82" t="s">
        <v>1</v>
      </c>
      <c r="C82" s="1">
        <v>14.596</v>
      </c>
      <c r="D82" s="3">
        <v>0</v>
      </c>
      <c r="E82" s="1">
        <v>30.27</v>
      </c>
      <c r="F82" s="3">
        <v>4.8559999999999999</v>
      </c>
      <c r="G82" s="3">
        <f t="shared" si="14"/>
        <v>15.673999999999999</v>
      </c>
      <c r="H82" s="3">
        <f t="shared" si="15"/>
        <v>4.8559999999999999</v>
      </c>
      <c r="I82">
        <v>1.25</v>
      </c>
      <c r="J82">
        <v>0.04</v>
      </c>
      <c r="K82">
        <v>8</v>
      </c>
      <c r="L82">
        <f>VLOOKUP(A82,'[1]Fumigation cups'!$A:$H,8,0)</f>
        <v>8.2000000000000003E-2</v>
      </c>
      <c r="M82">
        <f t="shared" si="16"/>
        <v>7.9934399999999997</v>
      </c>
      <c r="N82">
        <v>0.45</v>
      </c>
      <c r="O82">
        <f t="shared" si="17"/>
        <v>217.87310038676162</v>
      </c>
      <c r="P82">
        <f t="shared" si="18"/>
        <v>67.49979427575056</v>
      </c>
      <c r="R82">
        <f t="shared" si="19"/>
        <v>202.88859086673295</v>
      </c>
      <c r="S82">
        <f t="shared" si="20"/>
        <v>0</v>
      </c>
    </row>
    <row r="83" spans="1:24" x14ac:dyDescent="0.2">
      <c r="A83" t="s">
        <v>84</v>
      </c>
      <c r="B83" t="s">
        <v>1</v>
      </c>
      <c r="C83" s="1">
        <v>14.695</v>
      </c>
      <c r="D83" s="3">
        <v>0</v>
      </c>
      <c r="E83" s="1">
        <v>30.526</v>
      </c>
      <c r="F83" s="3">
        <v>5.0750000000000002</v>
      </c>
      <c r="G83" s="3">
        <f t="shared" si="14"/>
        <v>15.831</v>
      </c>
      <c r="H83" s="3">
        <f t="shared" si="15"/>
        <v>5.0750000000000002</v>
      </c>
      <c r="I83">
        <v>1.25</v>
      </c>
      <c r="J83">
        <v>0.04</v>
      </c>
      <c r="K83">
        <v>8</v>
      </c>
      <c r="L83">
        <f>VLOOKUP(A83,'[1]Fumigation cups'!$A:$H,8,0)</f>
        <v>8.2000000000000003E-2</v>
      </c>
      <c r="M83">
        <f t="shared" si="16"/>
        <v>7.9934399999999997</v>
      </c>
      <c r="N83">
        <v>0.45</v>
      </c>
      <c r="O83">
        <f t="shared" si="17"/>
        <v>220.05544546528154</v>
      </c>
      <c r="P83">
        <f t="shared" si="18"/>
        <v>70.543957155979029</v>
      </c>
      <c r="R83">
        <f t="shared" si="19"/>
        <v>204.26471929204169</v>
      </c>
      <c r="S83">
        <f t="shared" si="20"/>
        <v>0</v>
      </c>
    </row>
    <row r="84" spans="1:24" x14ac:dyDescent="0.2">
      <c r="A84" t="s">
        <v>85</v>
      </c>
      <c r="B84" t="s">
        <v>1</v>
      </c>
      <c r="C84" s="1">
        <v>15.18</v>
      </c>
      <c r="D84" s="3">
        <v>0</v>
      </c>
      <c r="E84" s="1">
        <v>33.524000000000001</v>
      </c>
      <c r="F84" s="3">
        <v>5.2850000000000001</v>
      </c>
      <c r="G84" s="3">
        <f t="shared" si="14"/>
        <v>18.344000000000001</v>
      </c>
      <c r="H84" s="3">
        <f t="shared" si="15"/>
        <v>5.2850000000000001</v>
      </c>
      <c r="I84">
        <v>1.25</v>
      </c>
      <c r="J84">
        <v>0.04</v>
      </c>
      <c r="K84">
        <v>8</v>
      </c>
      <c r="L84">
        <f>VLOOKUP(A84,'[1]Fumigation cups'!$A:$H,8,0)</f>
        <v>0.127</v>
      </c>
      <c r="M84">
        <f t="shared" si="16"/>
        <v>7.9898400000000001</v>
      </c>
      <c r="N84">
        <v>0.45</v>
      </c>
      <c r="O84">
        <f t="shared" si="17"/>
        <v>255.10175700917941</v>
      </c>
      <c r="P84">
        <f t="shared" si="18"/>
        <v>73.496117847444026</v>
      </c>
      <c r="R84">
        <f t="shared" si="19"/>
        <v>211.10143215216661</v>
      </c>
      <c r="S84">
        <f t="shared" si="20"/>
        <v>0</v>
      </c>
      <c r="T84" t="s">
        <v>85</v>
      </c>
      <c r="U84">
        <f>AVERAGE(O84:O86)</f>
        <v>250.5033244071823</v>
      </c>
      <c r="V84">
        <f t="shared" si="8"/>
        <v>75.035109403757588</v>
      </c>
      <c r="W84">
        <f t="shared" si="22"/>
        <v>211.65769416047269</v>
      </c>
      <c r="X84">
        <f t="shared" si="21"/>
        <v>0</v>
      </c>
    </row>
    <row r="85" spans="1:24" x14ac:dyDescent="0.2">
      <c r="A85" t="s">
        <v>85</v>
      </c>
      <c r="B85" t="s">
        <v>1</v>
      </c>
      <c r="C85" s="1">
        <v>15.21</v>
      </c>
      <c r="D85" s="3">
        <v>0</v>
      </c>
      <c r="E85" s="1">
        <v>33.058</v>
      </c>
      <c r="F85" s="3">
        <v>5.3140000000000001</v>
      </c>
      <c r="G85" s="3">
        <f t="shared" si="14"/>
        <v>17.847999999999999</v>
      </c>
      <c r="H85" s="3">
        <f t="shared" si="15"/>
        <v>5.3140000000000001</v>
      </c>
      <c r="I85">
        <v>1.25</v>
      </c>
      <c r="J85">
        <v>0.04</v>
      </c>
      <c r="K85">
        <v>8</v>
      </c>
      <c r="L85">
        <f>VLOOKUP(A85,'[1]Fumigation cups'!$A:$H,8,0)</f>
        <v>0.127</v>
      </c>
      <c r="M85">
        <f t="shared" si="16"/>
        <v>7.9898400000000001</v>
      </c>
      <c r="N85">
        <v>0.45</v>
      </c>
      <c r="O85">
        <f t="shared" si="17"/>
        <v>248.20410810618372</v>
      </c>
      <c r="P85">
        <f t="shared" si="18"/>
        <v>73.899407803465948</v>
      </c>
      <c r="R85">
        <f t="shared" si="19"/>
        <v>211.51862865839621</v>
      </c>
      <c r="S85">
        <f t="shared" si="20"/>
        <v>0</v>
      </c>
    </row>
    <row r="86" spans="1:24" x14ac:dyDescent="0.2">
      <c r="A86" t="s">
        <v>85</v>
      </c>
      <c r="B86" t="s">
        <v>1</v>
      </c>
      <c r="C86" s="1">
        <v>15.27</v>
      </c>
      <c r="D86" s="3">
        <v>0</v>
      </c>
      <c r="E86" s="1">
        <v>33.118000000000002</v>
      </c>
      <c r="F86" s="3">
        <v>5.5880000000000001</v>
      </c>
      <c r="G86" s="3">
        <f t="shared" si="14"/>
        <v>17.848000000000003</v>
      </c>
      <c r="H86" s="3">
        <f t="shared" si="15"/>
        <v>5.5880000000000001</v>
      </c>
      <c r="I86">
        <v>1.25</v>
      </c>
      <c r="J86">
        <v>0.04</v>
      </c>
      <c r="K86">
        <v>8</v>
      </c>
      <c r="L86">
        <f>VLOOKUP(A86,'[1]Fumigation cups'!$A:$H,8,0)</f>
        <v>0.127</v>
      </c>
      <c r="M86">
        <f t="shared" si="16"/>
        <v>7.9898400000000001</v>
      </c>
      <c r="N86">
        <v>0.45</v>
      </c>
      <c r="O86">
        <f t="shared" si="17"/>
        <v>248.20410810618375</v>
      </c>
      <c r="P86">
        <f t="shared" si="18"/>
        <v>77.709802560362775</v>
      </c>
      <c r="R86">
        <f t="shared" si="19"/>
        <v>212.3530216708553</v>
      </c>
      <c r="S86">
        <f t="shared" si="20"/>
        <v>0</v>
      </c>
    </row>
    <row r="87" spans="1:24" x14ac:dyDescent="0.2">
      <c r="A87" t="s">
        <v>86</v>
      </c>
      <c r="B87" t="s">
        <v>1</v>
      </c>
      <c r="C87" s="1">
        <v>13.196</v>
      </c>
      <c r="D87" s="3">
        <v>0</v>
      </c>
      <c r="E87" s="1">
        <v>30.559000000000001</v>
      </c>
      <c r="F87" s="3">
        <v>4.6180000000000003</v>
      </c>
      <c r="G87" s="3">
        <f t="shared" si="14"/>
        <v>17.363</v>
      </c>
      <c r="H87" s="3">
        <f t="shared" si="15"/>
        <v>4.6180000000000003</v>
      </c>
      <c r="I87">
        <v>1.25</v>
      </c>
      <c r="J87">
        <v>0.04</v>
      </c>
      <c r="K87">
        <v>8</v>
      </c>
      <c r="L87">
        <f>VLOOKUP(A87,'[1]Fumigation cups'!$A:$H,8,0)</f>
        <v>0.124</v>
      </c>
      <c r="M87">
        <f t="shared" si="16"/>
        <v>7.9900799999999998</v>
      </c>
      <c r="N87">
        <v>0.45</v>
      </c>
      <c r="O87">
        <f t="shared" si="17"/>
        <v>241.45217847909183</v>
      </c>
      <c r="P87">
        <f t="shared" si="18"/>
        <v>64.218519853507246</v>
      </c>
      <c r="R87">
        <f t="shared" si="19"/>
        <v>183.505324380009</v>
      </c>
      <c r="S87">
        <f t="shared" si="20"/>
        <v>0</v>
      </c>
      <c r="T87" t="s">
        <v>86</v>
      </c>
      <c r="U87">
        <f>AVERAGE(O87:O89)</f>
        <v>229.233323395084</v>
      </c>
      <c r="V87">
        <f t="shared" si="8"/>
        <v>66.879226537202427</v>
      </c>
      <c r="W87">
        <f t="shared" si="22"/>
        <v>187.12555420573361</v>
      </c>
      <c r="X87">
        <f t="shared" si="21"/>
        <v>0</v>
      </c>
    </row>
    <row r="88" spans="1:24" x14ac:dyDescent="0.2">
      <c r="A88" t="s">
        <v>86</v>
      </c>
      <c r="B88" t="s">
        <v>1</v>
      </c>
      <c r="C88" s="1">
        <v>13.734999999999999</v>
      </c>
      <c r="D88" s="3">
        <v>0</v>
      </c>
      <c r="E88" s="1">
        <v>29.649000000000001</v>
      </c>
      <c r="F88" s="3">
        <v>4.9630000000000001</v>
      </c>
      <c r="G88" s="3">
        <f t="shared" si="14"/>
        <v>15.914000000000001</v>
      </c>
      <c r="H88" s="3">
        <f t="shared" si="15"/>
        <v>4.9630000000000001</v>
      </c>
      <c r="I88">
        <v>1.25</v>
      </c>
      <c r="J88">
        <v>0.04</v>
      </c>
      <c r="K88">
        <v>8</v>
      </c>
      <c r="L88">
        <f>VLOOKUP(A88,'[1]Fumigation cups'!$A:$H,8,0)</f>
        <v>0.124</v>
      </c>
      <c r="M88">
        <f t="shared" si="16"/>
        <v>7.9900799999999998</v>
      </c>
      <c r="N88">
        <v>0.45</v>
      </c>
      <c r="O88">
        <f t="shared" si="17"/>
        <v>221.30219249647342</v>
      </c>
      <c r="P88">
        <f t="shared" si="18"/>
        <v>69.016135563654487</v>
      </c>
      <c r="R88">
        <f t="shared" si="19"/>
        <v>191.00072979383322</v>
      </c>
      <c r="S88">
        <f t="shared" si="20"/>
        <v>0</v>
      </c>
    </row>
    <row r="89" spans="1:24" x14ac:dyDescent="0.2">
      <c r="A89" t="s">
        <v>86</v>
      </c>
      <c r="B89" t="s">
        <v>1</v>
      </c>
      <c r="C89" s="1">
        <v>13.438000000000001</v>
      </c>
      <c r="D89" s="3">
        <v>0</v>
      </c>
      <c r="E89" s="1">
        <v>29.614000000000001</v>
      </c>
      <c r="F89" s="3">
        <v>4.8470000000000004</v>
      </c>
      <c r="G89" s="3">
        <f t="shared" si="14"/>
        <v>16.176000000000002</v>
      </c>
      <c r="H89" s="3">
        <f t="shared" si="15"/>
        <v>4.8470000000000004</v>
      </c>
      <c r="I89">
        <v>1.25</v>
      </c>
      <c r="J89">
        <v>0.04</v>
      </c>
      <c r="K89">
        <v>8</v>
      </c>
      <c r="L89">
        <f>VLOOKUP(A89,'[1]Fumigation cups'!$A:$H,8,0)</f>
        <v>0.124</v>
      </c>
      <c r="M89">
        <f t="shared" si="16"/>
        <v>7.9900799999999998</v>
      </c>
      <c r="N89">
        <v>0.45</v>
      </c>
      <c r="O89">
        <f t="shared" si="17"/>
        <v>224.94559920968672</v>
      </c>
      <c r="P89">
        <f t="shared" si="18"/>
        <v>67.403024194445564</v>
      </c>
      <c r="R89">
        <f t="shared" si="19"/>
        <v>186.87060844335863</v>
      </c>
      <c r="S89">
        <f t="shared" si="20"/>
        <v>0</v>
      </c>
    </row>
    <row r="90" spans="1:24" x14ac:dyDescent="0.2">
      <c r="A90" t="s">
        <v>58</v>
      </c>
      <c r="B90" t="s">
        <v>6</v>
      </c>
      <c r="C90" s="1">
        <v>171.18600000000001</v>
      </c>
      <c r="D90" s="3">
        <v>2.1040000000000001</v>
      </c>
      <c r="E90" s="1">
        <v>99.855000000000004</v>
      </c>
      <c r="F90" s="3">
        <v>0</v>
      </c>
      <c r="G90" s="4">
        <f t="shared" si="14"/>
        <v>-71.331000000000003</v>
      </c>
      <c r="H90" s="3">
        <f t="shared" si="15"/>
        <v>-2.1040000000000001</v>
      </c>
      <c r="I90">
        <v>1.25</v>
      </c>
      <c r="J90">
        <v>0.04</v>
      </c>
      <c r="K90">
        <v>8</v>
      </c>
      <c r="L90">
        <f>VLOOKUP(A90,'[1]Fumigation cups'!$A:$H,8,0)</f>
        <v>0.10299999999999999</v>
      </c>
      <c r="M90">
        <f t="shared" si="16"/>
        <v>7.9917600000000002</v>
      </c>
      <c r="N90">
        <v>0.45</v>
      </c>
      <c r="O90" s="4">
        <f t="shared" si="17"/>
        <v>-991.72981504282757</v>
      </c>
      <c r="P90">
        <f t="shared" si="18"/>
        <v>-29.252352144931503</v>
      </c>
      <c r="R90">
        <f t="shared" si="19"/>
        <v>2380.0347691455531</v>
      </c>
      <c r="S90">
        <f t="shared" si="20"/>
        <v>29.252352144931503</v>
      </c>
      <c r="T90" t="s">
        <v>58</v>
      </c>
      <c r="U90" s="4"/>
      <c r="V90">
        <f t="shared" ref="V90:V150" si="23">AVERAGE(P90:P92)</f>
        <v>-27.773977567264652</v>
      </c>
      <c r="W90">
        <f t="shared" si="22"/>
        <v>2383.8627860770671</v>
      </c>
      <c r="X90">
        <f t="shared" si="21"/>
        <v>27.773977567264652</v>
      </c>
    </row>
    <row r="91" spans="1:24" x14ac:dyDescent="0.2">
      <c r="A91" t="s">
        <v>58</v>
      </c>
      <c r="B91" t="s">
        <v>6</v>
      </c>
      <c r="C91" s="1">
        <v>171.81700000000001</v>
      </c>
      <c r="D91" s="3">
        <v>1.9510000000000001</v>
      </c>
      <c r="E91" s="1">
        <v>99.742999999999995</v>
      </c>
      <c r="F91" s="3">
        <v>0</v>
      </c>
      <c r="G91" s="4">
        <f t="shared" si="14"/>
        <v>-72.074000000000012</v>
      </c>
      <c r="H91" s="3">
        <f t="shared" si="15"/>
        <v>-1.9510000000000001</v>
      </c>
      <c r="I91">
        <v>1.25</v>
      </c>
      <c r="J91">
        <v>0.04</v>
      </c>
      <c r="K91">
        <v>8</v>
      </c>
      <c r="L91">
        <f>VLOOKUP(A91,'[1]Fumigation cups'!$A:$H,8,0)</f>
        <v>0.10299999999999999</v>
      </c>
      <c r="M91">
        <f t="shared" si="16"/>
        <v>7.9917600000000002</v>
      </c>
      <c r="N91">
        <v>0.45</v>
      </c>
      <c r="O91" s="4">
        <f t="shared" si="17"/>
        <v>-1002.0598994742364</v>
      </c>
      <c r="P91">
        <f t="shared" si="18"/>
        <v>-27.125161138194564</v>
      </c>
      <c r="R91">
        <f t="shared" si="19"/>
        <v>2388.8076941471941</v>
      </c>
      <c r="S91">
        <f t="shared" si="20"/>
        <v>27.125161138194564</v>
      </c>
    </row>
    <row r="92" spans="1:24" x14ac:dyDescent="0.2">
      <c r="A92" t="s">
        <v>58</v>
      </c>
      <c r="B92" t="s">
        <v>6</v>
      </c>
      <c r="C92" s="1">
        <v>171.381</v>
      </c>
      <c r="D92" s="3">
        <v>1.9379999999999999</v>
      </c>
      <c r="E92" s="1">
        <v>99.903999999999996</v>
      </c>
      <c r="F92" s="3">
        <v>0</v>
      </c>
      <c r="G92" s="4">
        <f t="shared" si="14"/>
        <v>-71.477000000000004</v>
      </c>
      <c r="H92" s="3">
        <f t="shared" si="15"/>
        <v>-1.9379999999999999</v>
      </c>
      <c r="I92">
        <v>1.25</v>
      </c>
      <c r="J92">
        <v>0.04</v>
      </c>
      <c r="K92">
        <v>8</v>
      </c>
      <c r="L92">
        <f>VLOOKUP(A92,'[1]Fumigation cups'!$A:$H,8,0)</f>
        <v>0.10299999999999999</v>
      </c>
      <c r="M92">
        <f t="shared" si="16"/>
        <v>7.9917600000000002</v>
      </c>
      <c r="N92">
        <v>0.45</v>
      </c>
      <c r="O92" s="4">
        <f t="shared" si="17"/>
        <v>-993.7596835852039</v>
      </c>
      <c r="P92">
        <f t="shared" si="18"/>
        <v>-26.944419418667891</v>
      </c>
      <c r="R92">
        <f t="shared" si="19"/>
        <v>2382.7458949384536</v>
      </c>
      <c r="S92">
        <f t="shared" si="20"/>
        <v>26.944419418667891</v>
      </c>
    </row>
    <row r="93" spans="1:24" x14ac:dyDescent="0.2">
      <c r="A93" t="s">
        <v>59</v>
      </c>
      <c r="B93" t="s">
        <v>6</v>
      </c>
      <c r="C93" s="1">
        <v>16.805</v>
      </c>
      <c r="D93" s="3">
        <v>4.2050000000000001</v>
      </c>
      <c r="E93" s="1">
        <v>22.498000000000001</v>
      </c>
      <c r="F93" s="3">
        <v>0</v>
      </c>
      <c r="G93" s="3">
        <f t="shared" si="14"/>
        <v>5.6930000000000014</v>
      </c>
      <c r="H93" s="3">
        <f t="shared" si="15"/>
        <v>-4.2050000000000001</v>
      </c>
      <c r="I93">
        <v>1.25</v>
      </c>
      <c r="J93">
        <v>0.04</v>
      </c>
      <c r="K93">
        <v>8</v>
      </c>
      <c r="L93">
        <f>VLOOKUP(A93,'[1]Fumigation cups'!$A:$H,8,0)</f>
        <v>0.14299999999999999</v>
      </c>
      <c r="M93">
        <f t="shared" si="16"/>
        <v>7.9885599999999997</v>
      </c>
      <c r="N93">
        <v>0.45</v>
      </c>
      <c r="O93">
        <f t="shared" si="17"/>
        <v>79.182675670653495</v>
      </c>
      <c r="P93">
        <f t="shared" si="18"/>
        <v>-58.486413348866655</v>
      </c>
      <c r="R93">
        <f t="shared" si="19"/>
        <v>233.73702171883573</v>
      </c>
      <c r="S93">
        <f t="shared" si="20"/>
        <v>58.486413348866655</v>
      </c>
      <c r="T93" t="s">
        <v>59</v>
      </c>
      <c r="U93">
        <f>AVERAGE(O93:O95)</f>
        <v>76.183015786648994</v>
      </c>
      <c r="V93">
        <f>AVERAGE(P93:P95)</f>
        <v>-57.540616414806514</v>
      </c>
      <c r="W93">
        <f t="shared" si="22"/>
        <v>229.5041168129685</v>
      </c>
      <c r="X93">
        <f t="shared" si="21"/>
        <v>57.540616414806514</v>
      </c>
    </row>
    <row r="94" spans="1:24" x14ac:dyDescent="0.2">
      <c r="A94" t="s">
        <v>59</v>
      </c>
      <c r="B94" t="s">
        <v>6</v>
      </c>
      <c r="C94" s="1">
        <v>16.535</v>
      </c>
      <c r="D94" s="3">
        <v>4.1210000000000004</v>
      </c>
      <c r="E94" s="1">
        <v>21.693000000000001</v>
      </c>
      <c r="F94" s="3">
        <v>0</v>
      </c>
      <c r="G94" s="3">
        <f t="shared" si="14"/>
        <v>5.1580000000000013</v>
      </c>
      <c r="H94" s="3">
        <f t="shared" si="15"/>
        <v>-4.1210000000000004</v>
      </c>
      <c r="I94">
        <v>1.25</v>
      </c>
      <c r="J94">
        <v>0.04</v>
      </c>
      <c r="K94">
        <v>8</v>
      </c>
      <c r="L94">
        <f>VLOOKUP(A94,'[1]Fumigation cups'!$A:$H,8,0)</f>
        <v>0.14299999999999999</v>
      </c>
      <c r="M94">
        <f t="shared" si="16"/>
        <v>7.9885599999999997</v>
      </c>
      <c r="N94">
        <v>0.45</v>
      </c>
      <c r="O94">
        <f t="shared" si="17"/>
        <v>71.741479204150849</v>
      </c>
      <c r="P94">
        <f t="shared" si="18"/>
        <v>-57.318075959733541</v>
      </c>
      <c r="R94">
        <f t="shared" si="19"/>
        <v>229.98165153947923</v>
      </c>
      <c r="S94">
        <f t="shared" si="20"/>
        <v>57.318075959733541</v>
      </c>
    </row>
    <row r="95" spans="1:24" x14ac:dyDescent="0.2">
      <c r="A95" t="s">
        <v>59</v>
      </c>
      <c r="B95" t="s">
        <v>6</v>
      </c>
      <c r="C95" s="1">
        <v>16.161999999999999</v>
      </c>
      <c r="D95" s="3">
        <v>4.085</v>
      </c>
      <c r="E95" s="1">
        <v>21.742999999999999</v>
      </c>
      <c r="F95" s="3">
        <v>0</v>
      </c>
      <c r="G95" s="3">
        <f t="shared" si="14"/>
        <v>5.5809999999999995</v>
      </c>
      <c r="H95" s="3">
        <f t="shared" si="15"/>
        <v>-4.085</v>
      </c>
      <c r="I95">
        <v>1.25</v>
      </c>
      <c r="J95">
        <v>0.04</v>
      </c>
      <c r="K95">
        <v>8</v>
      </c>
      <c r="L95">
        <f>VLOOKUP(A95,'[1]Fumigation cups'!$A:$H,8,0)</f>
        <v>0.14299999999999999</v>
      </c>
      <c r="M95">
        <f t="shared" si="16"/>
        <v>7.9885599999999997</v>
      </c>
      <c r="N95">
        <v>0.45</v>
      </c>
      <c r="O95">
        <f t="shared" si="17"/>
        <v>77.624892485142638</v>
      </c>
      <c r="P95">
        <f t="shared" si="18"/>
        <v>-56.81735993581934</v>
      </c>
      <c r="R95">
        <f t="shared" si="19"/>
        <v>224.79367718059049</v>
      </c>
      <c r="S95">
        <f t="shared" si="20"/>
        <v>56.81735993581934</v>
      </c>
    </row>
    <row r="96" spans="1:24" x14ac:dyDescent="0.2">
      <c r="A96" t="s">
        <v>60</v>
      </c>
      <c r="B96" t="s">
        <v>6</v>
      </c>
      <c r="C96" s="1">
        <v>15.964</v>
      </c>
      <c r="D96" s="3">
        <v>3.9830000000000001</v>
      </c>
      <c r="E96" s="1">
        <v>26.568999999999999</v>
      </c>
      <c r="F96" s="3">
        <v>0</v>
      </c>
      <c r="G96" s="3">
        <f t="shared" si="14"/>
        <v>10.604999999999999</v>
      </c>
      <c r="H96" s="3">
        <f t="shared" si="15"/>
        <v>-3.9830000000000001</v>
      </c>
      <c r="I96">
        <v>1.25</v>
      </c>
      <c r="J96">
        <v>0.04</v>
      </c>
      <c r="K96">
        <v>8</v>
      </c>
      <c r="L96">
        <f>VLOOKUP(A96,'[1]Fumigation cups'!$A:$H,8,0)</f>
        <v>0.152</v>
      </c>
      <c r="M96">
        <f t="shared" si="16"/>
        <v>7.9878400000000003</v>
      </c>
      <c r="N96">
        <v>0.45</v>
      </c>
      <c r="O96">
        <f t="shared" si="17"/>
        <v>147.51589082071411</v>
      </c>
      <c r="P96">
        <f t="shared" si="18"/>
        <v>-55.403658004611444</v>
      </c>
      <c r="R96">
        <f t="shared" si="19"/>
        <v>222.05975304685347</v>
      </c>
      <c r="S96">
        <f t="shared" si="20"/>
        <v>55.403658004611444</v>
      </c>
      <c r="T96" t="s">
        <v>60</v>
      </c>
      <c r="U96">
        <f>AVERAGE(O96:O98)</f>
        <v>143.55153166145871</v>
      </c>
      <c r="V96">
        <f t="shared" si="23"/>
        <v>-54.485595883520723</v>
      </c>
      <c r="W96">
        <f t="shared" si="22"/>
        <v>221.13705424838349</v>
      </c>
      <c r="X96">
        <f t="shared" si="21"/>
        <v>54.485595883520723</v>
      </c>
    </row>
    <row r="97" spans="1:24" x14ac:dyDescent="0.2">
      <c r="A97" t="s">
        <v>60</v>
      </c>
      <c r="B97" t="s">
        <v>6</v>
      </c>
      <c r="C97" s="1">
        <v>15.813000000000001</v>
      </c>
      <c r="D97" s="3">
        <v>3.8490000000000002</v>
      </c>
      <c r="E97" s="1">
        <v>26.085000000000001</v>
      </c>
      <c r="F97" s="3">
        <v>0</v>
      </c>
      <c r="G97" s="3">
        <f t="shared" si="14"/>
        <v>10.272</v>
      </c>
      <c r="H97" s="3">
        <f t="shared" si="15"/>
        <v>-3.8490000000000002</v>
      </c>
      <c r="I97">
        <v>1.25</v>
      </c>
      <c r="J97">
        <v>0.04</v>
      </c>
      <c r="K97">
        <v>8</v>
      </c>
      <c r="L97">
        <f>VLOOKUP(A97,'[1]Fumigation cups'!$A:$H,8,0)</f>
        <v>0.152</v>
      </c>
      <c r="M97">
        <f t="shared" si="16"/>
        <v>7.9878400000000003</v>
      </c>
      <c r="N97">
        <v>0.45</v>
      </c>
      <c r="O97">
        <f t="shared" si="17"/>
        <v>142.88385011884733</v>
      </c>
      <c r="P97">
        <f t="shared" si="18"/>
        <v>-53.539713698154522</v>
      </c>
      <c r="R97">
        <f t="shared" si="19"/>
        <v>219.95933819405494</v>
      </c>
      <c r="S97">
        <f t="shared" si="20"/>
        <v>53.539713698154522</v>
      </c>
    </row>
    <row r="98" spans="1:24" x14ac:dyDescent="0.2">
      <c r="A98" t="s">
        <v>60</v>
      </c>
      <c r="B98" t="s">
        <v>6</v>
      </c>
      <c r="C98" s="1">
        <v>15.916</v>
      </c>
      <c r="D98" s="3">
        <v>3.919</v>
      </c>
      <c r="E98" s="1">
        <v>25.998999999999999</v>
      </c>
      <c r="F98" s="3">
        <v>0</v>
      </c>
      <c r="G98" s="3">
        <f t="shared" si="14"/>
        <v>10.082999999999998</v>
      </c>
      <c r="H98" s="3">
        <f t="shared" si="15"/>
        <v>-3.919</v>
      </c>
      <c r="I98">
        <v>1.25</v>
      </c>
      <c r="J98">
        <v>0.04</v>
      </c>
      <c r="K98">
        <v>8</v>
      </c>
      <c r="L98">
        <f>VLOOKUP(A98,'[1]Fumigation cups'!$A:$H,8,0)</f>
        <v>0.152</v>
      </c>
      <c r="M98">
        <f t="shared" si="16"/>
        <v>7.9878400000000003</v>
      </c>
      <c r="N98">
        <v>0.45</v>
      </c>
      <c r="O98">
        <f t="shared" si="17"/>
        <v>140.25485404481475</v>
      </c>
      <c r="P98">
        <f t="shared" si="18"/>
        <v>-54.513415947796197</v>
      </c>
      <c r="R98">
        <f t="shared" si="19"/>
        <v>221.39207150424198</v>
      </c>
      <c r="S98">
        <f t="shared" si="20"/>
        <v>54.513415947796197</v>
      </c>
    </row>
    <row r="99" spans="1:24" x14ac:dyDescent="0.2">
      <c r="A99" t="s">
        <v>61</v>
      </c>
      <c r="B99" t="s">
        <v>6</v>
      </c>
      <c r="C99" s="1">
        <v>15.048999999999999</v>
      </c>
      <c r="D99" s="3">
        <v>3.9670000000000001</v>
      </c>
      <c r="E99" s="1">
        <v>22.677</v>
      </c>
      <c r="F99" s="3">
        <v>0</v>
      </c>
      <c r="G99" s="3">
        <f t="shared" si="14"/>
        <v>7.6280000000000001</v>
      </c>
      <c r="H99" s="3">
        <f t="shared" si="15"/>
        <v>-3.9670000000000001</v>
      </c>
      <c r="I99">
        <v>1.25</v>
      </c>
      <c r="J99">
        <v>0.04</v>
      </c>
      <c r="K99">
        <v>8</v>
      </c>
      <c r="L99">
        <f>VLOOKUP(A99,'[1]Fumigation cups'!$A:$H,8,0)</f>
        <v>0.14099999999999999</v>
      </c>
      <c r="M99">
        <f t="shared" si="16"/>
        <v>7.9887199999999998</v>
      </c>
      <c r="N99">
        <v>0.45</v>
      </c>
      <c r="O99">
        <f t="shared" si="17"/>
        <v>106.09403703666617</v>
      </c>
      <c r="P99">
        <f t="shared" si="18"/>
        <v>-55.175018999010838</v>
      </c>
      <c r="R99">
        <f t="shared" si="19"/>
        <v>209.30901459947418</v>
      </c>
      <c r="S99">
        <f t="shared" si="20"/>
        <v>55.175018999010838</v>
      </c>
      <c r="T99" t="s">
        <v>61</v>
      </c>
      <c r="U99">
        <f>AVERAGE(O99:O101)</f>
        <v>99.78885042725058</v>
      </c>
      <c r="V99">
        <f t="shared" si="23"/>
        <v>-54.270966507219633</v>
      </c>
      <c r="W99">
        <f t="shared" si="22"/>
        <v>211.38601724728164</v>
      </c>
      <c r="X99">
        <f t="shared" si="21"/>
        <v>54.270966507219633</v>
      </c>
    </row>
    <row r="100" spans="1:24" x14ac:dyDescent="0.2">
      <c r="A100" t="s">
        <v>61</v>
      </c>
      <c r="B100" t="s">
        <v>6</v>
      </c>
      <c r="C100" s="1">
        <v>15.569000000000001</v>
      </c>
      <c r="D100" s="3">
        <v>3.9849999999999999</v>
      </c>
      <c r="E100" s="1">
        <v>22.161000000000001</v>
      </c>
      <c r="F100" s="3">
        <v>0</v>
      </c>
      <c r="G100" s="3">
        <f t="shared" si="14"/>
        <v>6.5920000000000005</v>
      </c>
      <c r="H100" s="3">
        <f t="shared" si="15"/>
        <v>-3.9849999999999999</v>
      </c>
      <c r="I100">
        <v>1.25</v>
      </c>
      <c r="J100">
        <v>0.04</v>
      </c>
      <c r="K100">
        <v>8</v>
      </c>
      <c r="L100">
        <f>VLOOKUP(A100,'[1]Fumigation cups'!$A:$H,8,0)</f>
        <v>0.14099999999999999</v>
      </c>
      <c r="M100">
        <f t="shared" si="16"/>
        <v>7.9887199999999998</v>
      </c>
      <c r="N100">
        <v>0.45</v>
      </c>
      <c r="O100">
        <f t="shared" si="17"/>
        <v>91.684831167501741</v>
      </c>
      <c r="P100">
        <f t="shared" si="18"/>
        <v>-55.425371996737631</v>
      </c>
      <c r="R100">
        <f t="shared" si="19"/>
        <v>216.54143453380379</v>
      </c>
      <c r="S100">
        <f t="shared" si="20"/>
        <v>55.425371996737631</v>
      </c>
    </row>
    <row r="101" spans="1:24" x14ac:dyDescent="0.2">
      <c r="A101" t="s">
        <v>61</v>
      </c>
      <c r="B101" t="s">
        <v>6</v>
      </c>
      <c r="C101" s="1">
        <v>14.977</v>
      </c>
      <c r="D101" s="3">
        <v>3.754</v>
      </c>
      <c r="E101" s="1">
        <v>22.280999999999999</v>
      </c>
      <c r="F101" s="3">
        <v>0</v>
      </c>
      <c r="G101" s="3">
        <f t="shared" si="14"/>
        <v>7.3039999999999985</v>
      </c>
      <c r="H101" s="3">
        <f t="shared" si="15"/>
        <v>-3.754</v>
      </c>
      <c r="I101">
        <v>1.25</v>
      </c>
      <c r="J101">
        <v>0.04</v>
      </c>
      <c r="K101">
        <v>8</v>
      </c>
      <c r="L101">
        <f>VLOOKUP(A101,'[1]Fumigation cups'!$A:$H,8,0)</f>
        <v>0.14099999999999999</v>
      </c>
      <c r="M101">
        <f t="shared" si="16"/>
        <v>7.9887199999999998</v>
      </c>
      <c r="N101">
        <v>0.45</v>
      </c>
      <c r="O101">
        <f t="shared" si="17"/>
        <v>101.58768307758385</v>
      </c>
      <c r="P101">
        <f t="shared" si="18"/>
        <v>-52.212508525910422</v>
      </c>
      <c r="R101">
        <f t="shared" si="19"/>
        <v>208.30760260856698</v>
      </c>
      <c r="S101">
        <f t="shared" si="20"/>
        <v>52.212508525910422</v>
      </c>
    </row>
    <row r="102" spans="1:24" x14ac:dyDescent="0.2">
      <c r="A102" t="s">
        <v>62</v>
      </c>
      <c r="B102" t="s">
        <v>6</v>
      </c>
      <c r="C102" s="1">
        <v>18.271000000000001</v>
      </c>
      <c r="D102" s="3">
        <v>5.0880000000000001</v>
      </c>
      <c r="E102" s="1">
        <v>24.440999999999999</v>
      </c>
      <c r="F102" s="3">
        <v>1.534</v>
      </c>
      <c r="G102" s="3">
        <f t="shared" si="14"/>
        <v>6.1699999999999982</v>
      </c>
      <c r="H102" s="3">
        <f t="shared" si="15"/>
        <v>-3.5540000000000003</v>
      </c>
      <c r="I102">
        <v>1.25</v>
      </c>
      <c r="J102">
        <v>0.04</v>
      </c>
      <c r="K102">
        <v>8</v>
      </c>
      <c r="L102">
        <f>VLOOKUP(A102,'[1]Fumigation cups'!$A:$H,8,0)</f>
        <v>0.13100000000000001</v>
      </c>
      <c r="M102">
        <f t="shared" si="16"/>
        <v>7.9895199999999997</v>
      </c>
      <c r="N102">
        <v>0.45</v>
      </c>
      <c r="O102">
        <f t="shared" si="17"/>
        <v>85.806851419804374</v>
      </c>
      <c r="P102">
        <f t="shared" si="18"/>
        <v>-49.425858986383282</v>
      </c>
      <c r="R102">
        <f t="shared" si="19"/>
        <v>254.0967556387757</v>
      </c>
      <c r="S102">
        <f t="shared" si="20"/>
        <v>70.759361430140146</v>
      </c>
      <c r="T102" t="s">
        <v>62</v>
      </c>
      <c r="U102">
        <f>AVERAGE(O102:O104)</f>
        <v>81.402934140019696</v>
      </c>
      <c r="V102">
        <f t="shared" si="23"/>
        <v>-50.937097968709388</v>
      </c>
      <c r="W102">
        <f t="shared" si="22"/>
        <v>254.30999794916531</v>
      </c>
      <c r="X102">
        <f t="shared" si="21"/>
        <v>72.826884700439052</v>
      </c>
    </row>
    <row r="103" spans="1:24" x14ac:dyDescent="0.2">
      <c r="A103" t="s">
        <v>62</v>
      </c>
      <c r="B103" t="s">
        <v>6</v>
      </c>
      <c r="C103" s="1">
        <v>18.289000000000001</v>
      </c>
      <c r="D103" s="3">
        <v>5.3090000000000002</v>
      </c>
      <c r="E103" s="1">
        <v>23.895</v>
      </c>
      <c r="F103" s="3">
        <v>1.431</v>
      </c>
      <c r="G103" s="3">
        <f t="shared" si="14"/>
        <v>5.6059999999999981</v>
      </c>
      <c r="H103" s="3">
        <f t="shared" si="15"/>
        <v>-3.8780000000000001</v>
      </c>
      <c r="I103">
        <v>1.25</v>
      </c>
      <c r="J103">
        <v>0.04</v>
      </c>
      <c r="K103">
        <v>8</v>
      </c>
      <c r="L103">
        <f>VLOOKUP(A103,'[1]Fumigation cups'!$A:$H,8,0)</f>
        <v>0.13100000000000001</v>
      </c>
      <c r="M103">
        <f t="shared" si="16"/>
        <v>7.9895199999999997</v>
      </c>
      <c r="N103">
        <v>0.45</v>
      </c>
      <c r="O103">
        <f t="shared" si="17"/>
        <v>77.963242959387884</v>
      </c>
      <c r="P103">
        <f t="shared" si="18"/>
        <v>-53.93176171896296</v>
      </c>
      <c r="R103">
        <f t="shared" si="19"/>
        <v>254.3470835683635</v>
      </c>
      <c r="S103">
        <f t="shared" si="20"/>
        <v>73.832832121189881</v>
      </c>
    </row>
    <row r="104" spans="1:24" x14ac:dyDescent="0.2">
      <c r="A104" t="s">
        <v>62</v>
      </c>
      <c r="B104" t="s">
        <v>6</v>
      </c>
      <c r="C104" s="1">
        <v>18.298999999999999</v>
      </c>
      <c r="D104" s="3">
        <v>5.3129999999999997</v>
      </c>
      <c r="E104" s="1">
        <v>24.082999999999998</v>
      </c>
      <c r="F104" s="3">
        <v>1.7569999999999999</v>
      </c>
      <c r="G104" s="3">
        <f t="shared" si="14"/>
        <v>5.7839999999999989</v>
      </c>
      <c r="H104" s="3">
        <f t="shared" si="15"/>
        <v>-3.556</v>
      </c>
      <c r="I104">
        <v>1.25</v>
      </c>
      <c r="J104">
        <v>0.04</v>
      </c>
      <c r="K104">
        <v>8</v>
      </c>
      <c r="L104">
        <f>VLOOKUP(A104,'[1]Fumigation cups'!$A:$H,8,0)</f>
        <v>0.13100000000000001</v>
      </c>
      <c r="M104">
        <f t="shared" si="16"/>
        <v>7.9895199999999997</v>
      </c>
      <c r="N104">
        <v>0.45</v>
      </c>
      <c r="O104">
        <f t="shared" si="17"/>
        <v>80.438708040866857</v>
      </c>
      <c r="P104">
        <f t="shared" si="18"/>
        <v>-49.453673200781914</v>
      </c>
      <c r="R104">
        <f t="shared" si="19"/>
        <v>254.48615464035669</v>
      </c>
      <c r="S104">
        <f t="shared" si="20"/>
        <v>73.888460549987158</v>
      </c>
    </row>
    <row r="105" spans="1:24" x14ac:dyDescent="0.2">
      <c r="A105" t="s">
        <v>63</v>
      </c>
      <c r="B105" t="s">
        <v>6</v>
      </c>
      <c r="C105" s="1">
        <v>20.238</v>
      </c>
      <c r="D105" s="3">
        <v>6.7460000000000004</v>
      </c>
      <c r="E105" s="1">
        <v>28.038</v>
      </c>
      <c r="F105" s="3">
        <v>3.3889999999999998</v>
      </c>
      <c r="G105" s="3">
        <f t="shared" si="14"/>
        <v>7.8000000000000007</v>
      </c>
      <c r="H105" s="3">
        <f t="shared" si="15"/>
        <v>-3.3570000000000007</v>
      </c>
      <c r="I105">
        <v>1.25</v>
      </c>
      <c r="J105">
        <v>0.04</v>
      </c>
      <c r="K105">
        <v>8</v>
      </c>
      <c r="L105">
        <f>VLOOKUP(A105,'[1]Fumigation cups'!$A:$H,8,0)</f>
        <v>0.124</v>
      </c>
      <c r="M105">
        <f t="shared" si="16"/>
        <v>7.9900799999999998</v>
      </c>
      <c r="N105">
        <v>0.45</v>
      </c>
      <c r="O105">
        <f t="shared" si="17"/>
        <v>108.46783344680738</v>
      </c>
      <c r="P105">
        <f t="shared" si="18"/>
        <v>-46.682886779606719</v>
      </c>
      <c r="R105">
        <f t="shared" si="19"/>
        <v>281.4323093969856</v>
      </c>
      <c r="S105">
        <f t="shared" si="20"/>
        <v>93.81076979899521</v>
      </c>
      <c r="T105" t="s">
        <v>63</v>
      </c>
      <c r="U105">
        <f>AVERAGE(O105:O107)</f>
        <v>103.2854814043488</v>
      </c>
      <c r="V105">
        <f t="shared" si="23"/>
        <v>-46.010757042436325</v>
      </c>
      <c r="W105">
        <f t="shared" si="22"/>
        <v>279.23977584056081</v>
      </c>
      <c r="X105">
        <f t="shared" si="21"/>
        <v>90.556734795590998</v>
      </c>
    </row>
    <row r="106" spans="1:24" x14ac:dyDescent="0.2">
      <c r="A106" t="s">
        <v>63</v>
      </c>
      <c r="B106" t="s">
        <v>6</v>
      </c>
      <c r="C106" s="1">
        <v>19.923999999999999</v>
      </c>
      <c r="D106" s="3">
        <v>6.4829999999999997</v>
      </c>
      <c r="E106" s="1">
        <v>27.285</v>
      </c>
      <c r="F106" s="3">
        <v>3.0830000000000002</v>
      </c>
      <c r="G106" s="3">
        <f t="shared" si="14"/>
        <v>7.3610000000000007</v>
      </c>
      <c r="H106" s="3">
        <f t="shared" si="15"/>
        <v>-3.3999999999999995</v>
      </c>
      <c r="I106">
        <v>1.25</v>
      </c>
      <c r="J106">
        <v>0.04</v>
      </c>
      <c r="K106">
        <v>8</v>
      </c>
      <c r="L106">
        <f>VLOOKUP(A106,'[1]Fumigation cups'!$A:$H,8,0)</f>
        <v>0.124</v>
      </c>
      <c r="M106">
        <f t="shared" si="16"/>
        <v>7.9900799999999998</v>
      </c>
      <c r="N106">
        <v>0.45</v>
      </c>
      <c r="O106">
        <f t="shared" si="17"/>
        <v>102.36304128230118</v>
      </c>
      <c r="P106">
        <f t="shared" si="18"/>
        <v>-47.280850476813455</v>
      </c>
      <c r="R106">
        <f t="shared" si="19"/>
        <v>277.06578379412696</v>
      </c>
      <c r="S106">
        <f t="shared" si="20"/>
        <v>90.153456953288753</v>
      </c>
    </row>
    <row r="107" spans="1:24" x14ac:dyDescent="0.2">
      <c r="A107" t="s">
        <v>63</v>
      </c>
      <c r="B107" t="s">
        <v>6</v>
      </c>
      <c r="C107" s="1">
        <v>20.079000000000001</v>
      </c>
      <c r="D107" s="3">
        <v>6.3070000000000004</v>
      </c>
      <c r="E107" s="1">
        <v>27.2</v>
      </c>
      <c r="F107" s="3">
        <v>3.1379999999999999</v>
      </c>
      <c r="G107" s="3">
        <f t="shared" si="14"/>
        <v>7.1209999999999987</v>
      </c>
      <c r="H107" s="3">
        <f t="shared" si="15"/>
        <v>-3.1690000000000005</v>
      </c>
      <c r="I107">
        <v>1.25</v>
      </c>
      <c r="J107">
        <v>0.04</v>
      </c>
      <c r="K107">
        <v>8</v>
      </c>
      <c r="L107">
        <f>VLOOKUP(A107,'[1]Fumigation cups'!$A:$H,8,0)</f>
        <v>0.124</v>
      </c>
      <c r="M107">
        <f t="shared" si="16"/>
        <v>7.9900799999999998</v>
      </c>
      <c r="N107">
        <v>0.45</v>
      </c>
      <c r="O107">
        <f t="shared" si="17"/>
        <v>99.025569483937844</v>
      </c>
      <c r="P107">
        <f t="shared" si="18"/>
        <v>-44.0685338708888</v>
      </c>
      <c r="R107">
        <f t="shared" si="19"/>
        <v>279.22123433056993</v>
      </c>
      <c r="S107">
        <f t="shared" si="20"/>
        <v>87.705977634488988</v>
      </c>
    </row>
    <row r="108" spans="1:24" x14ac:dyDescent="0.2">
      <c r="A108" t="s">
        <v>64</v>
      </c>
      <c r="B108" t="s">
        <v>6</v>
      </c>
      <c r="C108" s="1">
        <v>15.83</v>
      </c>
      <c r="D108" s="3">
        <v>4.7859999999999996</v>
      </c>
      <c r="E108" s="1">
        <v>23.050999999999998</v>
      </c>
      <c r="F108" s="3">
        <v>1.129</v>
      </c>
      <c r="G108" s="3">
        <f t="shared" si="14"/>
        <v>7.2209999999999983</v>
      </c>
      <c r="H108" s="3">
        <f t="shared" si="15"/>
        <v>-3.6569999999999996</v>
      </c>
      <c r="I108">
        <v>1.25</v>
      </c>
      <c r="J108">
        <v>0.04</v>
      </c>
      <c r="K108">
        <v>8</v>
      </c>
      <c r="L108">
        <f>VLOOKUP(A108,'[1]Fumigation cups'!$A:$H,8,0)</f>
        <v>0.13200000000000001</v>
      </c>
      <c r="M108">
        <f t="shared" si="16"/>
        <v>7.9894400000000001</v>
      </c>
      <c r="N108">
        <v>0.45</v>
      </c>
      <c r="O108">
        <f t="shared" si="17"/>
        <v>100.42422664583916</v>
      </c>
      <c r="P108">
        <f t="shared" si="18"/>
        <v>-50.858800283040267</v>
      </c>
      <c r="R108">
        <f t="shared" si="19"/>
        <v>220.1517113701197</v>
      </c>
      <c r="S108">
        <f t="shared" si="20"/>
        <v>66.560081529841611</v>
      </c>
      <c r="T108" t="s">
        <v>64</v>
      </c>
      <c r="U108">
        <f>AVERAGE(O108:O110)</f>
        <v>96.69708459611131</v>
      </c>
      <c r="V108">
        <f t="shared" si="23"/>
        <v>-52.68992106617771</v>
      </c>
      <c r="W108">
        <f t="shared" si="22"/>
        <v>219.2848263411407</v>
      </c>
      <c r="X108">
        <f t="shared" si="21"/>
        <v>67.770011971357746</v>
      </c>
    </row>
    <row r="109" spans="1:24" x14ac:dyDescent="0.2">
      <c r="A109" t="s">
        <v>64</v>
      </c>
      <c r="B109" t="s">
        <v>6</v>
      </c>
      <c r="C109" s="1">
        <v>15.679</v>
      </c>
      <c r="D109" s="3">
        <v>4.9269999999999996</v>
      </c>
      <c r="E109" s="1">
        <v>22.506</v>
      </c>
      <c r="F109" s="3">
        <v>1.23</v>
      </c>
      <c r="G109" s="3">
        <f t="shared" si="14"/>
        <v>6.827</v>
      </c>
      <c r="H109" s="3">
        <f t="shared" si="15"/>
        <v>-3.6969999999999996</v>
      </c>
      <c r="I109">
        <v>1.25</v>
      </c>
      <c r="J109">
        <v>0.04</v>
      </c>
      <c r="K109">
        <v>8</v>
      </c>
      <c r="L109">
        <f>VLOOKUP(A109,'[1]Fumigation cups'!$A:$H,8,0)</f>
        <v>0.13200000000000001</v>
      </c>
      <c r="M109">
        <f t="shared" si="16"/>
        <v>7.9894400000000001</v>
      </c>
      <c r="N109">
        <v>0.45</v>
      </c>
      <c r="O109">
        <f t="shared" si="17"/>
        <v>94.944771542881043</v>
      </c>
      <c r="P109">
        <f t="shared" si="18"/>
        <v>-51.415090141208609</v>
      </c>
      <c r="R109">
        <f t="shared" si="19"/>
        <v>218.05171715553413</v>
      </c>
      <c r="S109">
        <f t="shared" si="20"/>
        <v>68.521003279885008</v>
      </c>
    </row>
    <row r="110" spans="1:24" x14ac:dyDescent="0.2">
      <c r="A110" t="s">
        <v>64</v>
      </c>
      <c r="B110" t="s">
        <v>6</v>
      </c>
      <c r="C110" s="1">
        <v>15.794</v>
      </c>
      <c r="D110" s="3">
        <v>4.9059999999999997</v>
      </c>
      <c r="E110" s="1">
        <v>22.605</v>
      </c>
      <c r="F110" s="3">
        <v>0.89400000000000002</v>
      </c>
      <c r="G110" s="3">
        <f t="shared" si="14"/>
        <v>6.8109999999999999</v>
      </c>
      <c r="H110" s="3">
        <f t="shared" si="15"/>
        <v>-4.0119999999999996</v>
      </c>
      <c r="I110">
        <v>1.25</v>
      </c>
      <c r="J110">
        <v>0.04</v>
      </c>
      <c r="K110">
        <v>8</v>
      </c>
      <c r="L110">
        <f>VLOOKUP(A110,'[1]Fumigation cups'!$A:$H,8,0)</f>
        <v>0.13200000000000001</v>
      </c>
      <c r="M110">
        <f t="shared" si="16"/>
        <v>7.9894400000000001</v>
      </c>
      <c r="N110">
        <v>0.45</v>
      </c>
      <c r="O110">
        <f t="shared" si="17"/>
        <v>94.722255599613717</v>
      </c>
      <c r="P110">
        <f t="shared" si="18"/>
        <v>-55.79587277428427</v>
      </c>
      <c r="R110">
        <f t="shared" si="19"/>
        <v>219.65105049776815</v>
      </c>
      <c r="S110">
        <f t="shared" si="20"/>
        <v>68.228951104346621</v>
      </c>
    </row>
    <row r="111" spans="1:24" x14ac:dyDescent="0.2">
      <c r="A111" t="s">
        <v>65</v>
      </c>
      <c r="B111" t="s">
        <v>6</v>
      </c>
      <c r="C111" s="1">
        <v>22.725000000000001</v>
      </c>
      <c r="D111" s="3">
        <v>6.1189999999999998</v>
      </c>
      <c r="E111" s="1">
        <v>35.386000000000003</v>
      </c>
      <c r="F111" s="3">
        <v>3.254</v>
      </c>
      <c r="G111" s="3">
        <f t="shared" si="14"/>
        <v>12.661000000000001</v>
      </c>
      <c r="H111" s="3">
        <f t="shared" si="15"/>
        <v>-2.8649999999999998</v>
      </c>
      <c r="I111">
        <v>1.25</v>
      </c>
      <c r="J111">
        <v>0.04</v>
      </c>
      <c r="K111">
        <v>8</v>
      </c>
      <c r="L111">
        <f>VLOOKUP(A111,'[1]Fumigation cups'!$A:$H,8,0)</f>
        <v>0.13700000000000001</v>
      </c>
      <c r="M111">
        <f t="shared" si="16"/>
        <v>7.9890400000000001</v>
      </c>
      <c r="N111">
        <v>0.45</v>
      </c>
      <c r="O111">
        <f t="shared" si="17"/>
        <v>176.0884634171037</v>
      </c>
      <c r="P111">
        <f t="shared" si="18"/>
        <v>-39.846256037437954</v>
      </c>
      <c r="R111">
        <f t="shared" si="19"/>
        <v>316.05799945925918</v>
      </c>
      <c r="S111">
        <f t="shared" si="20"/>
        <v>85.102701812594375</v>
      </c>
      <c r="T111" t="s">
        <v>65</v>
      </c>
      <c r="U111">
        <f>AVERAGE(O111:O113)</f>
        <v>160.30758435352732</v>
      </c>
      <c r="V111">
        <f t="shared" si="23"/>
        <v>-37.625621175083943</v>
      </c>
      <c r="W111">
        <f t="shared" si="22"/>
        <v>321.73244010961685</v>
      </c>
      <c r="X111">
        <f t="shared" si="21"/>
        <v>86.859738582598922</v>
      </c>
    </row>
    <row r="112" spans="1:24" x14ac:dyDescent="0.2">
      <c r="A112" t="s">
        <v>65</v>
      </c>
      <c r="B112" t="s">
        <v>6</v>
      </c>
      <c r="C112" s="1">
        <v>23.242000000000001</v>
      </c>
      <c r="D112" s="3">
        <v>6.23</v>
      </c>
      <c r="E112" s="1">
        <v>34.238</v>
      </c>
      <c r="F112" s="3">
        <v>3.7879999999999998</v>
      </c>
      <c r="G112" s="3">
        <f t="shared" si="14"/>
        <v>10.995999999999999</v>
      </c>
      <c r="H112" s="3">
        <f t="shared" si="15"/>
        <v>-2.4420000000000006</v>
      </c>
      <c r="I112">
        <v>1.25</v>
      </c>
      <c r="J112">
        <v>0.04</v>
      </c>
      <c r="K112">
        <v>8</v>
      </c>
      <c r="L112">
        <f>VLOOKUP(A112,'[1]Fumigation cups'!$A:$H,8,0)</f>
        <v>0.13700000000000001</v>
      </c>
      <c r="M112">
        <f t="shared" si="16"/>
        <v>7.9890400000000001</v>
      </c>
      <c r="N112">
        <v>0.45</v>
      </c>
      <c r="O112">
        <f t="shared" si="17"/>
        <v>152.93173870424704</v>
      </c>
      <c r="P112">
        <f t="shared" si="18"/>
        <v>-33.963196245523044</v>
      </c>
      <c r="R112">
        <f t="shared" si="19"/>
        <v>323.24840587159969</v>
      </c>
      <c r="S112">
        <f t="shared" si="20"/>
        <v>86.646483460118162</v>
      </c>
    </row>
    <row r="113" spans="1:24" x14ac:dyDescent="0.2">
      <c r="A113" t="s">
        <v>65</v>
      </c>
      <c r="B113" t="s">
        <v>6</v>
      </c>
      <c r="C113" s="1">
        <v>23.431999999999999</v>
      </c>
      <c r="D113" s="3">
        <v>6.3869999999999996</v>
      </c>
      <c r="E113" s="1">
        <v>34.353999999999999</v>
      </c>
      <c r="F113" s="3">
        <v>3.5779999999999998</v>
      </c>
      <c r="G113" s="3">
        <f t="shared" si="14"/>
        <v>10.922000000000001</v>
      </c>
      <c r="H113" s="3">
        <f t="shared" si="15"/>
        <v>-2.8089999999999997</v>
      </c>
      <c r="I113">
        <v>1.25</v>
      </c>
      <c r="J113">
        <v>0.04</v>
      </c>
      <c r="K113">
        <v>8</v>
      </c>
      <c r="L113">
        <f>VLOOKUP(A113,'[1]Fumigation cups'!$A:$H,8,0)</f>
        <v>0.13700000000000001</v>
      </c>
      <c r="M113">
        <f t="shared" si="16"/>
        <v>7.9890400000000001</v>
      </c>
      <c r="N113">
        <v>0.45</v>
      </c>
      <c r="O113">
        <f t="shared" si="17"/>
        <v>151.90255093923119</v>
      </c>
      <c r="P113">
        <f t="shared" si="18"/>
        <v>-39.067411242290824</v>
      </c>
      <c r="R113">
        <f t="shared" si="19"/>
        <v>325.89091499799167</v>
      </c>
      <c r="S113">
        <f t="shared" si="20"/>
        <v>88.830030475084186</v>
      </c>
    </row>
    <row r="114" spans="1:24" x14ac:dyDescent="0.2">
      <c r="A114" t="s">
        <v>66</v>
      </c>
      <c r="B114" t="s">
        <v>6</v>
      </c>
      <c r="C114" s="1">
        <v>16.526</v>
      </c>
      <c r="D114" s="3">
        <v>5.7389999999999999</v>
      </c>
      <c r="E114" s="1">
        <v>59.005000000000003</v>
      </c>
      <c r="F114" s="3">
        <v>3.8740000000000001</v>
      </c>
      <c r="G114" s="3">
        <f t="shared" si="14"/>
        <v>42.478999999999999</v>
      </c>
      <c r="H114" s="3">
        <f t="shared" si="15"/>
        <v>-1.8649999999999998</v>
      </c>
      <c r="I114">
        <v>1.25</v>
      </c>
      <c r="J114">
        <v>0.04</v>
      </c>
      <c r="K114">
        <v>8</v>
      </c>
      <c r="L114">
        <f>VLOOKUP(A114,'[1]Fumigation cups'!$A:$H,8,0)</f>
        <v>0.16</v>
      </c>
      <c r="M114">
        <f t="shared" si="16"/>
        <v>7.9871999999999996</v>
      </c>
      <c r="N114">
        <v>0.45</v>
      </c>
      <c r="O114">
        <f t="shared" si="17"/>
        <v>590.93160167378915</v>
      </c>
      <c r="P114">
        <f t="shared" si="18"/>
        <v>-25.94428863960114</v>
      </c>
      <c r="R114">
        <f t="shared" si="19"/>
        <v>229.89561075498574</v>
      </c>
      <c r="S114">
        <f t="shared" si="20"/>
        <v>79.836071047008545</v>
      </c>
      <c r="T114" t="s">
        <v>66</v>
      </c>
      <c r="U114">
        <f>AVERAGE(O114:O116)</f>
        <v>572.25356867283949</v>
      </c>
      <c r="V114">
        <f t="shared" si="23"/>
        <v>-30.725086063627728</v>
      </c>
      <c r="W114">
        <f t="shared" si="22"/>
        <v>240.26868916191836</v>
      </c>
      <c r="X114">
        <f t="shared" si="21"/>
        <v>84.213445216049379</v>
      </c>
    </row>
    <row r="115" spans="1:24" x14ac:dyDescent="0.2">
      <c r="A115" t="s">
        <v>66</v>
      </c>
      <c r="B115" t="s">
        <v>6</v>
      </c>
      <c r="C115" s="1">
        <v>17.728000000000002</v>
      </c>
      <c r="D115" s="3">
        <v>6.2329999999999997</v>
      </c>
      <c r="E115" s="1">
        <v>58.103999999999999</v>
      </c>
      <c r="F115" s="3">
        <v>4.0270000000000001</v>
      </c>
      <c r="G115" s="3">
        <f t="shared" si="14"/>
        <v>40.375999999999998</v>
      </c>
      <c r="H115" s="3">
        <f t="shared" si="15"/>
        <v>-2.2059999999999995</v>
      </c>
      <c r="I115">
        <v>1.25</v>
      </c>
      <c r="J115">
        <v>0.04</v>
      </c>
      <c r="K115">
        <v>8</v>
      </c>
      <c r="L115">
        <f>VLOOKUP(A115,'[1]Fumigation cups'!$A:$H,8,0)</f>
        <v>0.16</v>
      </c>
      <c r="M115">
        <f t="shared" si="16"/>
        <v>7.9871999999999996</v>
      </c>
      <c r="N115">
        <v>0.45</v>
      </c>
      <c r="O115">
        <f t="shared" si="17"/>
        <v>561.67646011396016</v>
      </c>
      <c r="P115">
        <f t="shared" si="18"/>
        <v>-30.687989672364665</v>
      </c>
      <c r="R115">
        <f t="shared" si="19"/>
        <v>246.61680911680918</v>
      </c>
      <c r="S115">
        <f t="shared" si="20"/>
        <v>86.708177528490026</v>
      </c>
    </row>
    <row r="116" spans="1:24" x14ac:dyDescent="0.2">
      <c r="A116" t="s">
        <v>66</v>
      </c>
      <c r="B116" t="s">
        <v>6</v>
      </c>
      <c r="C116" s="1">
        <v>17.561</v>
      </c>
      <c r="D116" s="3">
        <v>6.1890000000000001</v>
      </c>
      <c r="E116" s="1">
        <v>58.115000000000002</v>
      </c>
      <c r="F116" s="3">
        <v>3.6339999999999999</v>
      </c>
      <c r="G116" s="3">
        <f t="shared" si="14"/>
        <v>40.554000000000002</v>
      </c>
      <c r="H116" s="3">
        <f t="shared" si="15"/>
        <v>-2.5550000000000002</v>
      </c>
      <c r="I116">
        <v>1.25</v>
      </c>
      <c r="J116">
        <v>0.04</v>
      </c>
      <c r="K116">
        <v>8</v>
      </c>
      <c r="L116">
        <f>VLOOKUP(A116,'[1]Fumigation cups'!$A:$H,8,0)</f>
        <v>0.16</v>
      </c>
      <c r="M116">
        <f t="shared" si="16"/>
        <v>7.9871999999999996</v>
      </c>
      <c r="N116">
        <v>0.45</v>
      </c>
      <c r="O116">
        <f t="shared" si="17"/>
        <v>564.15264423076928</v>
      </c>
      <c r="P116">
        <f t="shared" si="18"/>
        <v>-35.542979878917379</v>
      </c>
      <c r="R116">
        <f t="shared" si="19"/>
        <v>244.29364761396013</v>
      </c>
      <c r="S116">
        <f t="shared" si="20"/>
        <v>86.096087072649567</v>
      </c>
    </row>
    <row r="117" spans="1:24" x14ac:dyDescent="0.2">
      <c r="A117" t="s">
        <v>67</v>
      </c>
      <c r="B117" t="s">
        <v>6</v>
      </c>
      <c r="C117" s="1">
        <v>18.253</v>
      </c>
      <c r="D117" s="3">
        <v>6.8890000000000002</v>
      </c>
      <c r="E117" s="1">
        <v>55.423999999999999</v>
      </c>
      <c r="F117" s="3">
        <v>4.9649999999999999</v>
      </c>
      <c r="G117" s="3">
        <f t="shared" si="14"/>
        <v>37.170999999999999</v>
      </c>
      <c r="H117" s="3">
        <f t="shared" si="15"/>
        <v>-1.9240000000000004</v>
      </c>
      <c r="I117">
        <v>1.25</v>
      </c>
      <c r="J117">
        <v>0.04</v>
      </c>
      <c r="K117">
        <v>8</v>
      </c>
      <c r="L117">
        <f>VLOOKUP(A117,'[1]Fumigation cups'!$A:$H,8,0)</f>
        <v>0.14599999999999999</v>
      </c>
      <c r="M117">
        <f t="shared" si="16"/>
        <v>7.9883199999999999</v>
      </c>
      <c r="N117">
        <v>0.45</v>
      </c>
      <c r="O117">
        <f t="shared" si="17"/>
        <v>517.01873624380482</v>
      </c>
      <c r="P117">
        <f t="shared" si="18"/>
        <v>-26.761293711040341</v>
      </c>
      <c r="R117">
        <f t="shared" si="19"/>
        <v>253.88456034699553</v>
      </c>
      <c r="S117">
        <f t="shared" si="20"/>
        <v>95.820453417545181</v>
      </c>
      <c r="T117" t="s">
        <v>67</v>
      </c>
      <c r="U117">
        <f>AVERAGE(O117:O119)</f>
        <v>551.95863738836476</v>
      </c>
      <c r="V117">
        <f t="shared" si="23"/>
        <v>-31.244691323406247</v>
      </c>
      <c r="W117">
        <f t="shared" si="22"/>
        <v>253.31891969683147</v>
      </c>
      <c r="X117">
        <f t="shared" si="21"/>
        <v>96.070818951224339</v>
      </c>
    </row>
    <row r="118" spans="1:24" x14ac:dyDescent="0.2">
      <c r="A118" t="s">
        <v>67</v>
      </c>
      <c r="B118" t="s">
        <v>6</v>
      </c>
      <c r="C118" s="1">
        <v>18.204000000000001</v>
      </c>
      <c r="D118" s="3">
        <v>7.0209999999999999</v>
      </c>
      <c r="E118" s="1">
        <v>57.716999999999999</v>
      </c>
      <c r="F118" s="3">
        <v>4.6950000000000003</v>
      </c>
      <c r="G118" s="3">
        <f t="shared" si="14"/>
        <v>39.512999999999998</v>
      </c>
      <c r="H118" s="3">
        <f t="shared" si="15"/>
        <v>-2.3259999999999996</v>
      </c>
      <c r="I118">
        <v>1.25</v>
      </c>
      <c r="J118">
        <v>0.04</v>
      </c>
      <c r="K118">
        <v>8</v>
      </c>
      <c r="L118">
        <f>VLOOKUP(A118,'[1]Fumigation cups'!$A:$H,8,0)</f>
        <v>0.14599999999999999</v>
      </c>
      <c r="M118">
        <f t="shared" si="16"/>
        <v>7.9883199999999999</v>
      </c>
      <c r="N118">
        <v>0.45</v>
      </c>
      <c r="O118">
        <f t="shared" si="17"/>
        <v>549.59407401472822</v>
      </c>
      <c r="P118">
        <f t="shared" si="18"/>
        <v>-32.352790629875173</v>
      </c>
      <c r="R118">
        <f t="shared" si="19"/>
        <v>253.20300972753557</v>
      </c>
      <c r="S118">
        <f t="shared" si="20"/>
        <v>97.656467331192417</v>
      </c>
    </row>
    <row r="119" spans="1:24" x14ac:dyDescent="0.2">
      <c r="A119" t="s">
        <v>67</v>
      </c>
      <c r="B119" t="s">
        <v>6</v>
      </c>
      <c r="C119" s="1">
        <v>18.18</v>
      </c>
      <c r="D119" s="3">
        <v>6.8109999999999999</v>
      </c>
      <c r="E119" s="1">
        <v>60.545000000000002</v>
      </c>
      <c r="F119" s="3">
        <v>4.3220000000000001</v>
      </c>
      <c r="G119" s="3">
        <f t="shared" si="14"/>
        <v>42.365000000000002</v>
      </c>
      <c r="H119" s="3">
        <f t="shared" si="15"/>
        <v>-2.4889999999999999</v>
      </c>
      <c r="I119">
        <v>1.25</v>
      </c>
      <c r="J119">
        <v>0.04</v>
      </c>
      <c r="K119">
        <v>8</v>
      </c>
      <c r="L119">
        <f>VLOOKUP(A119,'[1]Fumigation cups'!$A:$H,8,0)</f>
        <v>0.14599999999999999</v>
      </c>
      <c r="M119">
        <f t="shared" si="16"/>
        <v>7.9883199999999999</v>
      </c>
      <c r="N119">
        <v>0.45</v>
      </c>
      <c r="O119">
        <f t="shared" si="17"/>
        <v>589.26310190656136</v>
      </c>
      <c r="P119">
        <f t="shared" si="18"/>
        <v>-34.619989629303234</v>
      </c>
      <c r="R119">
        <f t="shared" si="19"/>
        <v>252.86918901596334</v>
      </c>
      <c r="S119">
        <f t="shared" si="20"/>
        <v>94.735536104935434</v>
      </c>
    </row>
    <row r="120" spans="1:24" x14ac:dyDescent="0.2">
      <c r="A120" t="s">
        <v>68</v>
      </c>
      <c r="B120" t="s">
        <v>6</v>
      </c>
      <c r="C120" s="1">
        <v>14.648</v>
      </c>
      <c r="D120" s="3">
        <v>5.3940000000000001</v>
      </c>
      <c r="E120" s="1">
        <v>50.667999999999999</v>
      </c>
      <c r="F120" s="3">
        <v>3.8109999999999999</v>
      </c>
      <c r="G120" s="3">
        <f t="shared" si="14"/>
        <v>36.019999999999996</v>
      </c>
      <c r="H120" s="3">
        <f t="shared" si="15"/>
        <v>-1.5830000000000002</v>
      </c>
      <c r="I120">
        <v>1.25</v>
      </c>
      <c r="J120">
        <v>0.04</v>
      </c>
      <c r="K120">
        <v>8</v>
      </c>
      <c r="L120">
        <f>VLOOKUP(A120,'[1]Fumigation cups'!$A:$H,8,0)</f>
        <v>0.14699999999999999</v>
      </c>
      <c r="M120">
        <f t="shared" si="16"/>
        <v>7.9882400000000002</v>
      </c>
      <c r="N120">
        <v>0.45</v>
      </c>
      <c r="O120">
        <f t="shared" si="17"/>
        <v>501.01426875284437</v>
      </c>
      <c r="P120">
        <f t="shared" si="18"/>
        <v>-22.01847827417415</v>
      </c>
      <c r="R120">
        <f t="shared" si="19"/>
        <v>203.74394804807508</v>
      </c>
      <c r="S120">
        <f t="shared" si="20"/>
        <v>75.026956292416514</v>
      </c>
      <c r="T120" t="s">
        <v>68</v>
      </c>
      <c r="U120">
        <f>AVERAGE(O120:O122)</f>
        <v>521.54908456171313</v>
      </c>
      <c r="V120">
        <f t="shared" si="23"/>
        <v>-31.143002435802856</v>
      </c>
      <c r="W120">
        <f t="shared" si="22"/>
        <v>208.00020474542021</v>
      </c>
      <c r="X120">
        <f t="shared" si="21"/>
        <v>79.324940996598329</v>
      </c>
    </row>
    <row r="121" spans="1:24" x14ac:dyDescent="0.2">
      <c r="A121" t="s">
        <v>68</v>
      </c>
      <c r="B121" t="s">
        <v>6</v>
      </c>
      <c r="C121" s="1">
        <v>15.079000000000001</v>
      </c>
      <c r="D121" s="3">
        <v>5.7430000000000003</v>
      </c>
      <c r="E121" s="1">
        <v>52.457999999999998</v>
      </c>
      <c r="F121" s="3">
        <v>3.4580000000000002</v>
      </c>
      <c r="G121" s="3">
        <f t="shared" si="14"/>
        <v>37.378999999999998</v>
      </c>
      <c r="H121" s="3">
        <f t="shared" si="15"/>
        <v>-2.2850000000000001</v>
      </c>
      <c r="I121">
        <v>1.25</v>
      </c>
      <c r="J121">
        <v>0.04</v>
      </c>
      <c r="K121">
        <v>8</v>
      </c>
      <c r="L121">
        <f>VLOOKUP(A121,'[1]Fumigation cups'!$A:$H,8,0)</f>
        <v>0.14699999999999999</v>
      </c>
      <c r="M121">
        <f t="shared" si="16"/>
        <v>7.9882400000000002</v>
      </c>
      <c r="N121">
        <v>0.45</v>
      </c>
      <c r="O121">
        <f t="shared" si="17"/>
        <v>519.91705584987699</v>
      </c>
      <c r="P121">
        <f t="shared" si="18"/>
        <v>-31.78283187396584</v>
      </c>
      <c r="R121">
        <f t="shared" si="19"/>
        <v>209.7388716969501</v>
      </c>
      <c r="S121">
        <f t="shared" si="20"/>
        <v>79.881314421087879</v>
      </c>
    </row>
    <row r="122" spans="1:24" x14ac:dyDescent="0.2">
      <c r="A122" t="s">
        <v>68</v>
      </c>
      <c r="B122" t="s">
        <v>6</v>
      </c>
      <c r="C122" s="1">
        <v>15.135</v>
      </c>
      <c r="D122" s="3">
        <v>5.9720000000000004</v>
      </c>
      <c r="E122" s="1">
        <v>54.225000000000001</v>
      </c>
      <c r="F122" s="3">
        <v>3.1230000000000002</v>
      </c>
      <c r="G122" s="3">
        <f t="shared" si="14"/>
        <v>39.090000000000003</v>
      </c>
      <c r="H122" s="3">
        <f t="shared" si="15"/>
        <v>-2.8490000000000002</v>
      </c>
      <c r="I122">
        <v>1.25</v>
      </c>
      <c r="J122">
        <v>0.04</v>
      </c>
      <c r="K122">
        <v>8</v>
      </c>
      <c r="L122">
        <f>VLOOKUP(A122,'[1]Fumigation cups'!$A:$H,8,0)</f>
        <v>0.14699999999999999</v>
      </c>
      <c r="M122">
        <f t="shared" si="16"/>
        <v>7.9882400000000002</v>
      </c>
      <c r="N122">
        <v>0.45</v>
      </c>
      <c r="O122">
        <f t="shared" si="17"/>
        <v>543.7159290824178</v>
      </c>
      <c r="P122">
        <f t="shared" si="18"/>
        <v>-39.627697159268571</v>
      </c>
      <c r="R122">
        <f t="shared" si="19"/>
        <v>210.51779449123546</v>
      </c>
      <c r="S122">
        <f t="shared" si="20"/>
        <v>83.066552276290594</v>
      </c>
    </row>
    <row r="123" spans="1:24" x14ac:dyDescent="0.2">
      <c r="A123" t="s">
        <v>69</v>
      </c>
      <c r="B123" t="s">
        <v>6</v>
      </c>
      <c r="C123" s="1">
        <v>18.207999999999998</v>
      </c>
      <c r="D123" s="3">
        <v>6.7119999999999997</v>
      </c>
      <c r="E123" s="1">
        <v>49.561</v>
      </c>
      <c r="F123" s="3">
        <v>3.7749999999999999</v>
      </c>
      <c r="G123" s="3">
        <f t="shared" si="14"/>
        <v>31.353000000000002</v>
      </c>
      <c r="H123" s="3">
        <f t="shared" si="15"/>
        <v>-2.9369999999999998</v>
      </c>
      <c r="I123">
        <v>1.25</v>
      </c>
      <c r="J123">
        <v>0.04</v>
      </c>
      <c r="K123">
        <v>8</v>
      </c>
      <c r="L123">
        <f>VLOOKUP(A123,'[1]Fumigation cups'!$A:$H,8,0)</f>
        <v>0.13900000000000001</v>
      </c>
      <c r="M123">
        <f t="shared" si="16"/>
        <v>7.98888</v>
      </c>
      <c r="N123">
        <v>0.45</v>
      </c>
      <c r="O123">
        <f t="shared" si="17"/>
        <v>436.06446293681557</v>
      </c>
      <c r="P123">
        <f t="shared" si="18"/>
        <v>-40.848446006615859</v>
      </c>
      <c r="R123">
        <f t="shared" si="19"/>
        <v>253.24089373117519</v>
      </c>
      <c r="S123">
        <f t="shared" si="20"/>
        <v>93.351981476474521</v>
      </c>
      <c r="T123" t="s">
        <v>69</v>
      </c>
      <c r="U123">
        <f>AVERAGE(O123:O125)</f>
        <v>457.63611419873627</v>
      </c>
      <c r="V123">
        <f t="shared" si="23"/>
        <v>-47.093237377732827</v>
      </c>
      <c r="W123">
        <f t="shared" si="22"/>
        <v>256.24970560931547</v>
      </c>
      <c r="X123">
        <f t="shared" si="21"/>
        <v>97.060840494212883</v>
      </c>
    </row>
    <row r="124" spans="1:24" x14ac:dyDescent="0.2">
      <c r="A124" t="s">
        <v>69</v>
      </c>
      <c r="B124" t="s">
        <v>6</v>
      </c>
      <c r="C124" s="1">
        <v>18.555</v>
      </c>
      <c r="D124" s="3">
        <v>7.13</v>
      </c>
      <c r="E124" s="1">
        <v>52.186</v>
      </c>
      <c r="F124" s="3">
        <v>3.5870000000000002</v>
      </c>
      <c r="G124" s="3">
        <f t="shared" si="14"/>
        <v>33.631</v>
      </c>
      <c r="H124" s="3">
        <f t="shared" si="15"/>
        <v>-3.5429999999999997</v>
      </c>
      <c r="I124">
        <v>1.25</v>
      </c>
      <c r="J124">
        <v>0.04</v>
      </c>
      <c r="K124">
        <v>8</v>
      </c>
      <c r="L124">
        <f>VLOOKUP(A124,'[1]Fumigation cups'!$A:$H,8,0)</f>
        <v>0.13900000000000001</v>
      </c>
      <c r="M124">
        <f t="shared" si="16"/>
        <v>7.98888</v>
      </c>
      <c r="N124">
        <v>0.45</v>
      </c>
      <c r="O124">
        <f t="shared" si="17"/>
        <v>467.74739109584544</v>
      </c>
      <c r="P124">
        <f t="shared" si="18"/>
        <v>-49.276828124426281</v>
      </c>
      <c r="R124">
        <f t="shared" si="19"/>
        <v>258.06704652800727</v>
      </c>
      <c r="S124">
        <f t="shared" si="20"/>
        <v>99.165617986779395</v>
      </c>
    </row>
    <row r="125" spans="1:24" x14ac:dyDescent="0.2">
      <c r="A125" t="s">
        <v>69</v>
      </c>
      <c r="B125" t="s">
        <v>6</v>
      </c>
      <c r="C125" s="1">
        <v>18.510000000000002</v>
      </c>
      <c r="D125" s="3">
        <v>7.0940000000000003</v>
      </c>
      <c r="E125" s="1">
        <v>52.238</v>
      </c>
      <c r="F125" s="3">
        <v>3.4159999999999999</v>
      </c>
      <c r="G125" s="3">
        <f t="shared" si="14"/>
        <v>33.727999999999994</v>
      </c>
      <c r="H125" s="3">
        <f t="shared" si="15"/>
        <v>-3.6780000000000004</v>
      </c>
      <c r="I125">
        <v>1.25</v>
      </c>
      <c r="J125">
        <v>0.04</v>
      </c>
      <c r="K125">
        <v>8</v>
      </c>
      <c r="L125">
        <f>VLOOKUP(A125,'[1]Fumigation cups'!$A:$H,8,0)</f>
        <v>0.13900000000000001</v>
      </c>
      <c r="M125">
        <f t="shared" si="16"/>
        <v>7.98888</v>
      </c>
      <c r="N125">
        <v>0.45</v>
      </c>
      <c r="O125">
        <f t="shared" si="17"/>
        <v>469.09648856354772</v>
      </c>
      <c r="P125">
        <f t="shared" si="18"/>
        <v>-51.154438002156333</v>
      </c>
      <c r="R125">
        <f t="shared" si="19"/>
        <v>257.44117656876392</v>
      </c>
      <c r="S125">
        <f t="shared" si="20"/>
        <v>98.664922019384719</v>
      </c>
    </row>
    <row r="126" spans="1:24" x14ac:dyDescent="0.2">
      <c r="A126" t="s">
        <v>70</v>
      </c>
      <c r="B126" t="s">
        <v>6</v>
      </c>
      <c r="C126" s="1">
        <v>36.281999999999996</v>
      </c>
      <c r="D126" s="3">
        <v>11.677</v>
      </c>
      <c r="E126" s="1">
        <v>23.724</v>
      </c>
      <c r="F126" s="3">
        <v>10.507999999999999</v>
      </c>
      <c r="G126" s="4">
        <f t="shared" si="14"/>
        <v>-12.557999999999996</v>
      </c>
      <c r="H126" s="3">
        <f t="shared" si="15"/>
        <v>-1.1690000000000005</v>
      </c>
      <c r="I126">
        <v>1.25</v>
      </c>
      <c r="J126">
        <v>0.04</v>
      </c>
      <c r="K126">
        <v>8</v>
      </c>
      <c r="L126">
        <f>VLOOKUP(A126,'[1]Fumigation cups'!$A:$H,8,0)</f>
        <v>0.17799999999999999</v>
      </c>
      <c r="M126">
        <f t="shared" si="16"/>
        <v>7.98576</v>
      </c>
      <c r="N126">
        <v>0.45</v>
      </c>
      <c r="O126" s="4">
        <f t="shared" si="17"/>
        <v>-174.72768194052074</v>
      </c>
      <c r="P126">
        <f t="shared" si="18"/>
        <v>-16.265062923114257</v>
      </c>
      <c r="R126">
        <f t="shared" si="19"/>
        <v>504.81523778993267</v>
      </c>
      <c r="S126">
        <f t="shared" si="20"/>
        <v>162.46975171360575</v>
      </c>
      <c r="T126" t="s">
        <v>70</v>
      </c>
      <c r="U126" s="4"/>
      <c r="V126">
        <f t="shared" si="23"/>
        <v>-16.552611797147073</v>
      </c>
      <c r="W126">
        <f t="shared" si="22"/>
        <v>504.34217351329806</v>
      </c>
      <c r="X126">
        <f t="shared" si="21"/>
        <v>163.38341507141971</v>
      </c>
    </row>
    <row r="127" spans="1:24" x14ac:dyDescent="0.2">
      <c r="A127" t="s">
        <v>70</v>
      </c>
      <c r="B127" t="s">
        <v>6</v>
      </c>
      <c r="C127" s="1">
        <v>36.116</v>
      </c>
      <c r="D127" s="3">
        <v>11.763</v>
      </c>
      <c r="E127" s="1">
        <v>23.463000000000001</v>
      </c>
      <c r="F127" s="3">
        <v>10.541</v>
      </c>
      <c r="G127" s="4">
        <f t="shared" si="14"/>
        <v>-12.652999999999999</v>
      </c>
      <c r="H127" s="3">
        <f t="shared" si="15"/>
        <v>-1.2219999999999995</v>
      </c>
      <c r="I127">
        <v>1.25</v>
      </c>
      <c r="J127">
        <v>0.04</v>
      </c>
      <c r="K127">
        <v>8</v>
      </c>
      <c r="L127">
        <f>VLOOKUP(A127,'[1]Fumigation cups'!$A:$H,8,0)</f>
        <v>0.17799999999999999</v>
      </c>
      <c r="M127">
        <f t="shared" si="16"/>
        <v>7.98576</v>
      </c>
      <c r="N127">
        <v>0.45</v>
      </c>
      <c r="O127" s="4">
        <f t="shared" si="17"/>
        <v>-176.04947918405873</v>
      </c>
      <c r="P127">
        <f t="shared" si="18"/>
        <v>-17.002486648456468</v>
      </c>
      <c r="R127">
        <f t="shared" si="19"/>
        <v>502.5055710275401</v>
      </c>
      <c r="S127">
        <f t="shared" si="20"/>
        <v>163.66632606038746</v>
      </c>
    </row>
    <row r="128" spans="1:24" x14ac:dyDescent="0.2">
      <c r="A128" t="s">
        <v>70</v>
      </c>
      <c r="B128" t="s">
        <v>6</v>
      </c>
      <c r="C128" s="1">
        <v>36.345999999999997</v>
      </c>
      <c r="D128" s="3">
        <v>11.788</v>
      </c>
      <c r="E128" s="1">
        <v>23.631</v>
      </c>
      <c r="F128" s="3">
        <v>10.61</v>
      </c>
      <c r="G128" s="4">
        <f t="shared" si="14"/>
        <v>-12.714999999999996</v>
      </c>
      <c r="H128" s="3">
        <f t="shared" si="15"/>
        <v>-1.1780000000000008</v>
      </c>
      <c r="I128">
        <v>1.25</v>
      </c>
      <c r="J128">
        <v>0.04</v>
      </c>
      <c r="K128">
        <v>8</v>
      </c>
      <c r="L128">
        <f>VLOOKUP(A128,'[1]Fumigation cups'!$A:$H,8,0)</f>
        <v>0.17799999999999999</v>
      </c>
      <c r="M128">
        <f t="shared" si="16"/>
        <v>7.98576</v>
      </c>
      <c r="N128">
        <v>0.45</v>
      </c>
      <c r="O128" s="4">
        <f t="shared" si="17"/>
        <v>-176.91212580615712</v>
      </c>
      <c r="P128">
        <f t="shared" si="18"/>
        <v>-16.390285819870492</v>
      </c>
      <c r="R128">
        <f t="shared" si="19"/>
        <v>505.70571172242143</v>
      </c>
      <c r="S128">
        <f t="shared" si="20"/>
        <v>164.01416744026591</v>
      </c>
    </row>
    <row r="129" spans="1:24" x14ac:dyDescent="0.2">
      <c r="A129" t="s">
        <v>71</v>
      </c>
      <c r="B129" t="s">
        <v>6</v>
      </c>
      <c r="C129" s="1">
        <v>29.792999999999999</v>
      </c>
      <c r="D129" s="3">
        <v>10.628</v>
      </c>
      <c r="E129" s="1">
        <v>56.728999999999999</v>
      </c>
      <c r="F129" s="3">
        <v>7.9889999999999999</v>
      </c>
      <c r="G129" s="3">
        <f t="shared" si="14"/>
        <v>26.936</v>
      </c>
      <c r="H129" s="3">
        <f t="shared" si="15"/>
        <v>-2.6390000000000002</v>
      </c>
      <c r="I129">
        <v>1.25</v>
      </c>
      <c r="J129">
        <v>0.04</v>
      </c>
      <c r="K129">
        <v>8</v>
      </c>
      <c r="L129">
        <f>VLOOKUP(A129,'[1]Fumigation cups'!$A:$H,8,0)</f>
        <v>0.16</v>
      </c>
      <c r="M129">
        <f t="shared" si="16"/>
        <v>7.9871999999999996</v>
      </c>
      <c r="N129">
        <v>0.45</v>
      </c>
      <c r="O129">
        <f t="shared" si="17"/>
        <v>374.71064814814815</v>
      </c>
      <c r="P129">
        <f t="shared" si="18"/>
        <v>-36.711516203703709</v>
      </c>
      <c r="R129">
        <f t="shared" si="19"/>
        <v>414.45479433760687</v>
      </c>
      <c r="S129">
        <f t="shared" si="20"/>
        <v>147.84766737891735</v>
      </c>
      <c r="T129" t="s">
        <v>71</v>
      </c>
      <c r="U129">
        <f>AVERAGE(O129:O131)</f>
        <v>384.82405181623926</v>
      </c>
      <c r="V129">
        <f t="shared" si="23"/>
        <v>-40.282043862773037</v>
      </c>
      <c r="W129">
        <f t="shared" si="22"/>
        <v>411.99252136752142</v>
      </c>
      <c r="X129">
        <f t="shared" si="21"/>
        <v>148.86781813865147</v>
      </c>
    </row>
    <row r="130" spans="1:24" x14ac:dyDescent="0.2">
      <c r="A130" t="s">
        <v>71</v>
      </c>
      <c r="B130" t="s">
        <v>6</v>
      </c>
      <c r="C130" s="1">
        <v>29.521000000000001</v>
      </c>
      <c r="D130" s="3">
        <v>10.657</v>
      </c>
      <c r="E130" s="1">
        <v>57.936999999999998</v>
      </c>
      <c r="F130" s="3">
        <v>7.6970000000000001</v>
      </c>
      <c r="G130" s="3">
        <f t="shared" si="14"/>
        <v>28.415999999999997</v>
      </c>
      <c r="H130" s="3">
        <f t="shared" si="15"/>
        <v>-2.96</v>
      </c>
      <c r="I130">
        <v>1.25</v>
      </c>
      <c r="J130">
        <v>0.04</v>
      </c>
      <c r="K130">
        <v>8</v>
      </c>
      <c r="L130">
        <f>VLOOKUP(A130,'[1]Fumigation cups'!$A:$H,8,0)</f>
        <v>0.16</v>
      </c>
      <c r="M130">
        <f t="shared" si="16"/>
        <v>7.9871999999999996</v>
      </c>
      <c r="N130">
        <v>0.45</v>
      </c>
      <c r="O130">
        <f t="shared" si="17"/>
        <v>395.29914529914521</v>
      </c>
      <c r="P130">
        <f t="shared" si="18"/>
        <v>-41.176994301994306</v>
      </c>
      <c r="R130">
        <f t="shared" si="19"/>
        <v>410.670962428775</v>
      </c>
      <c r="S130">
        <f t="shared" si="20"/>
        <v>148.25109063390309</v>
      </c>
    </row>
    <row r="131" spans="1:24" x14ac:dyDescent="0.2">
      <c r="A131" t="s">
        <v>71</v>
      </c>
      <c r="B131" t="s">
        <v>6</v>
      </c>
      <c r="C131" s="1">
        <v>29.533999999999999</v>
      </c>
      <c r="D131" s="3">
        <v>10.819000000000001</v>
      </c>
      <c r="E131" s="1">
        <v>57.170999999999999</v>
      </c>
      <c r="F131" s="3">
        <v>7.7309999999999999</v>
      </c>
      <c r="G131" s="3">
        <f t="shared" ref="G131:G194" si="24">E131-C131</f>
        <v>27.637</v>
      </c>
      <c r="H131" s="3">
        <f t="shared" ref="H131:H194" si="25">F131-D131</f>
        <v>-3.088000000000001</v>
      </c>
      <c r="I131">
        <v>1.25</v>
      </c>
      <c r="J131">
        <v>0.04</v>
      </c>
      <c r="K131">
        <v>8</v>
      </c>
      <c r="L131">
        <f>VLOOKUP(A131,'[1]Fumigation cups'!$A:$H,8,0)</f>
        <v>0.16</v>
      </c>
      <c r="M131">
        <f t="shared" ref="M131:M194" si="26">K131*(1-L131/100)</f>
        <v>7.9871999999999996</v>
      </c>
      <c r="N131">
        <v>0.45</v>
      </c>
      <c r="O131">
        <f t="shared" ref="O131:O194" si="27">((G131*I131*J131)/(M131*N131))*1000</f>
        <v>384.46236200142448</v>
      </c>
      <c r="P131">
        <f t="shared" ref="P131:P194" si="28">((H131*I131*J131)/(M131*N131))*1000</f>
        <v>-42.957621082621095</v>
      </c>
      <c r="R131">
        <f t="shared" ref="R131:R194" si="29">((C131*I131*J131)/(M131*N131))*1000</f>
        <v>410.85180733618233</v>
      </c>
      <c r="S131">
        <f t="shared" ref="S131:S194" si="30">((D131*I131*J131)/(M131*N131))*1000</f>
        <v>150.50469640313392</v>
      </c>
    </row>
    <row r="132" spans="1:24" x14ac:dyDescent="0.2">
      <c r="A132" t="s">
        <v>72</v>
      </c>
      <c r="B132" t="s">
        <v>6</v>
      </c>
      <c r="C132" s="1">
        <v>29.315000000000001</v>
      </c>
      <c r="D132" s="3">
        <v>10.202</v>
      </c>
      <c r="E132" s="1">
        <v>59.899000000000001</v>
      </c>
      <c r="F132" s="3">
        <v>10.881</v>
      </c>
      <c r="G132" s="3">
        <f t="shared" si="24"/>
        <v>30.584</v>
      </c>
      <c r="H132" s="3">
        <f t="shared" si="25"/>
        <v>0.67900000000000027</v>
      </c>
      <c r="I132">
        <v>1.25</v>
      </c>
      <c r="J132">
        <v>0.04</v>
      </c>
      <c r="K132">
        <v>8</v>
      </c>
      <c r="L132">
        <f>VLOOKUP(A132,'[1]Fumigation cups'!$A:$H,8,0)</f>
        <v>0.151</v>
      </c>
      <c r="M132">
        <f t="shared" si="26"/>
        <v>7.9879199999999999</v>
      </c>
      <c r="N132">
        <v>0.45</v>
      </c>
      <c r="O132">
        <f t="shared" si="27"/>
        <v>425.42016222273406</v>
      </c>
      <c r="P132">
        <f t="shared" si="28"/>
        <v>9.4448172295722124</v>
      </c>
      <c r="R132">
        <f t="shared" si="29"/>
        <v>407.76850822519782</v>
      </c>
      <c r="S132">
        <f t="shared" si="30"/>
        <v>141.9087266216431</v>
      </c>
      <c r="T132" t="s">
        <v>72</v>
      </c>
      <c r="U132">
        <f>AVERAGE(O132:O134)</f>
        <v>425.13269110430821</v>
      </c>
      <c r="V132">
        <f t="shared" si="23"/>
        <v>4.6783606208337485</v>
      </c>
      <c r="W132">
        <f t="shared" si="22"/>
        <v>402.55229841505115</v>
      </c>
      <c r="X132">
        <f t="shared" ref="X132:X195" si="31">AVERAGE(S132:S134)</f>
        <v>142.82214291728656</v>
      </c>
    </row>
    <row r="133" spans="1:24" x14ac:dyDescent="0.2">
      <c r="A133" t="s">
        <v>72</v>
      </c>
      <c r="B133" t="s">
        <v>6</v>
      </c>
      <c r="C133" s="1">
        <v>28.689</v>
      </c>
      <c r="D133" s="3">
        <v>10.326000000000001</v>
      </c>
      <c r="E133" s="1">
        <v>58.933999999999997</v>
      </c>
      <c r="F133" s="3">
        <v>10.529</v>
      </c>
      <c r="G133" s="3">
        <f t="shared" si="24"/>
        <v>30.244999999999997</v>
      </c>
      <c r="H133" s="3">
        <f t="shared" si="25"/>
        <v>0.2029999999999994</v>
      </c>
      <c r="I133">
        <v>1.25</v>
      </c>
      <c r="J133">
        <v>0.04</v>
      </c>
      <c r="K133">
        <v>8</v>
      </c>
      <c r="L133">
        <f>VLOOKUP(A133,'[1]Fumigation cups'!$A:$H,8,0)</f>
        <v>0.151</v>
      </c>
      <c r="M133">
        <f t="shared" si="26"/>
        <v>7.9879199999999999</v>
      </c>
      <c r="N133">
        <v>0.45</v>
      </c>
      <c r="O133">
        <f t="shared" si="27"/>
        <v>420.7047085543615</v>
      </c>
      <c r="P133">
        <f t="shared" si="28"/>
        <v>2.8237082438927139</v>
      </c>
      <c r="R133">
        <f t="shared" si="29"/>
        <v>399.06091531545968</v>
      </c>
      <c r="S133">
        <f t="shared" si="30"/>
        <v>143.63355333219826</v>
      </c>
    </row>
    <row r="134" spans="1:24" x14ac:dyDescent="0.2">
      <c r="A134" t="s">
        <v>72</v>
      </c>
      <c r="B134" t="s">
        <v>6</v>
      </c>
      <c r="C134" s="1">
        <v>28.815999999999999</v>
      </c>
      <c r="D134" s="3">
        <v>10.275</v>
      </c>
      <c r="E134" s="1">
        <v>59.677</v>
      </c>
      <c r="F134" s="3">
        <v>10.401999999999999</v>
      </c>
      <c r="G134" s="3">
        <f t="shared" si="24"/>
        <v>30.861000000000001</v>
      </c>
      <c r="H134" s="3">
        <f t="shared" si="25"/>
        <v>0.12699999999999889</v>
      </c>
      <c r="I134">
        <v>1.25</v>
      </c>
      <c r="J134">
        <v>0.04</v>
      </c>
      <c r="K134">
        <v>8</v>
      </c>
      <c r="L134">
        <f>VLOOKUP(A134,'[1]Fumigation cups'!$A:$H,8,0)</f>
        <v>0.151</v>
      </c>
      <c r="M134">
        <f t="shared" si="26"/>
        <v>7.9879199999999999</v>
      </c>
      <c r="N134">
        <v>0.45</v>
      </c>
      <c r="O134">
        <f t="shared" si="27"/>
        <v>429.27320253582911</v>
      </c>
      <c r="P134">
        <f t="shared" si="28"/>
        <v>1.7665563890363185</v>
      </c>
      <c r="R134">
        <f t="shared" si="29"/>
        <v>400.82747170449596</v>
      </c>
      <c r="S134">
        <f t="shared" si="30"/>
        <v>142.92414879801834</v>
      </c>
    </row>
    <row r="135" spans="1:24" x14ac:dyDescent="0.2">
      <c r="A135" t="s">
        <v>73</v>
      </c>
      <c r="B135" t="s">
        <v>6</v>
      </c>
      <c r="C135" s="1">
        <v>32.462000000000003</v>
      </c>
      <c r="D135" s="3">
        <v>9.8179999999999996</v>
      </c>
      <c r="E135" s="1">
        <v>61.145000000000003</v>
      </c>
      <c r="F135" s="3">
        <v>11.153</v>
      </c>
      <c r="G135" s="3">
        <f t="shared" si="24"/>
        <v>28.683</v>
      </c>
      <c r="H135" s="3">
        <f t="shared" si="25"/>
        <v>1.3350000000000009</v>
      </c>
      <c r="I135">
        <v>1.25</v>
      </c>
      <c r="J135">
        <v>0.04</v>
      </c>
      <c r="K135">
        <v>8</v>
      </c>
      <c r="L135">
        <f>VLOOKUP(A135,'[1]Fumigation cups'!$A:$H,8,0)</f>
        <v>0.154</v>
      </c>
      <c r="M135">
        <f t="shared" si="26"/>
        <v>7.9876800000000001</v>
      </c>
      <c r="N135">
        <v>0.45</v>
      </c>
      <c r="O135">
        <f t="shared" si="27"/>
        <v>398.98944374336475</v>
      </c>
      <c r="P135">
        <f t="shared" si="28"/>
        <v>18.570264874573521</v>
      </c>
      <c r="R135">
        <f t="shared" si="29"/>
        <v>451.5565081336369</v>
      </c>
      <c r="S135">
        <f t="shared" si="30"/>
        <v>136.57143111502822</v>
      </c>
      <c r="T135" t="s">
        <v>73</v>
      </c>
      <c r="U135">
        <f>AVERAGE(O135:O137)</f>
        <v>377.51192391838981</v>
      </c>
      <c r="V135">
        <f t="shared" si="23"/>
        <v>8.3230026092033587</v>
      </c>
      <c r="W135">
        <f t="shared" ref="W135:W198" si="32">AVERAGE(R135:R137)</f>
        <v>462.36481959996172</v>
      </c>
      <c r="X135">
        <f t="shared" si="31"/>
        <v>142.85425481166922</v>
      </c>
    </row>
    <row r="136" spans="1:24" x14ac:dyDescent="0.2">
      <c r="A136" t="s">
        <v>73</v>
      </c>
      <c r="B136" t="s">
        <v>6</v>
      </c>
      <c r="C136" s="1">
        <v>33.552</v>
      </c>
      <c r="D136" s="3">
        <v>10.468</v>
      </c>
      <c r="E136" s="1">
        <v>59.956000000000003</v>
      </c>
      <c r="F136" s="3">
        <v>10.738</v>
      </c>
      <c r="G136" s="3">
        <f t="shared" si="24"/>
        <v>26.404000000000003</v>
      </c>
      <c r="H136" s="3">
        <f t="shared" si="25"/>
        <v>0.26999999999999957</v>
      </c>
      <c r="I136">
        <v>1.25</v>
      </c>
      <c r="J136">
        <v>0.04</v>
      </c>
      <c r="K136">
        <v>8</v>
      </c>
      <c r="L136">
        <f>VLOOKUP(A136,'[1]Fumigation cups'!$A:$H,8,0)</f>
        <v>0.154</v>
      </c>
      <c r="M136">
        <f t="shared" si="26"/>
        <v>7.9876800000000001</v>
      </c>
      <c r="N136">
        <v>0.45</v>
      </c>
      <c r="O136">
        <f t="shared" si="27"/>
        <v>367.28784550429884</v>
      </c>
      <c r="P136">
        <f t="shared" si="28"/>
        <v>3.7557839072171082</v>
      </c>
      <c r="R136">
        <f t="shared" si="29"/>
        <v>466.71874687018004</v>
      </c>
      <c r="S136">
        <f t="shared" si="30"/>
        <v>145.61313311388429</v>
      </c>
    </row>
    <row r="137" spans="1:24" x14ac:dyDescent="0.2">
      <c r="A137" t="s">
        <v>73</v>
      </c>
      <c r="B137" t="s">
        <v>6</v>
      </c>
      <c r="C137" s="1">
        <v>33.703000000000003</v>
      </c>
      <c r="D137" s="3">
        <v>10.523</v>
      </c>
      <c r="E137" s="1">
        <v>60.033000000000001</v>
      </c>
      <c r="F137" s="3">
        <v>10.712999999999999</v>
      </c>
      <c r="G137" s="3">
        <f t="shared" si="24"/>
        <v>26.33</v>
      </c>
      <c r="H137" s="3">
        <f t="shared" si="25"/>
        <v>0.1899999999999995</v>
      </c>
      <c r="I137">
        <v>1.25</v>
      </c>
      <c r="J137">
        <v>0.04</v>
      </c>
      <c r="K137">
        <v>8</v>
      </c>
      <c r="L137">
        <f>VLOOKUP(A137,'[1]Fumigation cups'!$A:$H,8,0)</f>
        <v>0.154</v>
      </c>
      <c r="M137">
        <f t="shared" si="26"/>
        <v>7.9876800000000001</v>
      </c>
      <c r="N137">
        <v>0.45</v>
      </c>
      <c r="O137">
        <f t="shared" si="27"/>
        <v>366.2584825075059</v>
      </c>
      <c r="P137">
        <f t="shared" si="28"/>
        <v>2.6429590458194441</v>
      </c>
      <c r="R137">
        <f t="shared" si="29"/>
        <v>468.81920379606817</v>
      </c>
      <c r="S137">
        <f t="shared" si="30"/>
        <v>146.37820020609516</v>
      </c>
    </row>
    <row r="138" spans="1:24" x14ac:dyDescent="0.2">
      <c r="A138" t="s">
        <v>74</v>
      </c>
      <c r="B138" t="s">
        <v>6</v>
      </c>
      <c r="C138" s="1">
        <v>23.283000000000001</v>
      </c>
      <c r="D138" s="3">
        <v>8.3010000000000002</v>
      </c>
      <c r="E138" s="1">
        <v>36.756</v>
      </c>
      <c r="F138" s="3">
        <v>8.3330000000000002</v>
      </c>
      <c r="G138" s="3">
        <f t="shared" si="24"/>
        <v>13.472999999999999</v>
      </c>
      <c r="H138" s="3">
        <f t="shared" si="25"/>
        <v>3.2000000000000028E-2</v>
      </c>
      <c r="I138">
        <v>1.25</v>
      </c>
      <c r="J138">
        <v>0.04</v>
      </c>
      <c r="K138">
        <v>8</v>
      </c>
      <c r="L138">
        <f>VLOOKUP(A138,'[1]Fumigation cups'!$A:$H,8,0)</f>
        <v>0.14699999999999999</v>
      </c>
      <c r="M138">
        <f t="shared" si="26"/>
        <v>7.9882400000000002</v>
      </c>
      <c r="N138">
        <v>0.45</v>
      </c>
      <c r="O138">
        <f t="shared" si="27"/>
        <v>187.4004787036944</v>
      </c>
      <c r="P138">
        <f t="shared" si="28"/>
        <v>0.44509873959164448</v>
      </c>
      <c r="R138">
        <f t="shared" si="29"/>
        <v>323.8510610597578</v>
      </c>
      <c r="S138">
        <f t="shared" si="30"/>
        <v>115.46139491719494</v>
      </c>
      <c r="T138" t="s">
        <v>74</v>
      </c>
      <c r="U138">
        <f>AVERAGE(O138:O140)</f>
        <v>168.75269609288617</v>
      </c>
      <c r="V138">
        <f t="shared" si="23"/>
        <v>-7.8495017305068018</v>
      </c>
      <c r="W138">
        <f t="shared" si="32"/>
        <v>335.86872702873217</v>
      </c>
      <c r="X138">
        <f t="shared" si="31"/>
        <v>118.5631767587242</v>
      </c>
    </row>
    <row r="139" spans="1:24" x14ac:dyDescent="0.2">
      <c r="A139" t="s">
        <v>74</v>
      </c>
      <c r="B139" t="s">
        <v>6</v>
      </c>
      <c r="C139" s="1">
        <v>26.076000000000001</v>
      </c>
      <c r="D139" s="3">
        <v>8.9979999999999993</v>
      </c>
      <c r="E139" s="1">
        <v>36.07</v>
      </c>
      <c r="F139" s="3">
        <v>7.923</v>
      </c>
      <c r="G139" s="3">
        <f t="shared" si="24"/>
        <v>9.9939999999999998</v>
      </c>
      <c r="H139" s="3">
        <f t="shared" si="25"/>
        <v>-1.0749999999999993</v>
      </c>
      <c r="I139">
        <v>1.25</v>
      </c>
      <c r="J139">
        <v>0.04</v>
      </c>
      <c r="K139">
        <v>8</v>
      </c>
      <c r="L139">
        <f>VLOOKUP(A139,'[1]Fumigation cups'!$A:$H,8,0)</f>
        <v>0.14699999999999999</v>
      </c>
      <c r="M139">
        <f t="shared" si="26"/>
        <v>7.9882400000000002</v>
      </c>
      <c r="N139">
        <v>0.45</v>
      </c>
      <c r="O139">
        <f t="shared" si="27"/>
        <v>139.00990010871536</v>
      </c>
      <c r="P139">
        <f t="shared" si="28"/>
        <v>-14.952535783156785</v>
      </c>
      <c r="R139">
        <f t="shared" si="29"/>
        <v>362.69983542474102</v>
      </c>
      <c r="S139">
        <f t="shared" si="30"/>
        <v>125.15620183892543</v>
      </c>
    </row>
    <row r="140" spans="1:24" x14ac:dyDescent="0.2">
      <c r="A140" t="s">
        <v>74</v>
      </c>
      <c r="B140" t="s">
        <v>6</v>
      </c>
      <c r="C140" s="1">
        <v>23.082000000000001</v>
      </c>
      <c r="D140" s="3">
        <v>8.2729999999999997</v>
      </c>
      <c r="E140" s="1">
        <v>36.012</v>
      </c>
      <c r="F140" s="3">
        <v>7.6230000000000002</v>
      </c>
      <c r="G140" s="3">
        <f t="shared" si="24"/>
        <v>12.93</v>
      </c>
      <c r="H140" s="3">
        <f t="shared" si="25"/>
        <v>-0.64999999999999947</v>
      </c>
      <c r="I140">
        <v>1.25</v>
      </c>
      <c r="J140">
        <v>0.04</v>
      </c>
      <c r="K140">
        <v>8</v>
      </c>
      <c r="L140">
        <f>VLOOKUP(A140,'[1]Fumigation cups'!$A:$H,8,0)</f>
        <v>0.14699999999999999</v>
      </c>
      <c r="M140">
        <f t="shared" si="26"/>
        <v>7.9882400000000002</v>
      </c>
      <c r="N140">
        <v>0.45</v>
      </c>
      <c r="O140">
        <f t="shared" si="27"/>
        <v>179.84770946624872</v>
      </c>
      <c r="P140">
        <f t="shared" si="28"/>
        <v>-9.0410681479552633</v>
      </c>
      <c r="R140">
        <f t="shared" si="29"/>
        <v>321.05528460169779</v>
      </c>
      <c r="S140">
        <f t="shared" si="30"/>
        <v>115.07193352005224</v>
      </c>
    </row>
    <row r="141" spans="1:24" x14ac:dyDescent="0.2">
      <c r="A141" t="s">
        <v>75</v>
      </c>
      <c r="B141" t="s">
        <v>6</v>
      </c>
      <c r="C141" s="1">
        <v>26.59</v>
      </c>
      <c r="D141" s="3">
        <v>9.1199999999999992</v>
      </c>
      <c r="E141" s="1">
        <v>53.779000000000003</v>
      </c>
      <c r="F141" s="3">
        <v>10.548999999999999</v>
      </c>
      <c r="G141" s="3">
        <f t="shared" si="24"/>
        <v>27.189000000000004</v>
      </c>
      <c r="H141" s="3">
        <f t="shared" si="25"/>
        <v>1.4290000000000003</v>
      </c>
      <c r="I141">
        <v>1.25</v>
      </c>
      <c r="J141">
        <v>0.04</v>
      </c>
      <c r="K141">
        <v>8</v>
      </c>
      <c r="L141">
        <f>VLOOKUP(A141,'[1]Fumigation cups'!$A:$H,8,0)</f>
        <v>0.157</v>
      </c>
      <c r="M141">
        <f t="shared" si="26"/>
        <v>7.9874400000000003</v>
      </c>
      <c r="N141">
        <v>0.45</v>
      </c>
      <c r="O141">
        <f t="shared" si="27"/>
        <v>378.21880352152886</v>
      </c>
      <c r="P141">
        <f t="shared" si="28"/>
        <v>19.87843135945657</v>
      </c>
      <c r="R141">
        <f t="shared" si="29"/>
        <v>369.88627701046192</v>
      </c>
      <c r="S141">
        <f t="shared" si="30"/>
        <v>126.86584604495724</v>
      </c>
      <c r="T141" t="s">
        <v>75</v>
      </c>
      <c r="U141">
        <f>AVERAGE(O141:O143)</f>
        <v>375.82152126987518</v>
      </c>
      <c r="V141">
        <f t="shared" si="23"/>
        <v>17.300309634273965</v>
      </c>
      <c r="W141">
        <f t="shared" si="32"/>
        <v>370.57253962795659</v>
      </c>
      <c r="X141">
        <f t="shared" si="31"/>
        <v>130.07922438228016</v>
      </c>
    </row>
    <row r="142" spans="1:24" x14ac:dyDescent="0.2">
      <c r="A142" t="s">
        <v>75</v>
      </c>
      <c r="B142" t="s">
        <v>6</v>
      </c>
      <c r="C142" s="1">
        <v>26.222000000000001</v>
      </c>
      <c r="D142" s="3">
        <v>9.2769999999999992</v>
      </c>
      <c r="E142" s="1">
        <v>53.472000000000001</v>
      </c>
      <c r="F142" s="3">
        <v>10.653</v>
      </c>
      <c r="G142" s="3">
        <f t="shared" si="24"/>
        <v>27.25</v>
      </c>
      <c r="H142" s="3">
        <f t="shared" si="25"/>
        <v>1.3760000000000012</v>
      </c>
      <c r="I142">
        <v>1.25</v>
      </c>
      <c r="J142">
        <v>0.04</v>
      </c>
      <c r="K142">
        <v>8</v>
      </c>
      <c r="L142">
        <f>VLOOKUP(A142,'[1]Fumigation cups'!$A:$H,8,0)</f>
        <v>0.157</v>
      </c>
      <c r="M142">
        <f t="shared" si="26"/>
        <v>7.9874400000000003</v>
      </c>
      <c r="N142">
        <v>0.45</v>
      </c>
      <c r="O142">
        <f t="shared" si="27"/>
        <v>379.06735797424182</v>
      </c>
      <c r="P142">
        <f t="shared" si="28"/>
        <v>19.141162736607605</v>
      </c>
      <c r="R142">
        <f t="shared" si="29"/>
        <v>364.76712883671814</v>
      </c>
      <c r="S142">
        <f t="shared" si="30"/>
        <v>129.04983045603819</v>
      </c>
    </row>
    <row r="143" spans="1:24" x14ac:dyDescent="0.2">
      <c r="A143" t="s">
        <v>75</v>
      </c>
      <c r="B143" t="s">
        <v>6</v>
      </c>
      <c r="C143" s="1">
        <v>27.106000000000002</v>
      </c>
      <c r="D143" s="3">
        <v>9.6560000000000006</v>
      </c>
      <c r="E143" s="1">
        <v>53.716999999999999</v>
      </c>
      <c r="F143" s="3">
        <v>10.582000000000001</v>
      </c>
      <c r="G143" s="3">
        <f t="shared" si="24"/>
        <v>26.610999999999997</v>
      </c>
      <c r="H143" s="3">
        <f t="shared" si="25"/>
        <v>0.92600000000000016</v>
      </c>
      <c r="I143">
        <v>1.25</v>
      </c>
      <c r="J143">
        <v>0.04</v>
      </c>
      <c r="K143">
        <v>8</v>
      </c>
      <c r="L143">
        <f>VLOOKUP(A143,'[1]Fumigation cups'!$A:$H,8,0)</f>
        <v>0.157</v>
      </c>
      <c r="M143">
        <f t="shared" si="26"/>
        <v>7.9874400000000003</v>
      </c>
      <c r="N143">
        <v>0.45</v>
      </c>
      <c r="O143">
        <f t="shared" si="27"/>
        <v>370.17840231385497</v>
      </c>
      <c r="P143">
        <f t="shared" si="28"/>
        <v>12.881334806757723</v>
      </c>
      <c r="R143">
        <f t="shared" si="29"/>
        <v>377.06421303668981</v>
      </c>
      <c r="S143">
        <f t="shared" si="30"/>
        <v>134.3219966458451</v>
      </c>
    </row>
    <row r="144" spans="1:24" x14ac:dyDescent="0.2">
      <c r="A144" t="s">
        <v>76</v>
      </c>
      <c r="B144" t="s">
        <v>6</v>
      </c>
      <c r="C144" s="1">
        <v>29.658000000000001</v>
      </c>
      <c r="D144" s="3">
        <v>9.5609999999999999</v>
      </c>
      <c r="E144" s="1">
        <v>61.170999999999999</v>
      </c>
      <c r="F144" s="3">
        <v>8.9309999999999992</v>
      </c>
      <c r="G144" s="3">
        <f t="shared" si="24"/>
        <v>31.512999999999998</v>
      </c>
      <c r="H144" s="3">
        <f t="shared" si="25"/>
        <v>-0.63000000000000078</v>
      </c>
      <c r="I144">
        <v>1.25</v>
      </c>
      <c r="J144">
        <v>0.04</v>
      </c>
      <c r="K144">
        <v>8</v>
      </c>
      <c r="L144">
        <f>VLOOKUP(A144,'[1]Fumigation cups'!$A:$H,8,0)</f>
        <v>0.152</v>
      </c>
      <c r="M144">
        <f t="shared" si="26"/>
        <v>7.9878400000000003</v>
      </c>
      <c r="N144">
        <v>0.45</v>
      </c>
      <c r="O144">
        <f t="shared" si="27"/>
        <v>438.34684275654547</v>
      </c>
      <c r="P144">
        <f t="shared" si="28"/>
        <v>-8.763320246775109</v>
      </c>
      <c r="R144">
        <f t="shared" si="29"/>
        <v>412.54373314104112</v>
      </c>
      <c r="S144">
        <f t="shared" si="30"/>
        <v>132.99381726891539</v>
      </c>
      <c r="T144" t="s">
        <v>76</v>
      </c>
      <c r="U144">
        <f>AVERAGE(O144:O146)</f>
        <v>431.98068471484061</v>
      </c>
      <c r="V144">
        <f t="shared" si="23"/>
        <v>-9.3382682418016092</v>
      </c>
      <c r="W144">
        <f t="shared" si="32"/>
        <v>410.65660544768792</v>
      </c>
      <c r="X144">
        <f t="shared" si="31"/>
        <v>134.34772706365524</v>
      </c>
    </row>
    <row r="145" spans="1:24" x14ac:dyDescent="0.2">
      <c r="A145" t="s">
        <v>76</v>
      </c>
      <c r="B145" t="s">
        <v>6</v>
      </c>
      <c r="C145" s="1">
        <v>29.631</v>
      </c>
      <c r="D145" s="3">
        <v>9.7959999999999994</v>
      </c>
      <c r="E145" s="1">
        <v>60.244</v>
      </c>
      <c r="F145" s="3">
        <v>9.2330000000000005</v>
      </c>
      <c r="G145" s="3">
        <f t="shared" si="24"/>
        <v>30.613</v>
      </c>
      <c r="H145" s="3">
        <f t="shared" si="25"/>
        <v>-0.56299999999999883</v>
      </c>
      <c r="I145">
        <v>1.25</v>
      </c>
      <c r="J145">
        <v>0.04</v>
      </c>
      <c r="K145">
        <v>8</v>
      </c>
      <c r="L145">
        <f>VLOOKUP(A145,'[1]Fumigation cups'!$A:$H,8,0)</f>
        <v>0.152</v>
      </c>
      <c r="M145">
        <f t="shared" si="26"/>
        <v>7.9878400000000003</v>
      </c>
      <c r="N145">
        <v>0.45</v>
      </c>
      <c r="O145">
        <f t="shared" si="27"/>
        <v>425.82781383258106</v>
      </c>
      <c r="P145">
        <f t="shared" si="28"/>
        <v>-7.8313480935466186</v>
      </c>
      <c r="R145">
        <f t="shared" si="29"/>
        <v>412.16816227332208</v>
      </c>
      <c r="S145">
        <f t="shared" si="30"/>
        <v>136.26267482128387</v>
      </c>
    </row>
    <row r="146" spans="1:24" x14ac:dyDescent="0.2">
      <c r="A146" t="s">
        <v>76</v>
      </c>
      <c r="B146" t="s">
        <v>6</v>
      </c>
      <c r="C146" s="1">
        <v>29.277999999999999</v>
      </c>
      <c r="D146" s="3">
        <v>9.6180000000000003</v>
      </c>
      <c r="E146" s="1">
        <v>60.317999999999998</v>
      </c>
      <c r="F146" s="3">
        <v>8.7970000000000006</v>
      </c>
      <c r="G146" s="3">
        <f t="shared" si="24"/>
        <v>31.04</v>
      </c>
      <c r="H146" s="3">
        <f t="shared" si="25"/>
        <v>-0.82099999999999973</v>
      </c>
      <c r="I146">
        <v>1.25</v>
      </c>
      <c r="J146">
        <v>0.04</v>
      </c>
      <c r="K146">
        <v>8</v>
      </c>
      <c r="L146">
        <f>VLOOKUP(A146,'[1]Fumigation cups'!$A:$H,8,0)</f>
        <v>0.152</v>
      </c>
      <c r="M146">
        <f t="shared" si="26"/>
        <v>7.9878400000000003</v>
      </c>
      <c r="N146">
        <v>0.45</v>
      </c>
      <c r="O146">
        <f t="shared" si="27"/>
        <v>431.76739755539523</v>
      </c>
      <c r="P146">
        <f t="shared" si="28"/>
        <v>-11.420136385083101</v>
      </c>
      <c r="R146">
        <f t="shared" si="29"/>
        <v>407.25792092870046</v>
      </c>
      <c r="S146">
        <f t="shared" si="30"/>
        <v>133.78668910076649</v>
      </c>
    </row>
    <row r="147" spans="1:24" x14ac:dyDescent="0.2">
      <c r="A147" t="s">
        <v>77</v>
      </c>
      <c r="B147" t="s">
        <v>6</v>
      </c>
      <c r="C147" s="1">
        <v>19.568999999999999</v>
      </c>
      <c r="D147" s="3">
        <v>8.4580000000000002</v>
      </c>
      <c r="E147" s="1">
        <v>57.548999999999999</v>
      </c>
      <c r="F147" s="3">
        <v>10.315</v>
      </c>
      <c r="G147" s="3">
        <f t="shared" si="24"/>
        <v>37.980000000000004</v>
      </c>
      <c r="H147" s="3">
        <f t="shared" si="25"/>
        <v>1.8569999999999993</v>
      </c>
      <c r="I147">
        <v>1.25</v>
      </c>
      <c r="J147">
        <v>0.04</v>
      </c>
      <c r="K147">
        <v>8</v>
      </c>
      <c r="L147">
        <f>VLOOKUP(A147,'[1]Fumigation cups'!$A:$H,8,0)</f>
        <v>0.14399999999999999</v>
      </c>
      <c r="M147">
        <f t="shared" si="26"/>
        <v>7.98848</v>
      </c>
      <c r="N147">
        <v>0.45</v>
      </c>
      <c r="O147">
        <f t="shared" si="27"/>
        <v>528.26069540137814</v>
      </c>
      <c r="P147">
        <f t="shared" si="28"/>
        <v>25.828860225391221</v>
      </c>
      <c r="R147">
        <f t="shared" si="29"/>
        <v>272.18361106660257</v>
      </c>
      <c r="S147">
        <f t="shared" si="30"/>
        <v>117.64162616389822</v>
      </c>
      <c r="T147" t="s">
        <v>77</v>
      </c>
      <c r="U147">
        <f>AVERAGE(O147:O149)</f>
        <v>523.27666654797724</v>
      </c>
      <c r="V147">
        <f t="shared" si="23"/>
        <v>22.384084934157027</v>
      </c>
      <c r="W147">
        <f t="shared" si="32"/>
        <v>270.0694555715786</v>
      </c>
      <c r="X147">
        <f t="shared" si="31"/>
        <v>119.64451031707881</v>
      </c>
    </row>
    <row r="148" spans="1:24" x14ac:dyDescent="0.2">
      <c r="A148" t="s">
        <v>77</v>
      </c>
      <c r="B148" t="s">
        <v>6</v>
      </c>
      <c r="C148" s="1">
        <v>19.289000000000001</v>
      </c>
      <c r="D148" s="3">
        <v>8.7309999999999999</v>
      </c>
      <c r="E148" s="1">
        <v>57.003999999999998</v>
      </c>
      <c r="F148" s="3">
        <v>10.167</v>
      </c>
      <c r="G148" s="3">
        <f t="shared" si="24"/>
        <v>37.714999999999996</v>
      </c>
      <c r="H148" s="3">
        <f t="shared" si="25"/>
        <v>1.4359999999999999</v>
      </c>
      <c r="I148">
        <v>1.25</v>
      </c>
      <c r="J148">
        <v>0.04</v>
      </c>
      <c r="K148">
        <v>8</v>
      </c>
      <c r="L148">
        <f>VLOOKUP(A148,'[1]Fumigation cups'!$A:$H,8,0)</f>
        <v>0.14399999999999999</v>
      </c>
      <c r="M148">
        <f t="shared" si="26"/>
        <v>7.98848</v>
      </c>
      <c r="N148">
        <v>0.45</v>
      </c>
      <c r="O148">
        <f t="shared" si="27"/>
        <v>524.57483220281642</v>
      </c>
      <c r="P148">
        <f t="shared" si="28"/>
        <v>19.973205860884118</v>
      </c>
      <c r="R148">
        <f t="shared" si="29"/>
        <v>268.2891141020848</v>
      </c>
      <c r="S148">
        <f t="shared" si="30"/>
        <v>121.43876070430308</v>
      </c>
    </row>
    <row r="149" spans="1:24" x14ac:dyDescent="0.2">
      <c r="A149" t="s">
        <v>77</v>
      </c>
      <c r="B149" t="s">
        <v>6</v>
      </c>
      <c r="C149" s="1">
        <v>19.393000000000001</v>
      </c>
      <c r="D149" s="3">
        <v>8.6170000000000009</v>
      </c>
      <c r="E149" s="1">
        <v>56.563000000000002</v>
      </c>
      <c r="F149" s="3">
        <v>10.151999999999999</v>
      </c>
      <c r="G149" s="3">
        <f t="shared" si="24"/>
        <v>37.17</v>
      </c>
      <c r="H149" s="3">
        <f t="shared" si="25"/>
        <v>1.5349999999999984</v>
      </c>
      <c r="I149">
        <v>1.25</v>
      </c>
      <c r="J149">
        <v>0.04</v>
      </c>
      <c r="K149">
        <v>8</v>
      </c>
      <c r="L149">
        <f>VLOOKUP(A149,'[1]Fumigation cups'!$A:$H,8,0)</f>
        <v>0.14399999999999999</v>
      </c>
      <c r="M149">
        <f t="shared" si="26"/>
        <v>7.98848</v>
      </c>
      <c r="N149">
        <v>0.45</v>
      </c>
      <c r="O149">
        <f t="shared" si="27"/>
        <v>516.99447203973727</v>
      </c>
      <c r="P149">
        <f t="shared" si="28"/>
        <v>21.350188716195742</v>
      </c>
      <c r="R149">
        <f t="shared" si="29"/>
        <v>269.7356415460485</v>
      </c>
      <c r="S149">
        <f t="shared" si="30"/>
        <v>119.85314408303515</v>
      </c>
    </row>
    <row r="150" spans="1:24" x14ac:dyDescent="0.2">
      <c r="A150" t="s">
        <v>78</v>
      </c>
      <c r="B150" t="s">
        <v>6</v>
      </c>
      <c r="C150" s="1">
        <v>22.925999999999998</v>
      </c>
      <c r="D150" s="3">
        <v>6.0229999999999997</v>
      </c>
      <c r="E150" s="1">
        <v>30.89</v>
      </c>
      <c r="F150" s="3">
        <v>7.6999999999999999E-2</v>
      </c>
      <c r="G150" s="3">
        <f t="shared" si="24"/>
        <v>7.9640000000000022</v>
      </c>
      <c r="H150" s="3">
        <f t="shared" si="25"/>
        <v>-5.9459999999999997</v>
      </c>
      <c r="I150">
        <v>1.25</v>
      </c>
      <c r="J150">
        <v>0.04</v>
      </c>
      <c r="K150">
        <v>8</v>
      </c>
      <c r="L150">
        <f>VLOOKUP(A150,'[1]Fumigation cups'!$A:$H,8,0)</f>
        <v>0.16</v>
      </c>
      <c r="M150">
        <f t="shared" si="26"/>
        <v>7.9871999999999996</v>
      </c>
      <c r="N150">
        <v>0.45</v>
      </c>
      <c r="O150">
        <f t="shared" si="27"/>
        <v>110.78837250712253</v>
      </c>
      <c r="P150">
        <f t="shared" si="28"/>
        <v>-82.715678418803407</v>
      </c>
      <c r="R150">
        <f t="shared" si="29"/>
        <v>318.92694978632477</v>
      </c>
      <c r="S150">
        <f t="shared" si="30"/>
        <v>83.786836716524206</v>
      </c>
      <c r="T150" t="s">
        <v>78</v>
      </c>
      <c r="U150">
        <f>AVERAGE(O150:O152)</f>
        <v>93.631291547958213</v>
      </c>
      <c r="V150">
        <f t="shared" si="23"/>
        <v>-90.46882419278252</v>
      </c>
      <c r="W150">
        <f t="shared" si="32"/>
        <v>330.51493500712252</v>
      </c>
      <c r="X150">
        <f t="shared" si="31"/>
        <v>91.614175273029446</v>
      </c>
    </row>
    <row r="151" spans="1:24" x14ac:dyDescent="0.2">
      <c r="A151" t="s">
        <v>78</v>
      </c>
      <c r="B151" t="s">
        <v>6</v>
      </c>
      <c r="C151" s="1">
        <v>24.149000000000001</v>
      </c>
      <c r="D151" s="3">
        <v>6.9669999999999996</v>
      </c>
      <c r="E151" s="1">
        <v>30.216000000000001</v>
      </c>
      <c r="F151" s="3">
        <v>4.2000000000000003E-2</v>
      </c>
      <c r="G151" s="3">
        <f t="shared" si="24"/>
        <v>6.0670000000000002</v>
      </c>
      <c r="H151" s="3">
        <f t="shared" si="25"/>
        <v>-6.9249999999999998</v>
      </c>
      <c r="I151">
        <v>1.25</v>
      </c>
      <c r="J151">
        <v>0.04</v>
      </c>
      <c r="K151">
        <v>8</v>
      </c>
      <c r="L151">
        <f>VLOOKUP(A151,'[1]Fumigation cups'!$A:$H,8,0)</f>
        <v>0.16</v>
      </c>
      <c r="M151">
        <f t="shared" si="26"/>
        <v>7.9871999999999996</v>
      </c>
      <c r="N151">
        <v>0.45</v>
      </c>
      <c r="O151">
        <f t="shared" si="27"/>
        <v>84.398927172364679</v>
      </c>
      <c r="P151">
        <f t="shared" si="28"/>
        <v>-96.334691061253551</v>
      </c>
      <c r="R151">
        <f t="shared" si="29"/>
        <v>335.94028222934475</v>
      </c>
      <c r="S151">
        <f t="shared" si="30"/>
        <v>96.918959223646723</v>
      </c>
    </row>
    <row r="152" spans="1:24" x14ac:dyDescent="0.2">
      <c r="A152" t="s">
        <v>78</v>
      </c>
      <c r="B152" t="s">
        <v>6</v>
      </c>
      <c r="C152" s="1">
        <v>24.202000000000002</v>
      </c>
      <c r="D152" s="3">
        <v>6.7670000000000003</v>
      </c>
      <c r="E152" s="1">
        <v>30.363</v>
      </c>
      <c r="F152" s="3">
        <v>0.128</v>
      </c>
      <c r="G152" s="3">
        <f t="shared" si="24"/>
        <v>6.1609999999999978</v>
      </c>
      <c r="H152" s="3">
        <f t="shared" si="25"/>
        <v>-6.6390000000000002</v>
      </c>
      <c r="I152">
        <v>1.25</v>
      </c>
      <c r="J152">
        <v>0.04</v>
      </c>
      <c r="K152">
        <v>8</v>
      </c>
      <c r="L152">
        <f>VLOOKUP(A152,'[1]Fumigation cups'!$A:$H,8,0)</f>
        <v>0.16</v>
      </c>
      <c r="M152">
        <f t="shared" si="26"/>
        <v>7.9871999999999996</v>
      </c>
      <c r="N152">
        <v>0.45</v>
      </c>
      <c r="O152">
        <f t="shared" si="27"/>
        <v>85.706574964387428</v>
      </c>
      <c r="P152">
        <f t="shared" si="28"/>
        <v>-92.356103098290603</v>
      </c>
      <c r="R152">
        <f t="shared" si="29"/>
        <v>336.67757300569804</v>
      </c>
      <c r="S152">
        <f t="shared" si="30"/>
        <v>94.136729878917379</v>
      </c>
    </row>
    <row r="153" spans="1:24" x14ac:dyDescent="0.2">
      <c r="A153" t="s">
        <v>79</v>
      </c>
      <c r="B153" t="s">
        <v>6</v>
      </c>
      <c r="C153" s="1">
        <v>25.106000000000002</v>
      </c>
      <c r="D153" s="3">
        <v>7.2510000000000003</v>
      </c>
      <c r="E153" s="1">
        <v>41.777999999999999</v>
      </c>
      <c r="F153" s="3">
        <v>1.583</v>
      </c>
      <c r="G153" s="3">
        <f t="shared" si="24"/>
        <v>16.671999999999997</v>
      </c>
      <c r="H153" s="3">
        <f t="shared" si="25"/>
        <v>-5.6680000000000001</v>
      </c>
      <c r="I153">
        <v>1.25</v>
      </c>
      <c r="J153">
        <v>0.04</v>
      </c>
      <c r="K153">
        <v>8</v>
      </c>
      <c r="L153">
        <f>VLOOKUP(A153,'[1]Fumigation cups'!$A:$H,8,0)</f>
        <v>0.13300000000000001</v>
      </c>
      <c r="M153">
        <f t="shared" si="26"/>
        <v>7.9893599999999996</v>
      </c>
      <c r="N153">
        <v>0.45</v>
      </c>
      <c r="O153">
        <f t="shared" si="27"/>
        <v>231.86393458855829</v>
      </c>
      <c r="P153">
        <f t="shared" si="28"/>
        <v>-78.827062214968123</v>
      </c>
      <c r="R153">
        <f t="shared" si="29"/>
        <v>349.1588256826023</v>
      </c>
      <c r="S153">
        <f t="shared" si="30"/>
        <v>100.84245379688319</v>
      </c>
      <c r="T153" t="s">
        <v>79</v>
      </c>
      <c r="U153">
        <f>AVERAGE(O153:O155)</f>
        <v>212.48167470142695</v>
      </c>
      <c r="V153">
        <f t="shared" ref="V153:V216" si="33">AVERAGE(P153:P155)</f>
        <v>-82.61914271907564</v>
      </c>
      <c r="W153">
        <f t="shared" si="32"/>
        <v>361.03573308055275</v>
      </c>
      <c r="X153">
        <f t="shared" si="31"/>
        <v>106.89680237679077</v>
      </c>
    </row>
    <row r="154" spans="1:24" x14ac:dyDescent="0.2">
      <c r="A154" t="s">
        <v>79</v>
      </c>
      <c r="B154" t="s">
        <v>6</v>
      </c>
      <c r="C154" s="1">
        <v>26.306000000000001</v>
      </c>
      <c r="D154" s="3">
        <v>7.9850000000000003</v>
      </c>
      <c r="E154" s="1">
        <v>40.951000000000001</v>
      </c>
      <c r="F154" s="3">
        <v>1.9430000000000001</v>
      </c>
      <c r="G154" s="3">
        <f t="shared" si="24"/>
        <v>14.645</v>
      </c>
      <c r="H154" s="3">
        <f t="shared" si="25"/>
        <v>-6.0419999999999998</v>
      </c>
      <c r="I154">
        <v>1.25</v>
      </c>
      <c r="J154">
        <v>0.04</v>
      </c>
      <c r="K154">
        <v>8</v>
      </c>
      <c r="L154">
        <f>VLOOKUP(A154,'[1]Fumigation cups'!$A:$H,8,0)</f>
        <v>0.13300000000000001</v>
      </c>
      <c r="M154">
        <f t="shared" si="26"/>
        <v>7.9893599999999996</v>
      </c>
      <c r="N154">
        <v>0.45</v>
      </c>
      <c r="O154">
        <f t="shared" si="27"/>
        <v>203.67366375056599</v>
      </c>
      <c r="P154">
        <f t="shared" si="28"/>
        <v>-84.028424471213398</v>
      </c>
      <c r="R154">
        <f t="shared" si="29"/>
        <v>365.84768853686518</v>
      </c>
      <c r="S154">
        <f t="shared" si="30"/>
        <v>111.0504749094073</v>
      </c>
    </row>
    <row r="155" spans="1:24" x14ac:dyDescent="0.2">
      <c r="A155" t="s">
        <v>79</v>
      </c>
      <c r="B155" t="s">
        <v>6</v>
      </c>
      <c r="C155" s="1">
        <v>26.468</v>
      </c>
      <c r="D155" s="3">
        <v>7.8230000000000004</v>
      </c>
      <c r="E155" s="1">
        <v>40.985999999999997</v>
      </c>
      <c r="F155" s="3">
        <v>1.7110000000000001</v>
      </c>
      <c r="G155" s="3">
        <f t="shared" si="24"/>
        <v>14.517999999999997</v>
      </c>
      <c r="H155" s="3">
        <f t="shared" si="25"/>
        <v>-6.1120000000000001</v>
      </c>
      <c r="I155">
        <v>1.25</v>
      </c>
      <c r="J155">
        <v>0.04</v>
      </c>
      <c r="K155">
        <v>8</v>
      </c>
      <c r="L155">
        <f>VLOOKUP(A155,'[1]Fumigation cups'!$A:$H,8,0)</f>
        <v>0.13300000000000001</v>
      </c>
      <c r="M155">
        <f t="shared" si="26"/>
        <v>7.9893599999999996</v>
      </c>
      <c r="N155">
        <v>0.45</v>
      </c>
      <c r="O155">
        <f t="shared" si="27"/>
        <v>201.90742576515652</v>
      </c>
      <c r="P155">
        <f t="shared" si="28"/>
        <v>-85.001941471045399</v>
      </c>
      <c r="R155">
        <f t="shared" si="29"/>
        <v>368.1006850221907</v>
      </c>
      <c r="S155">
        <f t="shared" si="30"/>
        <v>108.79747842408182</v>
      </c>
    </row>
    <row r="156" spans="1:24" x14ac:dyDescent="0.2">
      <c r="A156" t="s">
        <v>80</v>
      </c>
      <c r="B156" t="s">
        <v>6</v>
      </c>
      <c r="C156" s="1">
        <v>27.254999999999999</v>
      </c>
      <c r="D156" s="3">
        <v>6.8609999999999998</v>
      </c>
      <c r="E156" s="1">
        <v>53.457000000000001</v>
      </c>
      <c r="F156" s="3">
        <v>2.8540000000000001</v>
      </c>
      <c r="G156" s="3">
        <f t="shared" si="24"/>
        <v>26.202000000000002</v>
      </c>
      <c r="H156" s="3">
        <f t="shared" si="25"/>
        <v>-4.0069999999999997</v>
      </c>
      <c r="I156">
        <v>1.25</v>
      </c>
      <c r="J156">
        <v>0.04</v>
      </c>
      <c r="K156">
        <v>8</v>
      </c>
      <c r="L156">
        <f>VLOOKUP(A156,'[1]Fumigation cups'!$A:$H,8,0)</f>
        <v>0.16400000000000001</v>
      </c>
      <c r="M156">
        <f t="shared" si="26"/>
        <v>7.9868800000000002</v>
      </c>
      <c r="N156">
        <v>0.45</v>
      </c>
      <c r="O156">
        <f t="shared" si="27"/>
        <v>364.51447039811967</v>
      </c>
      <c r="P156">
        <f t="shared" si="28"/>
        <v>-55.744198262928975</v>
      </c>
      <c r="R156">
        <f t="shared" si="29"/>
        <v>379.16349479813567</v>
      </c>
      <c r="S156">
        <f t="shared" si="30"/>
        <v>95.448201717483343</v>
      </c>
      <c r="T156" t="s">
        <v>80</v>
      </c>
      <c r="U156">
        <f>AVERAGE(O156:O158)</f>
        <v>333.3708021896652</v>
      </c>
      <c r="V156">
        <f t="shared" si="33"/>
        <v>-58.113825191833122</v>
      </c>
      <c r="W156">
        <f t="shared" si="32"/>
        <v>400.17016796435041</v>
      </c>
      <c r="X156">
        <f t="shared" si="31"/>
        <v>105.48317759644335</v>
      </c>
    </row>
    <row r="157" spans="1:24" x14ac:dyDescent="0.2">
      <c r="A157" t="s">
        <v>80</v>
      </c>
      <c r="B157" t="s">
        <v>6</v>
      </c>
      <c r="C157" s="1">
        <v>29.637</v>
      </c>
      <c r="D157" s="3">
        <v>7.9130000000000003</v>
      </c>
      <c r="E157" s="1">
        <v>52.003</v>
      </c>
      <c r="F157" s="3">
        <v>3.7410000000000001</v>
      </c>
      <c r="G157" s="3">
        <f t="shared" si="24"/>
        <v>22.366</v>
      </c>
      <c r="H157" s="3">
        <f t="shared" si="25"/>
        <v>-4.1720000000000006</v>
      </c>
      <c r="I157">
        <v>1.25</v>
      </c>
      <c r="J157">
        <v>0.04</v>
      </c>
      <c r="K157">
        <v>8</v>
      </c>
      <c r="L157">
        <f>VLOOKUP(A157,'[1]Fumigation cups'!$A:$H,8,0)</f>
        <v>0.16400000000000001</v>
      </c>
      <c r="M157">
        <f t="shared" si="26"/>
        <v>7.9868800000000002</v>
      </c>
      <c r="N157">
        <v>0.45</v>
      </c>
      <c r="O157">
        <f t="shared" si="27"/>
        <v>311.1491735334838</v>
      </c>
      <c r="P157">
        <f t="shared" si="28"/>
        <v>-58.039629436720674</v>
      </c>
      <c r="R157">
        <f t="shared" si="29"/>
        <v>412.30117392523744</v>
      </c>
      <c r="S157">
        <f t="shared" si="30"/>
        <v>110.08331441341578</v>
      </c>
    </row>
    <row r="158" spans="1:24" x14ac:dyDescent="0.2">
      <c r="A158" t="s">
        <v>80</v>
      </c>
      <c r="B158" t="s">
        <v>6</v>
      </c>
      <c r="C158" s="1">
        <v>29.402999999999999</v>
      </c>
      <c r="D158" s="3">
        <v>7.9729999999999999</v>
      </c>
      <c r="E158" s="1">
        <v>52.725000000000001</v>
      </c>
      <c r="F158" s="3">
        <v>3.62</v>
      </c>
      <c r="G158" s="3">
        <f t="shared" si="24"/>
        <v>23.322000000000003</v>
      </c>
      <c r="H158" s="3">
        <f t="shared" si="25"/>
        <v>-4.3529999999999998</v>
      </c>
      <c r="I158">
        <v>1.25</v>
      </c>
      <c r="J158">
        <v>0.04</v>
      </c>
      <c r="K158">
        <v>8</v>
      </c>
      <c r="L158">
        <f>VLOOKUP(A158,'[1]Fumigation cups'!$A:$H,8,0)</f>
        <v>0.16400000000000001</v>
      </c>
      <c r="M158">
        <f t="shared" si="26"/>
        <v>7.9868800000000002</v>
      </c>
      <c r="N158">
        <v>0.45</v>
      </c>
      <c r="O158">
        <f t="shared" si="27"/>
        <v>324.44876263739201</v>
      </c>
      <c r="P158">
        <f t="shared" si="28"/>
        <v>-60.557647875849732</v>
      </c>
      <c r="R158">
        <f t="shared" si="29"/>
        <v>409.04583516967824</v>
      </c>
      <c r="S158">
        <f t="shared" si="30"/>
        <v>110.91801665843094</v>
      </c>
    </row>
    <row r="159" spans="1:24" x14ac:dyDescent="0.2">
      <c r="A159" t="s">
        <v>81</v>
      </c>
      <c r="B159" t="s">
        <v>6</v>
      </c>
      <c r="C159" s="1">
        <v>20.637</v>
      </c>
      <c r="D159" s="3">
        <v>3.403</v>
      </c>
      <c r="E159" s="1">
        <v>38.113</v>
      </c>
      <c r="F159" s="3">
        <v>3.1619999999999999</v>
      </c>
      <c r="G159" s="3">
        <f t="shared" si="24"/>
        <v>17.475999999999999</v>
      </c>
      <c r="H159" s="3">
        <f t="shared" si="25"/>
        <v>-0.2410000000000001</v>
      </c>
      <c r="I159">
        <v>1.25</v>
      </c>
      <c r="J159">
        <v>0.04</v>
      </c>
      <c r="K159">
        <v>8</v>
      </c>
      <c r="L159">
        <f>VLOOKUP(A159,'[1]Fumigation cups'!$A:$H,8,0)</f>
        <v>9.6000000000000002E-2</v>
      </c>
      <c r="M159">
        <f t="shared" si="26"/>
        <v>7.9923200000000003</v>
      </c>
      <c r="N159">
        <v>0.45</v>
      </c>
      <c r="O159">
        <f t="shared" si="27"/>
        <v>242.95545946330699</v>
      </c>
      <c r="P159">
        <f t="shared" si="28"/>
        <v>-3.3504386433198103</v>
      </c>
      <c r="R159">
        <f t="shared" si="29"/>
        <v>286.9004244074311</v>
      </c>
      <c r="S159">
        <f t="shared" si="30"/>
        <v>47.309305822478464</v>
      </c>
      <c r="T159" t="s">
        <v>81</v>
      </c>
      <c r="U159">
        <f>AVERAGE(O159:O161)</f>
        <v>230.01247864616698</v>
      </c>
      <c r="V159">
        <f t="shared" si="33"/>
        <v>-0.80632963200227925</v>
      </c>
      <c r="W159">
        <f t="shared" si="32"/>
        <v>291.49279604716827</v>
      </c>
      <c r="X159">
        <f t="shared" si="31"/>
        <v>47.953442712411317</v>
      </c>
    </row>
    <row r="160" spans="1:24" x14ac:dyDescent="0.2">
      <c r="A160" t="s">
        <v>81</v>
      </c>
      <c r="B160" t="s">
        <v>6</v>
      </c>
      <c r="C160" s="1">
        <v>21.07</v>
      </c>
      <c r="D160" s="3">
        <v>3.5030000000000001</v>
      </c>
      <c r="E160" s="1">
        <v>37.152000000000001</v>
      </c>
      <c r="F160" s="3">
        <v>3.4039999999999999</v>
      </c>
      <c r="G160" s="3">
        <f t="shared" si="24"/>
        <v>16.082000000000001</v>
      </c>
      <c r="H160" s="3">
        <f t="shared" si="25"/>
        <v>-9.9000000000000199E-2</v>
      </c>
      <c r="I160">
        <v>1.25</v>
      </c>
      <c r="J160">
        <v>0.04</v>
      </c>
      <c r="K160">
        <v>8</v>
      </c>
      <c r="L160">
        <f>VLOOKUP(A160,'[1]Fumigation cups'!$A:$H,8,0)</f>
        <v>9.6000000000000002E-2</v>
      </c>
      <c r="M160">
        <f t="shared" si="26"/>
        <v>7.9923200000000003</v>
      </c>
      <c r="N160">
        <v>0.45</v>
      </c>
      <c r="O160">
        <f t="shared" si="27"/>
        <v>223.57574382518328</v>
      </c>
      <c r="P160">
        <f t="shared" si="28"/>
        <v>-1.3763212684176838</v>
      </c>
      <c r="R160">
        <f t="shared" si="29"/>
        <v>292.92009217737916</v>
      </c>
      <c r="S160">
        <f t="shared" si="30"/>
        <v>48.699529325930669</v>
      </c>
    </row>
    <row r="161" spans="1:24" x14ac:dyDescent="0.2">
      <c r="A161" t="s">
        <v>81</v>
      </c>
      <c r="B161" t="s">
        <v>6</v>
      </c>
      <c r="C161" s="1">
        <v>21.195</v>
      </c>
      <c r="D161" s="3">
        <v>3.4420000000000002</v>
      </c>
      <c r="E161" s="1">
        <v>37.271999999999998</v>
      </c>
      <c r="F161" s="3">
        <v>3.6080000000000001</v>
      </c>
      <c r="G161" s="3">
        <f t="shared" si="24"/>
        <v>16.076999999999998</v>
      </c>
      <c r="H161" s="3">
        <f t="shared" si="25"/>
        <v>0.16599999999999993</v>
      </c>
      <c r="I161">
        <v>1.25</v>
      </c>
      <c r="J161">
        <v>0.04</v>
      </c>
      <c r="K161">
        <v>8</v>
      </c>
      <c r="L161">
        <f>VLOOKUP(A161,'[1]Fumigation cups'!$A:$H,8,0)</f>
        <v>9.6000000000000002E-2</v>
      </c>
      <c r="M161">
        <f t="shared" si="26"/>
        <v>7.9923200000000003</v>
      </c>
      <c r="N161">
        <v>0.45</v>
      </c>
      <c r="O161">
        <f t="shared" si="27"/>
        <v>223.50623265001065</v>
      </c>
      <c r="P161">
        <f t="shared" si="28"/>
        <v>2.3077710157306561</v>
      </c>
      <c r="R161">
        <f t="shared" si="29"/>
        <v>294.65787155669443</v>
      </c>
      <c r="S161">
        <f t="shared" si="30"/>
        <v>47.851492988824823</v>
      </c>
    </row>
    <row r="162" spans="1:24" x14ac:dyDescent="0.2">
      <c r="A162" t="s">
        <v>82</v>
      </c>
      <c r="B162" t="s">
        <v>6</v>
      </c>
      <c r="C162" s="1">
        <v>23.986000000000001</v>
      </c>
      <c r="D162" s="3">
        <v>4.2530000000000001</v>
      </c>
      <c r="E162" s="1">
        <v>50.359000000000002</v>
      </c>
      <c r="F162" s="3">
        <v>1.9</v>
      </c>
      <c r="G162" s="3">
        <f t="shared" si="24"/>
        <v>26.373000000000001</v>
      </c>
      <c r="H162" s="3">
        <f t="shared" si="25"/>
        <v>-2.3530000000000002</v>
      </c>
      <c r="I162">
        <v>1.25</v>
      </c>
      <c r="J162">
        <v>0.04</v>
      </c>
      <c r="K162">
        <v>8</v>
      </c>
      <c r="L162">
        <f>VLOOKUP(A162,'[1]Fumigation cups'!$A:$H,8,0)</f>
        <v>0.11899999999999999</v>
      </c>
      <c r="M162">
        <f t="shared" si="26"/>
        <v>7.9904799999999998</v>
      </c>
      <c r="N162">
        <v>0.45</v>
      </c>
      <c r="O162">
        <f t="shared" si="27"/>
        <v>366.72807307362433</v>
      </c>
      <c r="P162">
        <f t="shared" si="28"/>
        <v>-32.719491750738939</v>
      </c>
      <c r="R162">
        <f t="shared" si="29"/>
        <v>333.53579648670814</v>
      </c>
      <c r="S162">
        <f t="shared" si="30"/>
        <v>59.139820831233614</v>
      </c>
      <c r="T162" t="s">
        <v>82</v>
      </c>
      <c r="U162">
        <f>AVERAGE(O162:O164)</f>
        <v>350.13425235289259</v>
      </c>
      <c r="V162">
        <f t="shared" si="33"/>
        <v>-31.125001715003819</v>
      </c>
      <c r="W162">
        <f t="shared" si="32"/>
        <v>338.34707746662974</v>
      </c>
      <c r="X162">
        <f t="shared" si="31"/>
        <v>59.760930321897867</v>
      </c>
    </row>
    <row r="163" spans="1:24" x14ac:dyDescent="0.2">
      <c r="A163" t="s">
        <v>82</v>
      </c>
      <c r="B163" t="s">
        <v>6</v>
      </c>
      <c r="C163" s="1">
        <v>24.53</v>
      </c>
      <c r="D163" s="3">
        <v>4.4089999999999998</v>
      </c>
      <c r="E163" s="1">
        <v>48.899000000000001</v>
      </c>
      <c r="F163" s="3">
        <v>2.1179999999999999</v>
      </c>
      <c r="G163" s="3">
        <f t="shared" si="24"/>
        <v>24.369</v>
      </c>
      <c r="H163" s="3">
        <f t="shared" si="25"/>
        <v>-2.2909999999999999</v>
      </c>
      <c r="I163">
        <v>1.25</v>
      </c>
      <c r="J163">
        <v>0.04</v>
      </c>
      <c r="K163">
        <v>8</v>
      </c>
      <c r="L163">
        <f>VLOOKUP(A163,'[1]Fumigation cups'!$A:$H,8,0)</f>
        <v>0.11899999999999999</v>
      </c>
      <c r="M163">
        <f t="shared" si="26"/>
        <v>7.9904799999999998</v>
      </c>
      <c r="N163">
        <v>0.45</v>
      </c>
      <c r="O163">
        <f t="shared" si="27"/>
        <v>338.8615786118815</v>
      </c>
      <c r="P163">
        <f t="shared" si="28"/>
        <v>-31.857354696533321</v>
      </c>
      <c r="R163">
        <f t="shared" si="29"/>
        <v>341.10035386554449</v>
      </c>
      <c r="S163">
        <f t="shared" si="30"/>
        <v>61.309068903105796</v>
      </c>
    </row>
    <row r="164" spans="1:24" x14ac:dyDescent="0.2">
      <c r="A164" t="s">
        <v>82</v>
      </c>
      <c r="B164" t="s">
        <v>6</v>
      </c>
      <c r="C164" s="1">
        <v>24.48</v>
      </c>
      <c r="D164" s="3">
        <v>4.2309999999999999</v>
      </c>
      <c r="E164" s="1">
        <v>49.277000000000001</v>
      </c>
      <c r="F164" s="3">
        <v>2.16</v>
      </c>
      <c r="G164" s="3">
        <f t="shared" si="24"/>
        <v>24.797000000000001</v>
      </c>
      <c r="H164" s="3">
        <f t="shared" si="25"/>
        <v>-2.0709999999999997</v>
      </c>
      <c r="I164">
        <v>1.25</v>
      </c>
      <c r="J164">
        <v>0.04</v>
      </c>
      <c r="K164">
        <v>8</v>
      </c>
      <c r="L164">
        <f>VLOOKUP(A164,'[1]Fumigation cups'!$A:$H,8,0)</f>
        <v>0.11899999999999999</v>
      </c>
      <c r="M164">
        <f t="shared" si="26"/>
        <v>7.9904799999999998</v>
      </c>
      <c r="N164">
        <v>0.45</v>
      </c>
      <c r="O164">
        <f t="shared" si="27"/>
        <v>344.81310537317188</v>
      </c>
      <c r="P164">
        <f t="shared" si="28"/>
        <v>-28.798158697739197</v>
      </c>
      <c r="R164">
        <f t="shared" si="29"/>
        <v>340.40508204763671</v>
      </c>
      <c r="S164">
        <f t="shared" si="30"/>
        <v>58.833901231354204</v>
      </c>
    </row>
    <row r="165" spans="1:24" x14ac:dyDescent="0.2">
      <c r="A165" t="s">
        <v>83</v>
      </c>
      <c r="B165" t="s">
        <v>6</v>
      </c>
      <c r="C165" s="1">
        <v>76.644999999999996</v>
      </c>
      <c r="D165" s="3">
        <v>6.28</v>
      </c>
      <c r="E165" s="1">
        <v>39.204000000000001</v>
      </c>
      <c r="F165" s="3">
        <v>5.7889999999999997</v>
      </c>
      <c r="G165" s="4">
        <f t="shared" si="24"/>
        <v>-37.440999999999995</v>
      </c>
      <c r="H165" s="3">
        <f t="shared" si="25"/>
        <v>-0.49100000000000055</v>
      </c>
      <c r="I165">
        <v>1.25</v>
      </c>
      <c r="J165">
        <v>0.04</v>
      </c>
      <c r="K165">
        <v>8</v>
      </c>
      <c r="L165">
        <f>VLOOKUP(A165,'[1]Fumigation cups'!$A:$H,8,0)</f>
        <v>0.13300000000000001</v>
      </c>
      <c r="M165">
        <f t="shared" si="26"/>
        <v>7.9893599999999996</v>
      </c>
      <c r="N165">
        <v>0.45</v>
      </c>
      <c r="O165" s="4">
        <f t="shared" si="27"/>
        <v>-520.70642843871224</v>
      </c>
      <c r="P165">
        <f t="shared" si="28"/>
        <v>-6.828526384535885</v>
      </c>
      <c r="R165">
        <f t="shared" si="29"/>
        <v>1065.9315778874791</v>
      </c>
      <c r="S165">
        <f t="shared" si="30"/>
        <v>87.338382270642185</v>
      </c>
      <c r="T165" t="s">
        <v>83</v>
      </c>
      <c r="U165" s="4"/>
      <c r="V165">
        <f t="shared" si="33"/>
        <v>22.562415419915897</v>
      </c>
      <c r="W165">
        <f t="shared" si="32"/>
        <v>801.69588515688827</v>
      </c>
      <c r="X165">
        <f t="shared" si="31"/>
        <v>61.044151684703621</v>
      </c>
    </row>
    <row r="166" spans="1:24" x14ac:dyDescent="0.2">
      <c r="A166" t="s">
        <v>83</v>
      </c>
      <c r="B166" t="s">
        <v>6</v>
      </c>
      <c r="C166" s="1">
        <v>48.07</v>
      </c>
      <c r="D166" s="3">
        <v>3.351</v>
      </c>
      <c r="E166" s="1">
        <v>39.14</v>
      </c>
      <c r="F166" s="3">
        <v>6.1440000000000001</v>
      </c>
      <c r="G166" s="4">
        <f t="shared" si="24"/>
        <v>-8.93</v>
      </c>
      <c r="H166" s="3">
        <f t="shared" si="25"/>
        <v>2.7930000000000001</v>
      </c>
      <c r="I166">
        <v>1.25</v>
      </c>
      <c r="J166">
        <v>0.04</v>
      </c>
      <c r="K166">
        <v>8</v>
      </c>
      <c r="L166">
        <f>VLOOKUP(A166,'[1]Fumigation cups'!$A:$H,8,0)</f>
        <v>0.13300000000000001</v>
      </c>
      <c r="M166">
        <f t="shared" si="26"/>
        <v>7.9893599999999996</v>
      </c>
      <c r="N166">
        <v>0.45</v>
      </c>
      <c r="O166" s="4">
        <f t="shared" si="27"/>
        <v>-124.19295440713927</v>
      </c>
      <c r="P166">
        <f t="shared" si="28"/>
        <v>38.84332829329675</v>
      </c>
      <c r="R166">
        <f t="shared" si="29"/>
        <v>668.52803117034557</v>
      </c>
      <c r="S166">
        <f t="shared" si="30"/>
        <v>46.603649520528968</v>
      </c>
    </row>
    <row r="167" spans="1:24" x14ac:dyDescent="0.2">
      <c r="A167" t="s">
        <v>83</v>
      </c>
      <c r="B167" t="s">
        <v>6</v>
      </c>
      <c r="C167" s="1">
        <v>48.220999999999997</v>
      </c>
      <c r="D167" s="3">
        <v>3.5369999999999999</v>
      </c>
      <c r="E167" s="1">
        <v>39.591999999999999</v>
      </c>
      <c r="F167" s="3">
        <v>6.1020000000000003</v>
      </c>
      <c r="G167" s="4">
        <f t="shared" si="24"/>
        <v>-8.6289999999999978</v>
      </c>
      <c r="H167" s="3">
        <f t="shared" si="25"/>
        <v>2.5650000000000004</v>
      </c>
      <c r="I167">
        <v>1.25</v>
      </c>
      <c r="J167">
        <v>0.04</v>
      </c>
      <c r="K167">
        <v>8</v>
      </c>
      <c r="L167">
        <f>VLOOKUP(A167,'[1]Fumigation cups'!$A:$H,8,0)</f>
        <v>0.13300000000000001</v>
      </c>
      <c r="M167">
        <f t="shared" si="26"/>
        <v>7.9893599999999996</v>
      </c>
      <c r="N167">
        <v>0.45</v>
      </c>
      <c r="O167" s="4">
        <f t="shared" si="27"/>
        <v>-120.00683130786165</v>
      </c>
      <c r="P167">
        <f t="shared" si="28"/>
        <v>35.672444350986822</v>
      </c>
      <c r="R167">
        <f t="shared" si="29"/>
        <v>670.62804641284015</v>
      </c>
      <c r="S167">
        <f t="shared" si="30"/>
        <v>49.190423262939703</v>
      </c>
    </row>
    <row r="168" spans="1:24" x14ac:dyDescent="0.2">
      <c r="A168" t="s">
        <v>84</v>
      </c>
      <c r="B168" t="s">
        <v>6</v>
      </c>
      <c r="C168" s="1">
        <v>20.97</v>
      </c>
      <c r="D168" s="3">
        <v>2.0030000000000001</v>
      </c>
      <c r="E168" s="1">
        <v>35.133000000000003</v>
      </c>
      <c r="F168" s="3">
        <v>5.7759999999999998</v>
      </c>
      <c r="G168" s="3">
        <f t="shared" si="24"/>
        <v>14.163000000000004</v>
      </c>
      <c r="H168" s="3">
        <f t="shared" si="25"/>
        <v>3.7729999999999997</v>
      </c>
      <c r="I168">
        <v>1.25</v>
      </c>
      <c r="J168">
        <v>0.04</v>
      </c>
      <c r="K168">
        <v>8</v>
      </c>
      <c r="L168">
        <f>VLOOKUP(A168,'[1]Fumigation cups'!$A:$H,8,0)</f>
        <v>8.2000000000000003E-2</v>
      </c>
      <c r="M168">
        <f t="shared" si="26"/>
        <v>7.9934399999999997</v>
      </c>
      <c r="N168">
        <v>0.45</v>
      </c>
      <c r="O168">
        <f t="shared" si="27"/>
        <v>196.86976654189777</v>
      </c>
      <c r="P168">
        <f t="shared" si="28"/>
        <v>52.445783320100254</v>
      </c>
      <c r="R168">
        <f t="shared" si="29"/>
        <v>291.48902099721772</v>
      </c>
      <c r="S168">
        <f t="shared" si="30"/>
        <v>27.842275110034674</v>
      </c>
      <c r="T168" t="s">
        <v>84</v>
      </c>
      <c r="U168">
        <f>AVERAGE(O168:O170)</f>
        <v>156.19289298706423</v>
      </c>
      <c r="V168">
        <f t="shared" si="33"/>
        <v>49.781561621270185</v>
      </c>
      <c r="W168">
        <f t="shared" si="32"/>
        <v>329.39510398526795</v>
      </c>
      <c r="X168">
        <f t="shared" si="31"/>
        <v>35.78860591611047</v>
      </c>
    </row>
    <row r="169" spans="1:24" x14ac:dyDescent="0.2">
      <c r="A169" t="s">
        <v>84</v>
      </c>
      <c r="B169" t="s">
        <v>6</v>
      </c>
      <c r="C169" s="1">
        <v>20.736000000000001</v>
      </c>
      <c r="D169" s="3">
        <v>2.3769999999999998</v>
      </c>
      <c r="E169" s="1">
        <v>34.838000000000001</v>
      </c>
      <c r="F169" s="3">
        <v>6.452</v>
      </c>
      <c r="G169" s="3">
        <f t="shared" si="24"/>
        <v>14.102</v>
      </c>
      <c r="H169" s="3">
        <f t="shared" si="25"/>
        <v>4.0750000000000002</v>
      </c>
      <c r="I169">
        <v>1.25</v>
      </c>
      <c r="J169">
        <v>0.04</v>
      </c>
      <c r="K169">
        <v>8</v>
      </c>
      <c r="L169">
        <f>VLOOKUP(A169,'[1]Fumigation cups'!$A:$H,8,0)</f>
        <v>8.2000000000000003E-2</v>
      </c>
      <c r="M169">
        <f t="shared" si="26"/>
        <v>7.9934399999999997</v>
      </c>
      <c r="N169">
        <v>0.45</v>
      </c>
      <c r="O169">
        <f t="shared" si="27"/>
        <v>196.02184902731352</v>
      </c>
      <c r="P169">
        <f t="shared" si="28"/>
        <v>56.643670031648178</v>
      </c>
      <c r="R169">
        <f t="shared" si="29"/>
        <v>288.23635381012434</v>
      </c>
      <c r="S169">
        <f t="shared" si="30"/>
        <v>33.040982494534404</v>
      </c>
    </row>
    <row r="170" spans="1:24" x14ac:dyDescent="0.2">
      <c r="A170" t="s">
        <v>84</v>
      </c>
      <c r="B170" t="s">
        <v>6</v>
      </c>
      <c r="C170" s="1">
        <v>29.385000000000002</v>
      </c>
      <c r="D170" s="3">
        <v>3.3439999999999999</v>
      </c>
      <c r="E170" s="1">
        <v>34.83</v>
      </c>
      <c r="F170" s="3">
        <v>6.24</v>
      </c>
      <c r="G170" s="3">
        <f t="shared" si="24"/>
        <v>5.4449999999999967</v>
      </c>
      <c r="H170" s="3">
        <f t="shared" si="25"/>
        <v>2.8960000000000004</v>
      </c>
      <c r="I170">
        <v>1.25</v>
      </c>
      <c r="J170">
        <v>0.04</v>
      </c>
      <c r="K170">
        <v>8</v>
      </c>
      <c r="L170">
        <f>VLOOKUP(A170,'[1]Fumigation cups'!$A:$H,8,0)</f>
        <v>8.2000000000000003E-2</v>
      </c>
      <c r="M170">
        <f t="shared" si="26"/>
        <v>7.9934399999999997</v>
      </c>
      <c r="N170">
        <v>0.45</v>
      </c>
      <c r="O170">
        <f t="shared" si="27"/>
        <v>75.687063391981383</v>
      </c>
      <c r="P170">
        <f t="shared" si="28"/>
        <v>40.255231512062117</v>
      </c>
      <c r="R170">
        <f t="shared" si="29"/>
        <v>408.45993714846179</v>
      </c>
      <c r="S170">
        <f t="shared" si="30"/>
        <v>46.482560143762328</v>
      </c>
    </row>
    <row r="171" spans="1:24" x14ac:dyDescent="0.2">
      <c r="A171" t="s">
        <v>85</v>
      </c>
      <c r="B171" t="s">
        <v>6</v>
      </c>
      <c r="C171" s="1">
        <v>19.454000000000001</v>
      </c>
      <c r="D171" s="3">
        <v>0</v>
      </c>
      <c r="E171" s="1">
        <v>39.600700000000003</v>
      </c>
      <c r="F171" s="3">
        <v>7.859</v>
      </c>
      <c r="G171" s="3">
        <f t="shared" si="24"/>
        <v>20.146700000000003</v>
      </c>
      <c r="H171" s="3">
        <f t="shared" si="25"/>
        <v>7.859</v>
      </c>
      <c r="I171">
        <v>1.25</v>
      </c>
      <c r="J171">
        <v>0.04</v>
      </c>
      <c r="K171">
        <v>8</v>
      </c>
      <c r="L171">
        <f>VLOOKUP(A171,'[1]Fumigation cups'!$A:$H,8,0)</f>
        <v>0.127</v>
      </c>
      <c r="M171">
        <f t="shared" si="26"/>
        <v>7.9898400000000001</v>
      </c>
      <c r="N171">
        <v>0.45</v>
      </c>
      <c r="O171">
        <f t="shared" si="27"/>
        <v>280.17109506851489</v>
      </c>
      <c r="P171">
        <f t="shared" si="28"/>
        <v>109.29157808194184</v>
      </c>
      <c r="R171">
        <f t="shared" si="29"/>
        <v>270.53802773967385</v>
      </c>
      <c r="S171">
        <f t="shared" si="30"/>
        <v>0</v>
      </c>
      <c r="T171" t="s">
        <v>85</v>
      </c>
      <c r="U171">
        <f>AVERAGE(O171:O173)</f>
        <v>275.69179524662991</v>
      </c>
      <c r="V171">
        <f t="shared" si="33"/>
        <v>106.8393897286591</v>
      </c>
      <c r="W171">
        <f t="shared" si="32"/>
        <v>271.99357999474142</v>
      </c>
      <c r="X171">
        <f t="shared" si="31"/>
        <v>0</v>
      </c>
    </row>
    <row r="172" spans="1:24" x14ac:dyDescent="0.2">
      <c r="A172" t="s">
        <v>85</v>
      </c>
      <c r="B172" t="s">
        <v>6</v>
      </c>
      <c r="C172" s="1">
        <v>19.626999999999999</v>
      </c>
      <c r="D172" s="3">
        <v>0</v>
      </c>
      <c r="E172" s="1">
        <v>39.245400000000004</v>
      </c>
      <c r="F172" s="3">
        <v>7.5899000000000001</v>
      </c>
      <c r="G172" s="3">
        <f t="shared" si="24"/>
        <v>19.618400000000005</v>
      </c>
      <c r="H172" s="3">
        <f t="shared" si="25"/>
        <v>7.5899000000000001</v>
      </c>
      <c r="I172">
        <v>1.25</v>
      </c>
      <c r="J172">
        <v>0.04</v>
      </c>
      <c r="K172">
        <v>8</v>
      </c>
      <c r="L172">
        <f>VLOOKUP(A172,'[1]Fumigation cups'!$A:$H,8,0)</f>
        <v>0.127</v>
      </c>
      <c r="M172">
        <f t="shared" si="26"/>
        <v>7.9898400000000001</v>
      </c>
      <c r="N172">
        <v>0.45</v>
      </c>
      <c r="O172">
        <f t="shared" si="27"/>
        <v>272.82426459381196</v>
      </c>
      <c r="P172">
        <f t="shared" si="28"/>
        <v>105.54932542106253</v>
      </c>
      <c r="R172">
        <f t="shared" si="29"/>
        <v>272.94386092559768</v>
      </c>
      <c r="S172">
        <f t="shared" si="30"/>
        <v>0</v>
      </c>
    </row>
    <row r="173" spans="1:24" x14ac:dyDescent="0.2">
      <c r="A173" t="s">
        <v>85</v>
      </c>
      <c r="B173" t="s">
        <v>6</v>
      </c>
      <c r="C173" s="1">
        <v>19.594999999999999</v>
      </c>
      <c r="D173" s="3">
        <v>0</v>
      </c>
      <c r="E173" s="1">
        <v>39.303699999999999</v>
      </c>
      <c r="F173" s="3">
        <v>7.5991</v>
      </c>
      <c r="G173" s="3">
        <f t="shared" si="24"/>
        <v>19.7087</v>
      </c>
      <c r="H173" s="3">
        <f t="shared" si="25"/>
        <v>7.5991</v>
      </c>
      <c r="I173">
        <v>1.25</v>
      </c>
      <c r="J173">
        <v>0.04</v>
      </c>
      <c r="K173">
        <v>8</v>
      </c>
      <c r="L173">
        <f>VLOOKUP(A173,'[1]Fumigation cups'!$A:$H,8,0)</f>
        <v>0.127</v>
      </c>
      <c r="M173">
        <f t="shared" si="26"/>
        <v>7.9898400000000001</v>
      </c>
      <c r="N173">
        <v>0.45</v>
      </c>
      <c r="O173">
        <f t="shared" si="27"/>
        <v>274.08002607756293</v>
      </c>
      <c r="P173">
        <f t="shared" si="28"/>
        <v>105.67726568297292</v>
      </c>
      <c r="R173">
        <f t="shared" si="29"/>
        <v>272.49885131895286</v>
      </c>
      <c r="S173">
        <f t="shared" si="30"/>
        <v>0</v>
      </c>
    </row>
    <row r="174" spans="1:24" x14ac:dyDescent="0.2">
      <c r="A174" t="s">
        <v>86</v>
      </c>
      <c r="B174" t="s">
        <v>6</v>
      </c>
      <c r="C174" s="1">
        <v>22.288</v>
      </c>
      <c r="D174" s="3">
        <v>1.64</v>
      </c>
      <c r="E174" s="1">
        <v>77.933500000000009</v>
      </c>
      <c r="F174" s="3">
        <v>7.79</v>
      </c>
      <c r="G174" s="3">
        <f t="shared" si="24"/>
        <v>55.645500000000013</v>
      </c>
      <c r="H174" s="3">
        <f t="shared" si="25"/>
        <v>6.15</v>
      </c>
      <c r="I174">
        <v>1.25</v>
      </c>
      <c r="J174">
        <v>0.04</v>
      </c>
      <c r="K174">
        <v>8</v>
      </c>
      <c r="L174">
        <f>VLOOKUP(A174,'[1]Fumigation cups'!$A:$H,8,0)</f>
        <v>0.124</v>
      </c>
      <c r="M174">
        <f t="shared" si="26"/>
        <v>7.9900799999999998</v>
      </c>
      <c r="N174">
        <v>0.45</v>
      </c>
      <c r="O174">
        <f t="shared" si="27"/>
        <v>773.81369564927195</v>
      </c>
      <c r="P174">
        <f t="shared" si="28"/>
        <v>85.522714833059666</v>
      </c>
      <c r="R174">
        <f t="shared" si="29"/>
        <v>309.9398810080055</v>
      </c>
      <c r="S174">
        <f t="shared" si="30"/>
        <v>22.806057288815907</v>
      </c>
      <c r="T174" t="s">
        <v>86</v>
      </c>
      <c r="U174">
        <f>AVERAGE(O174:O176)</f>
        <v>784.22475350916636</v>
      </c>
      <c r="V174">
        <f t="shared" si="33"/>
        <v>82.993189332550145</v>
      </c>
      <c r="W174">
        <f t="shared" si="32"/>
        <v>315.84535194010942</v>
      </c>
      <c r="X174">
        <f t="shared" si="31"/>
        <v>20.228787400079803</v>
      </c>
    </row>
    <row r="175" spans="1:24" x14ac:dyDescent="0.2">
      <c r="A175" t="s">
        <v>86</v>
      </c>
      <c r="B175" t="s">
        <v>6</v>
      </c>
      <c r="C175" s="1">
        <v>23.984000000000002</v>
      </c>
      <c r="D175" s="3">
        <v>1.6739999999999999</v>
      </c>
      <c r="E175" s="1">
        <v>79.526300000000006</v>
      </c>
      <c r="F175" s="3">
        <v>7.3323</v>
      </c>
      <c r="G175" s="3">
        <f t="shared" si="24"/>
        <v>55.542300000000004</v>
      </c>
      <c r="H175" s="3">
        <f t="shared" si="25"/>
        <v>5.6583000000000006</v>
      </c>
      <c r="I175">
        <v>1.25</v>
      </c>
      <c r="J175">
        <v>0.04</v>
      </c>
      <c r="K175">
        <v>8</v>
      </c>
      <c r="L175">
        <f>VLOOKUP(A175,'[1]Fumigation cups'!$A:$H,8,0)</f>
        <v>0.124</v>
      </c>
      <c r="M175">
        <f t="shared" si="26"/>
        <v>7.9900799999999998</v>
      </c>
      <c r="N175">
        <v>0.45</v>
      </c>
      <c r="O175">
        <f t="shared" si="27"/>
        <v>772.37858277597559</v>
      </c>
      <c r="P175">
        <f t="shared" si="28"/>
        <v>78.685069486162845</v>
      </c>
      <c r="R175">
        <f t="shared" si="29"/>
        <v>333.52468171643955</v>
      </c>
      <c r="S175">
        <f t="shared" si="30"/>
        <v>23.278865793584043</v>
      </c>
    </row>
    <row r="176" spans="1:24" x14ac:dyDescent="0.2">
      <c r="A176" t="s">
        <v>86</v>
      </c>
      <c r="B176" t="s">
        <v>6</v>
      </c>
      <c r="C176" s="1">
        <v>21.866</v>
      </c>
      <c r="D176" s="3">
        <v>1.05</v>
      </c>
      <c r="E176" s="1">
        <v>79.860700000000008</v>
      </c>
      <c r="F176" s="3">
        <v>7.1459999999999999</v>
      </c>
      <c r="G176" s="3">
        <f t="shared" si="24"/>
        <v>57.994700000000009</v>
      </c>
      <c r="H176" s="3">
        <f t="shared" si="25"/>
        <v>6.0960000000000001</v>
      </c>
      <c r="I176">
        <v>1.25</v>
      </c>
      <c r="J176">
        <v>0.04</v>
      </c>
      <c r="K176">
        <v>8</v>
      </c>
      <c r="L176">
        <f>VLOOKUP(A176,'[1]Fumigation cups'!$A:$H,8,0)</f>
        <v>0.124</v>
      </c>
      <c r="M176">
        <f t="shared" si="26"/>
        <v>7.9900799999999998</v>
      </c>
      <c r="N176">
        <v>0.45</v>
      </c>
      <c r="O176">
        <f t="shared" si="27"/>
        <v>806.48198210225144</v>
      </c>
      <c r="P176">
        <f t="shared" si="28"/>
        <v>84.771783678427909</v>
      </c>
      <c r="R176">
        <f t="shared" si="29"/>
        <v>304.07149309588334</v>
      </c>
      <c r="S176">
        <f t="shared" si="30"/>
        <v>14.601439117839455</v>
      </c>
    </row>
    <row r="177" spans="1:24" x14ac:dyDescent="0.2">
      <c r="A177" t="s">
        <v>58</v>
      </c>
      <c r="B177" t="s">
        <v>7</v>
      </c>
      <c r="C177" s="1">
        <v>158.98099999999999</v>
      </c>
      <c r="D177" s="3">
        <v>1.647</v>
      </c>
      <c r="E177" s="1">
        <v>124.224</v>
      </c>
      <c r="F177" s="3">
        <v>0.998</v>
      </c>
      <c r="G177" s="4">
        <f t="shared" si="24"/>
        <v>-34.756999999999991</v>
      </c>
      <c r="H177" s="3">
        <f t="shared" si="25"/>
        <v>-0.64900000000000002</v>
      </c>
      <c r="I177">
        <v>1.25</v>
      </c>
      <c r="J177">
        <v>0.04</v>
      </c>
      <c r="K177">
        <v>8</v>
      </c>
      <c r="L177">
        <f>VLOOKUP(A177,'[1]Fumigation cups'!$A:$H,8,0)</f>
        <v>0.10299999999999999</v>
      </c>
      <c r="M177">
        <f t="shared" si="26"/>
        <v>7.9917600000000002</v>
      </c>
      <c r="N177">
        <v>0.45</v>
      </c>
      <c r="O177" s="4">
        <f t="shared" si="27"/>
        <v>-483.23384196833842</v>
      </c>
      <c r="P177">
        <f t="shared" si="28"/>
        <v>-9.0231827671390423</v>
      </c>
      <c r="R177">
        <f t="shared" si="29"/>
        <v>2210.3461009284006</v>
      </c>
      <c r="S177">
        <f t="shared" si="30"/>
        <v>22.898585543109402</v>
      </c>
      <c r="T177" t="s">
        <v>58</v>
      </c>
      <c r="U177" s="4"/>
      <c r="V177">
        <f t="shared" si="33"/>
        <v>-16.883130365016708</v>
      </c>
      <c r="W177">
        <f t="shared" si="32"/>
        <v>2295.7118053817653</v>
      </c>
      <c r="X177">
        <f t="shared" si="31"/>
        <v>23.992304666398983</v>
      </c>
    </row>
    <row r="178" spans="1:24" x14ac:dyDescent="0.2">
      <c r="A178" t="s">
        <v>58</v>
      </c>
      <c r="B178" t="s">
        <v>7</v>
      </c>
      <c r="C178" s="1">
        <v>167.21600000000001</v>
      </c>
      <c r="D178" s="3">
        <v>1.833</v>
      </c>
      <c r="E178" s="1">
        <v>125.327</v>
      </c>
      <c r="F178" s="3">
        <v>0.35199999999999998</v>
      </c>
      <c r="G178" s="4">
        <f t="shared" si="24"/>
        <v>-41.88900000000001</v>
      </c>
      <c r="H178" s="3">
        <f t="shared" si="25"/>
        <v>-1.4809999999999999</v>
      </c>
      <c r="I178">
        <v>1.25</v>
      </c>
      <c r="J178">
        <v>0.04</v>
      </c>
      <c r="K178">
        <v>8</v>
      </c>
      <c r="L178">
        <f>VLOOKUP(A178,'[1]Fumigation cups'!$A:$H,8,0)</f>
        <v>0.10299999999999999</v>
      </c>
      <c r="M178">
        <f t="shared" si="26"/>
        <v>7.9917600000000002</v>
      </c>
      <c r="N178">
        <v>0.45</v>
      </c>
      <c r="O178" s="4">
        <f t="shared" si="27"/>
        <v>-582.39152994250765</v>
      </c>
      <c r="P178">
        <f t="shared" si="28"/>
        <v>-20.590652816845793</v>
      </c>
      <c r="R178">
        <f t="shared" si="29"/>
        <v>2324.839028643948</v>
      </c>
      <c r="S178">
        <f t="shared" si="30"/>
        <v>25.484582453260188</v>
      </c>
    </row>
    <row r="179" spans="1:24" x14ac:dyDescent="0.2">
      <c r="A179" t="s">
        <v>58</v>
      </c>
      <c r="B179" t="s">
        <v>7</v>
      </c>
      <c r="C179" s="1">
        <v>169.166</v>
      </c>
      <c r="D179" s="3">
        <v>1.6970000000000001</v>
      </c>
      <c r="E179" s="1">
        <v>125.224</v>
      </c>
      <c r="F179" s="3">
        <v>0.184</v>
      </c>
      <c r="G179" s="4">
        <f t="shared" si="24"/>
        <v>-43.941999999999993</v>
      </c>
      <c r="H179" s="3">
        <f t="shared" si="25"/>
        <v>-1.5130000000000001</v>
      </c>
      <c r="I179">
        <v>1.25</v>
      </c>
      <c r="J179">
        <v>0.04</v>
      </c>
      <c r="K179">
        <v>8</v>
      </c>
      <c r="L179">
        <f>VLOOKUP(A179,'[1]Fumigation cups'!$A:$H,8,0)</f>
        <v>0.10299999999999999</v>
      </c>
      <c r="M179">
        <f t="shared" si="26"/>
        <v>7.9917600000000002</v>
      </c>
      <c r="N179">
        <v>0.45</v>
      </c>
      <c r="O179" s="4">
        <f t="shared" si="27"/>
        <v>-610.93481841852656</v>
      </c>
      <c r="P179">
        <f t="shared" si="28"/>
        <v>-21.035555511065287</v>
      </c>
      <c r="R179">
        <f t="shared" si="29"/>
        <v>2351.9502865729478</v>
      </c>
      <c r="S179">
        <f t="shared" si="30"/>
        <v>23.593746002827356</v>
      </c>
    </row>
    <row r="180" spans="1:24" x14ac:dyDescent="0.2">
      <c r="A180" t="s">
        <v>59</v>
      </c>
      <c r="B180" t="s">
        <v>7</v>
      </c>
      <c r="C180" s="1">
        <v>13.628</v>
      </c>
      <c r="D180" s="3">
        <v>3.7440000000000002</v>
      </c>
      <c r="E180" s="1">
        <v>24.459</v>
      </c>
      <c r="F180" s="3">
        <v>0.77600000000000002</v>
      </c>
      <c r="G180" s="3">
        <f t="shared" si="24"/>
        <v>10.831</v>
      </c>
      <c r="H180" s="3">
        <f t="shared" si="25"/>
        <v>-2.968</v>
      </c>
      <c r="I180">
        <v>1.25</v>
      </c>
      <c r="J180">
        <v>0.04</v>
      </c>
      <c r="K180">
        <v>8</v>
      </c>
      <c r="L180">
        <f>VLOOKUP(A180,'[1]Fumigation cups'!$A:$H,8,0)</f>
        <v>0.14299999999999999</v>
      </c>
      <c r="M180">
        <f t="shared" si="26"/>
        <v>7.9885599999999997</v>
      </c>
      <c r="N180">
        <v>0.45</v>
      </c>
      <c r="O180">
        <f t="shared" si="27"/>
        <v>150.64597930596307</v>
      </c>
      <c r="P180">
        <f t="shared" si="28"/>
        <v>-41.281254416037157</v>
      </c>
      <c r="R180">
        <f t="shared" si="29"/>
        <v>189.54883260840779</v>
      </c>
      <c r="S180">
        <f t="shared" si="30"/>
        <v>52.074466487076535</v>
      </c>
      <c r="T180" t="s">
        <v>59</v>
      </c>
      <c r="U180">
        <f>AVERAGE(O180:O182)</f>
        <v>136.12521461245137</v>
      </c>
      <c r="V180">
        <f t="shared" si="33"/>
        <v>-41.220983042788227</v>
      </c>
      <c r="W180">
        <f t="shared" si="32"/>
        <v>198.60808363367019</v>
      </c>
      <c r="X180">
        <f t="shared" si="31"/>
        <v>52.533456175664547</v>
      </c>
    </row>
    <row r="181" spans="1:24" x14ac:dyDescent="0.2">
      <c r="A181" t="s">
        <v>59</v>
      </c>
      <c r="B181" t="s">
        <v>7</v>
      </c>
      <c r="C181" s="1">
        <v>14.316000000000001</v>
      </c>
      <c r="D181" s="3">
        <v>3.859</v>
      </c>
      <c r="E181" s="1">
        <v>23.922000000000001</v>
      </c>
      <c r="F181" s="3">
        <v>0.83399999999999996</v>
      </c>
      <c r="G181" s="3">
        <f t="shared" si="24"/>
        <v>9.6059999999999999</v>
      </c>
      <c r="H181" s="3">
        <f t="shared" si="25"/>
        <v>-3.0249999999999999</v>
      </c>
      <c r="I181">
        <v>1.25</v>
      </c>
      <c r="J181">
        <v>0.04</v>
      </c>
      <c r="K181">
        <v>8</v>
      </c>
      <c r="L181">
        <f>VLOOKUP(A181,'[1]Fumigation cups'!$A:$H,8,0)</f>
        <v>0.14299999999999999</v>
      </c>
      <c r="M181">
        <f t="shared" si="26"/>
        <v>7.9885599999999997</v>
      </c>
      <c r="N181">
        <v>0.45</v>
      </c>
      <c r="O181">
        <f t="shared" si="27"/>
        <v>133.60772571443832</v>
      </c>
      <c r="P181">
        <f t="shared" si="28"/>
        <v>-42.07405478723463</v>
      </c>
      <c r="R181">
        <f t="shared" si="29"/>
        <v>199.11807217654578</v>
      </c>
      <c r="S181">
        <f t="shared" si="30"/>
        <v>53.673976007913545</v>
      </c>
    </row>
    <row r="182" spans="1:24" x14ac:dyDescent="0.2">
      <c r="A182" t="s">
        <v>59</v>
      </c>
      <c r="B182" t="s">
        <v>7</v>
      </c>
      <c r="C182" s="1">
        <v>14.894</v>
      </c>
      <c r="D182" s="3">
        <v>3.7280000000000002</v>
      </c>
      <c r="E182" s="1">
        <v>23.818000000000001</v>
      </c>
      <c r="F182" s="3">
        <v>0.83</v>
      </c>
      <c r="G182" s="3">
        <f t="shared" si="24"/>
        <v>8.9240000000000013</v>
      </c>
      <c r="H182" s="3">
        <f t="shared" si="25"/>
        <v>-2.8980000000000001</v>
      </c>
      <c r="I182">
        <v>1.25</v>
      </c>
      <c r="J182">
        <v>0.04</v>
      </c>
      <c r="K182">
        <v>8</v>
      </c>
      <c r="L182">
        <f>VLOOKUP(A182,'[1]Fumigation cups'!$A:$H,8,0)</f>
        <v>0.14299999999999999</v>
      </c>
      <c r="M182">
        <f t="shared" si="26"/>
        <v>7.9885599999999997</v>
      </c>
      <c r="N182">
        <v>0.45</v>
      </c>
      <c r="O182">
        <f t="shared" si="27"/>
        <v>124.12193881695271</v>
      </c>
      <c r="P182">
        <f t="shared" si="28"/>
        <v>-40.307639925092886</v>
      </c>
      <c r="R182">
        <f t="shared" si="29"/>
        <v>207.15734611605708</v>
      </c>
      <c r="S182">
        <f t="shared" si="30"/>
        <v>51.851926032003547</v>
      </c>
    </row>
    <row r="183" spans="1:24" x14ac:dyDescent="0.2">
      <c r="A183" t="s">
        <v>60</v>
      </c>
      <c r="B183" t="s">
        <v>7</v>
      </c>
      <c r="C183" s="1">
        <v>14.276999999999999</v>
      </c>
      <c r="D183" s="3">
        <v>3.7970000000000002</v>
      </c>
      <c r="E183" s="1">
        <v>37.652999999999999</v>
      </c>
      <c r="F183" s="3">
        <v>0.83599999999999997</v>
      </c>
      <c r="G183" s="3">
        <f t="shared" si="24"/>
        <v>23.375999999999998</v>
      </c>
      <c r="H183" s="3">
        <f t="shared" si="25"/>
        <v>-2.9610000000000003</v>
      </c>
      <c r="I183">
        <v>1.25</v>
      </c>
      <c r="J183">
        <v>0.04</v>
      </c>
      <c r="K183">
        <v>8</v>
      </c>
      <c r="L183">
        <f>VLOOKUP(A183,'[1]Fumigation cups'!$A:$H,8,0)</f>
        <v>0.152</v>
      </c>
      <c r="M183">
        <f t="shared" si="26"/>
        <v>7.9878400000000003</v>
      </c>
      <c r="N183">
        <v>0.45</v>
      </c>
      <c r="O183">
        <f t="shared" si="27"/>
        <v>325.16091125176933</v>
      </c>
      <c r="P183">
        <f t="shared" si="28"/>
        <v>-41.18760515984296</v>
      </c>
      <c r="R183">
        <f t="shared" si="29"/>
        <v>198.59352883048894</v>
      </c>
      <c r="S183">
        <f t="shared" si="30"/>
        <v>52.816392026992126</v>
      </c>
      <c r="T183" t="s">
        <v>60</v>
      </c>
      <c r="U183">
        <f>AVERAGE(O183:O185)</f>
        <v>314.8953075341185</v>
      </c>
      <c r="V183">
        <f t="shared" si="33"/>
        <v>-45.295701317854991</v>
      </c>
      <c r="W183">
        <f t="shared" si="32"/>
        <v>209.04459964330965</v>
      </c>
      <c r="X183">
        <f t="shared" si="31"/>
        <v>55.34338119868125</v>
      </c>
    </row>
    <row r="184" spans="1:24" x14ac:dyDescent="0.2">
      <c r="A184" t="s">
        <v>60</v>
      </c>
      <c r="B184" t="s">
        <v>7</v>
      </c>
      <c r="C184" s="1">
        <v>15.378</v>
      </c>
      <c r="D184" s="3">
        <v>4.0209999999999999</v>
      </c>
      <c r="E184" s="1">
        <v>37.704999999999998</v>
      </c>
      <c r="F184" s="3">
        <v>0.60299999999999998</v>
      </c>
      <c r="G184" s="3">
        <f t="shared" si="24"/>
        <v>22.326999999999998</v>
      </c>
      <c r="H184" s="3">
        <f t="shared" si="25"/>
        <v>-3.4180000000000001</v>
      </c>
      <c r="I184">
        <v>1.25</v>
      </c>
      <c r="J184">
        <v>0.04</v>
      </c>
      <c r="K184">
        <v>8</v>
      </c>
      <c r="L184">
        <f>VLOOKUP(A184,'[1]Fumigation cups'!$A:$H,8,0)</f>
        <v>0.152</v>
      </c>
      <c r="M184">
        <f t="shared" si="26"/>
        <v>7.9878400000000003</v>
      </c>
      <c r="N184">
        <v>0.45</v>
      </c>
      <c r="O184">
        <f t="shared" si="27"/>
        <v>310.56928753928185</v>
      </c>
      <c r="P184">
        <f t="shared" si="28"/>
        <v>-47.544489846789332</v>
      </c>
      <c r="R184">
        <f t="shared" si="29"/>
        <v>213.90847421413881</v>
      </c>
      <c r="S184">
        <f t="shared" si="30"/>
        <v>55.932239225845507</v>
      </c>
    </row>
    <row r="185" spans="1:24" x14ac:dyDescent="0.2">
      <c r="A185" t="s">
        <v>60</v>
      </c>
      <c r="B185" t="s">
        <v>7</v>
      </c>
      <c r="C185" s="1">
        <v>15.43</v>
      </c>
      <c r="D185" s="3">
        <v>4.1180000000000003</v>
      </c>
      <c r="E185" s="1">
        <v>37.640999999999998</v>
      </c>
      <c r="F185" s="3">
        <v>0.72799999999999998</v>
      </c>
      <c r="G185" s="3">
        <f t="shared" si="24"/>
        <v>22.210999999999999</v>
      </c>
      <c r="H185" s="3">
        <f t="shared" si="25"/>
        <v>-3.3900000000000006</v>
      </c>
      <c r="I185">
        <v>1.25</v>
      </c>
      <c r="J185">
        <v>0.04</v>
      </c>
      <c r="K185">
        <v>8</v>
      </c>
      <c r="L185">
        <f>VLOOKUP(A185,'[1]Fumigation cups'!$A:$H,8,0)</f>
        <v>0.152</v>
      </c>
      <c r="M185">
        <f t="shared" si="26"/>
        <v>7.9878400000000003</v>
      </c>
      <c r="N185">
        <v>0.45</v>
      </c>
      <c r="O185">
        <f t="shared" si="27"/>
        <v>308.95572381130427</v>
      </c>
      <c r="P185">
        <f t="shared" si="28"/>
        <v>-47.155008946932675</v>
      </c>
      <c r="R185">
        <f t="shared" si="29"/>
        <v>214.63179588530122</v>
      </c>
      <c r="S185">
        <f t="shared" si="30"/>
        <v>57.281512343206117</v>
      </c>
    </row>
    <row r="186" spans="1:24" x14ac:dyDescent="0.2">
      <c r="A186" t="s">
        <v>61</v>
      </c>
      <c r="B186" t="s">
        <v>7</v>
      </c>
      <c r="C186" s="1">
        <v>13.502000000000001</v>
      </c>
      <c r="D186" s="3">
        <v>3.6040000000000001</v>
      </c>
      <c r="E186" s="1">
        <v>42.756999999999998</v>
      </c>
      <c r="F186" s="3">
        <v>9.2100000000000009</v>
      </c>
      <c r="G186" s="3">
        <f t="shared" si="24"/>
        <v>29.254999999999995</v>
      </c>
      <c r="H186" s="3">
        <f t="shared" si="25"/>
        <v>5.6060000000000008</v>
      </c>
      <c r="I186">
        <v>1.25</v>
      </c>
      <c r="J186">
        <v>0.04</v>
      </c>
      <c r="K186">
        <v>8</v>
      </c>
      <c r="L186">
        <f>VLOOKUP(A186,'[1]Fumigation cups'!$A:$H,8,0)</f>
        <v>0.14099999999999999</v>
      </c>
      <c r="M186">
        <f t="shared" si="26"/>
        <v>7.9887199999999998</v>
      </c>
      <c r="N186">
        <v>0.45</v>
      </c>
      <c r="O186">
        <f t="shared" si="27"/>
        <v>406.89316380541004</v>
      </c>
      <c r="P186">
        <f t="shared" si="28"/>
        <v>77.971050292022881</v>
      </c>
      <c r="R186">
        <f t="shared" si="29"/>
        <v>187.79256529484354</v>
      </c>
      <c r="S186">
        <f t="shared" si="30"/>
        <v>50.126233544853797</v>
      </c>
      <c r="T186" t="s">
        <v>61</v>
      </c>
      <c r="U186">
        <f>AVERAGE(O186:O188)</f>
        <v>391.59381394432813</v>
      </c>
      <c r="V186">
        <f t="shared" si="33"/>
        <v>80.428218603045124</v>
      </c>
      <c r="W186">
        <f t="shared" si="32"/>
        <v>195.91512922109064</v>
      </c>
      <c r="X186">
        <f t="shared" si="31"/>
        <v>51.248185867999808</v>
      </c>
    </row>
    <row r="187" spans="1:24" x14ac:dyDescent="0.2">
      <c r="A187" t="s">
        <v>61</v>
      </c>
      <c r="B187" t="s">
        <v>7</v>
      </c>
      <c r="C187" s="1">
        <v>14.17</v>
      </c>
      <c r="D187" s="3">
        <v>3.6459999999999999</v>
      </c>
      <c r="E187" s="1">
        <v>41.796999999999997</v>
      </c>
      <c r="F187" s="3">
        <v>9.33</v>
      </c>
      <c r="G187" s="3">
        <f t="shared" si="24"/>
        <v>27.626999999999995</v>
      </c>
      <c r="H187" s="3">
        <f t="shared" si="25"/>
        <v>5.6840000000000002</v>
      </c>
      <c r="I187">
        <v>1.25</v>
      </c>
      <c r="J187">
        <v>0.04</v>
      </c>
      <c r="K187">
        <v>8</v>
      </c>
      <c r="L187">
        <f>VLOOKUP(A187,'[1]Fumigation cups'!$A:$H,8,0)</f>
        <v>0.14099999999999999</v>
      </c>
      <c r="M187">
        <f t="shared" si="26"/>
        <v>7.9887199999999998</v>
      </c>
      <c r="N187">
        <v>0.45</v>
      </c>
      <c r="O187">
        <f t="shared" si="27"/>
        <v>384.25012601100883</v>
      </c>
      <c r="P187">
        <f t="shared" si="28"/>
        <v>79.055913282172313</v>
      </c>
      <c r="R187">
        <f t="shared" si="29"/>
        <v>197.08344321048233</v>
      </c>
      <c r="S187">
        <f t="shared" si="30"/>
        <v>50.710390539549664</v>
      </c>
    </row>
    <row r="188" spans="1:24" x14ac:dyDescent="0.2">
      <c r="A188" t="s">
        <v>61</v>
      </c>
      <c r="B188" t="s">
        <v>7</v>
      </c>
      <c r="C188" s="1">
        <v>14.586</v>
      </c>
      <c r="D188" s="3">
        <v>3.8039999999999998</v>
      </c>
      <c r="E188" s="1">
        <v>42.168999999999997</v>
      </c>
      <c r="F188" s="3">
        <v>9.8620000000000001</v>
      </c>
      <c r="G188" s="3">
        <f t="shared" si="24"/>
        <v>27.582999999999998</v>
      </c>
      <c r="H188" s="3">
        <f t="shared" si="25"/>
        <v>6.0579999999999998</v>
      </c>
      <c r="I188">
        <v>1.25</v>
      </c>
      <c r="J188">
        <v>0.04</v>
      </c>
      <c r="K188">
        <v>8</v>
      </c>
      <c r="L188">
        <f>VLOOKUP(A188,'[1]Fumigation cups'!$A:$H,8,0)</f>
        <v>0.14099999999999999</v>
      </c>
      <c r="M188">
        <f t="shared" si="26"/>
        <v>7.9887199999999998</v>
      </c>
      <c r="N188">
        <v>0.45</v>
      </c>
      <c r="O188">
        <f t="shared" si="27"/>
        <v>383.63815201656558</v>
      </c>
      <c r="P188">
        <f t="shared" si="28"/>
        <v>84.257692234940166</v>
      </c>
      <c r="R188">
        <f t="shared" si="29"/>
        <v>202.86937915794607</v>
      </c>
      <c r="S188">
        <f t="shared" si="30"/>
        <v>52.907933519595964</v>
      </c>
    </row>
    <row r="189" spans="1:24" x14ac:dyDescent="0.2">
      <c r="A189" t="s">
        <v>62</v>
      </c>
      <c r="B189" t="s">
        <v>7</v>
      </c>
      <c r="C189" s="1">
        <v>16.834</v>
      </c>
      <c r="D189" s="3">
        <v>4.8140000000000001</v>
      </c>
      <c r="E189" s="1">
        <v>29.116</v>
      </c>
      <c r="F189" s="3">
        <v>0.67300000000000004</v>
      </c>
      <c r="G189" s="3">
        <f t="shared" si="24"/>
        <v>12.282</v>
      </c>
      <c r="H189" s="3">
        <f t="shared" si="25"/>
        <v>-4.141</v>
      </c>
      <c r="I189">
        <v>1.25</v>
      </c>
      <c r="J189">
        <v>0.04</v>
      </c>
      <c r="K189">
        <v>8</v>
      </c>
      <c r="L189">
        <f>VLOOKUP(A189,'[1]Fumigation cups'!$A:$H,8,0)</f>
        <v>0.13100000000000001</v>
      </c>
      <c r="M189">
        <f t="shared" si="26"/>
        <v>7.9895199999999997</v>
      </c>
      <c r="N189">
        <v>0.45</v>
      </c>
      <c r="O189">
        <f t="shared" si="27"/>
        <v>170.80709062204821</v>
      </c>
      <c r="P189">
        <f t="shared" si="28"/>
        <v>-57.589330912384106</v>
      </c>
      <c r="R189">
        <f t="shared" si="29"/>
        <v>234.11224259335287</v>
      </c>
      <c r="S189">
        <f t="shared" si="30"/>
        <v>66.948814057526462</v>
      </c>
      <c r="T189" t="s">
        <v>62</v>
      </c>
      <c r="U189">
        <f>AVERAGE(O189:O191)</f>
        <v>174.77061617385445</v>
      </c>
      <c r="V189">
        <f t="shared" si="33"/>
        <v>-58.363493213146263</v>
      </c>
      <c r="W189">
        <f t="shared" si="32"/>
        <v>243.05914822491539</v>
      </c>
      <c r="X189">
        <f t="shared" si="31"/>
        <v>69.818313842986171</v>
      </c>
    </row>
    <row r="190" spans="1:24" x14ac:dyDescent="0.2">
      <c r="A190" t="s">
        <v>62</v>
      </c>
      <c r="B190" t="s">
        <v>7</v>
      </c>
      <c r="C190" s="1">
        <v>17.631</v>
      </c>
      <c r="D190" s="3">
        <v>5.0940000000000003</v>
      </c>
      <c r="E190" s="1">
        <v>29.754000000000001</v>
      </c>
      <c r="F190" s="3">
        <v>0.92700000000000005</v>
      </c>
      <c r="G190" s="3">
        <f t="shared" si="24"/>
        <v>12.123000000000001</v>
      </c>
      <c r="H190" s="3">
        <f t="shared" si="25"/>
        <v>-4.1669999999999998</v>
      </c>
      <c r="I190">
        <v>1.25</v>
      </c>
      <c r="J190">
        <v>0.04</v>
      </c>
      <c r="K190">
        <v>8</v>
      </c>
      <c r="L190">
        <f>VLOOKUP(A190,'[1]Fumigation cups'!$A:$H,8,0)</f>
        <v>0.13100000000000001</v>
      </c>
      <c r="M190">
        <f t="shared" si="26"/>
        <v>7.9895199999999997</v>
      </c>
      <c r="N190">
        <v>0.45</v>
      </c>
      <c r="O190">
        <f t="shared" si="27"/>
        <v>168.59586057735638</v>
      </c>
      <c r="P190">
        <f t="shared" si="28"/>
        <v>-57.950915699566437</v>
      </c>
      <c r="R190">
        <f t="shared" si="29"/>
        <v>245.19620703121089</v>
      </c>
      <c r="S190">
        <f t="shared" si="30"/>
        <v>70.842804073336083</v>
      </c>
    </row>
    <row r="191" spans="1:24" x14ac:dyDescent="0.2">
      <c r="A191" t="s">
        <v>62</v>
      </c>
      <c r="B191" t="s">
        <v>7</v>
      </c>
      <c r="C191" s="1">
        <v>17.966999999999999</v>
      </c>
      <c r="D191" s="3">
        <v>5.1529999999999996</v>
      </c>
      <c r="E191" s="1">
        <v>31.263000000000002</v>
      </c>
      <c r="F191" s="3">
        <v>0.871</v>
      </c>
      <c r="G191" s="3">
        <f t="shared" si="24"/>
        <v>13.296000000000003</v>
      </c>
      <c r="H191" s="3">
        <f t="shared" si="25"/>
        <v>-4.282</v>
      </c>
      <c r="I191">
        <v>1.25</v>
      </c>
      <c r="J191">
        <v>0.04</v>
      </c>
      <c r="K191">
        <v>8</v>
      </c>
      <c r="L191">
        <f>VLOOKUP(A191,'[1]Fumigation cups'!$A:$H,8,0)</f>
        <v>0.13100000000000001</v>
      </c>
      <c r="M191">
        <f t="shared" si="26"/>
        <v>7.9895199999999997</v>
      </c>
      <c r="N191">
        <v>0.45</v>
      </c>
      <c r="O191">
        <f t="shared" si="27"/>
        <v>184.90889732215874</v>
      </c>
      <c r="P191">
        <f t="shared" si="28"/>
        <v>-59.550233027488233</v>
      </c>
      <c r="R191">
        <f t="shared" si="29"/>
        <v>249.86899505018241</v>
      </c>
      <c r="S191">
        <f t="shared" si="30"/>
        <v>71.66332339809594</v>
      </c>
    </row>
    <row r="192" spans="1:24" x14ac:dyDescent="0.2">
      <c r="A192" t="s">
        <v>63</v>
      </c>
      <c r="B192" t="s">
        <v>7</v>
      </c>
      <c r="C192" s="1">
        <v>15.692</v>
      </c>
      <c r="D192" s="3">
        <v>5.3680000000000003</v>
      </c>
      <c r="E192" s="1">
        <v>30.361000000000001</v>
      </c>
      <c r="F192" s="3">
        <v>4.1580000000000004</v>
      </c>
      <c r="G192" s="3">
        <f t="shared" si="24"/>
        <v>14.669</v>
      </c>
      <c r="H192" s="3">
        <f t="shared" si="25"/>
        <v>-1.21</v>
      </c>
      <c r="I192">
        <v>1.25</v>
      </c>
      <c r="J192">
        <v>0.04</v>
      </c>
      <c r="K192">
        <v>8</v>
      </c>
      <c r="L192">
        <f>VLOOKUP(A192,'[1]Fumigation cups'!$A:$H,8,0)</f>
        <v>0.124</v>
      </c>
      <c r="M192">
        <f t="shared" si="26"/>
        <v>7.9900799999999998</v>
      </c>
      <c r="N192">
        <v>0.45</v>
      </c>
      <c r="O192">
        <f t="shared" si="27"/>
        <v>203.98905754246377</v>
      </c>
      <c r="P192">
        <f t="shared" si="28"/>
        <v>-16.826420316748322</v>
      </c>
      <c r="R192">
        <f t="shared" si="29"/>
        <v>218.21503108298737</v>
      </c>
      <c r="S192">
        <f t="shared" si="30"/>
        <v>74.64811922339257</v>
      </c>
      <c r="T192" t="s">
        <v>63</v>
      </c>
      <c r="U192">
        <f>AVERAGE(O192:O194)</f>
        <v>189.02142360230391</v>
      </c>
      <c r="V192">
        <f t="shared" si="33"/>
        <v>-14.67096978030535</v>
      </c>
      <c r="W192">
        <f t="shared" si="32"/>
        <v>227.42552617097053</v>
      </c>
      <c r="X192">
        <f t="shared" si="31"/>
        <v>75.997014075231064</v>
      </c>
    </row>
    <row r="193" spans="1:24" x14ac:dyDescent="0.2">
      <c r="A193" t="s">
        <v>63</v>
      </c>
      <c r="B193" t="s">
        <v>7</v>
      </c>
      <c r="C193" s="1">
        <v>16.376999999999999</v>
      </c>
      <c r="D193" s="3">
        <v>5.4909999999999997</v>
      </c>
      <c r="E193" s="1">
        <v>29.794</v>
      </c>
      <c r="F193" s="3">
        <v>4.7290000000000001</v>
      </c>
      <c r="G193" s="3">
        <f t="shared" si="24"/>
        <v>13.417000000000002</v>
      </c>
      <c r="H193" s="3">
        <f t="shared" si="25"/>
        <v>-0.76199999999999957</v>
      </c>
      <c r="I193">
        <v>1.25</v>
      </c>
      <c r="J193">
        <v>0.04</v>
      </c>
      <c r="K193">
        <v>8</v>
      </c>
      <c r="L193">
        <f>VLOOKUP(A193,'[1]Fumigation cups'!$A:$H,8,0)</f>
        <v>0.124</v>
      </c>
      <c r="M193">
        <f t="shared" si="26"/>
        <v>7.9900799999999998</v>
      </c>
      <c r="N193">
        <v>0.45</v>
      </c>
      <c r="O193">
        <f t="shared" si="27"/>
        <v>186.5785796610019</v>
      </c>
      <c r="P193">
        <f t="shared" si="28"/>
        <v>-10.596472959803483</v>
      </c>
      <c r="R193">
        <f t="shared" si="29"/>
        <v>227.74073184081593</v>
      </c>
      <c r="S193">
        <f t="shared" si="30"/>
        <v>76.358573520053767</v>
      </c>
    </row>
    <row r="194" spans="1:24" x14ac:dyDescent="0.2">
      <c r="A194" t="s">
        <v>63</v>
      </c>
      <c r="B194" t="s">
        <v>7</v>
      </c>
      <c r="C194" s="1">
        <v>16.994</v>
      </c>
      <c r="D194" s="3">
        <v>5.5359999999999996</v>
      </c>
      <c r="E194" s="1">
        <v>29.686</v>
      </c>
      <c r="F194" s="3">
        <v>4.343</v>
      </c>
      <c r="G194" s="3">
        <f t="shared" si="24"/>
        <v>12.692</v>
      </c>
      <c r="H194" s="3">
        <f t="shared" si="25"/>
        <v>-1.1929999999999996</v>
      </c>
      <c r="I194">
        <v>1.25</v>
      </c>
      <c r="J194">
        <v>0.04</v>
      </c>
      <c r="K194">
        <v>8</v>
      </c>
      <c r="L194">
        <f>VLOOKUP(A194,'[1]Fumigation cups'!$A:$H,8,0)</f>
        <v>0.124</v>
      </c>
      <c r="M194">
        <f t="shared" si="26"/>
        <v>7.9900799999999998</v>
      </c>
      <c r="N194">
        <v>0.45</v>
      </c>
      <c r="O194">
        <f t="shared" si="27"/>
        <v>176.49663360344607</v>
      </c>
      <c r="P194">
        <f t="shared" si="28"/>
        <v>-16.590016064364249</v>
      </c>
      <c r="R194">
        <f t="shared" si="29"/>
        <v>236.32081558910829</v>
      </c>
      <c r="S194">
        <f t="shared" si="30"/>
        <v>76.98434948224687</v>
      </c>
    </row>
    <row r="195" spans="1:24" x14ac:dyDescent="0.2">
      <c r="A195" t="s">
        <v>64</v>
      </c>
      <c r="B195" t="s">
        <v>7</v>
      </c>
      <c r="C195" s="1">
        <v>15.03</v>
      </c>
      <c r="D195" s="3">
        <v>4.5220000000000002</v>
      </c>
      <c r="E195" s="1">
        <v>16.233000000000001</v>
      </c>
      <c r="F195" s="3">
        <v>2.2250000000000001</v>
      </c>
      <c r="G195" s="3">
        <f t="shared" ref="G195:G263" si="34">E195-C195</f>
        <v>1.2030000000000012</v>
      </c>
      <c r="H195" s="3">
        <f t="shared" ref="H195:H263" si="35">F195-D195</f>
        <v>-2.2970000000000002</v>
      </c>
      <c r="I195">
        <v>1.25</v>
      </c>
      <c r="J195">
        <v>0.04</v>
      </c>
      <c r="K195">
        <v>8</v>
      </c>
      <c r="L195">
        <f>VLOOKUP(A195,'[1]Fumigation cups'!$A:$H,8,0)</f>
        <v>0.13200000000000001</v>
      </c>
      <c r="M195">
        <f t="shared" ref="M195:M258" si="36">K195*(1-L195/100)</f>
        <v>7.9894400000000001</v>
      </c>
      <c r="N195">
        <v>0.45</v>
      </c>
      <c r="O195">
        <f t="shared" ref="O195:O258" si="37">((G195*I195*J195)/(M195*N195))*1000</f>
        <v>16.730417484412776</v>
      </c>
      <c r="P195">
        <f t="shared" ref="P195:P263" si="38">((H195*I195*J195)/(M195*N195))*1000</f>
        <v>-31.944945105316798</v>
      </c>
      <c r="R195">
        <f t="shared" ref="R195:R262" si="39">((C195*I195*J195)/(M195*N195))*1000</f>
        <v>209.0259142067529</v>
      </c>
      <c r="S195">
        <f t="shared" ref="S195:S262" si="40">((D195*I195*J195)/(M195*N195))*1000</f>
        <v>62.888568465930575</v>
      </c>
      <c r="T195" t="s">
        <v>64</v>
      </c>
      <c r="U195">
        <f>AVERAGE(O195:O197)</f>
        <v>11.774801997896487</v>
      </c>
      <c r="V195">
        <f t="shared" si="33"/>
        <v>-31.819779887228922</v>
      </c>
      <c r="W195">
        <f t="shared" si="32"/>
        <v>215.15437414424073</v>
      </c>
      <c r="X195">
        <f t="shared" si="31"/>
        <v>64.09386315862865</v>
      </c>
    </row>
    <row r="196" spans="1:24" x14ac:dyDescent="0.2">
      <c r="A196" t="s">
        <v>64</v>
      </c>
      <c r="B196" t="s">
        <v>7</v>
      </c>
      <c r="C196" s="1">
        <v>15.590999999999999</v>
      </c>
      <c r="D196" s="3">
        <v>4.63</v>
      </c>
      <c r="E196" s="1">
        <v>16.748999999999999</v>
      </c>
      <c r="F196" s="3">
        <v>2.3849999999999998</v>
      </c>
      <c r="G196" s="3">
        <f t="shared" si="34"/>
        <v>1.1579999999999995</v>
      </c>
      <c r="H196" s="3">
        <f t="shared" si="35"/>
        <v>-2.2450000000000001</v>
      </c>
      <c r="I196">
        <v>1.25</v>
      </c>
      <c r="J196">
        <v>0.04</v>
      </c>
      <c r="K196">
        <v>8</v>
      </c>
      <c r="L196">
        <f>VLOOKUP(A196,'[1]Fumigation cups'!$A:$H,8,0)</f>
        <v>0.13200000000000001</v>
      </c>
      <c r="M196">
        <f t="shared" si="36"/>
        <v>7.9894400000000001</v>
      </c>
      <c r="N196">
        <v>0.45</v>
      </c>
      <c r="O196">
        <f t="shared" si="37"/>
        <v>16.104591393973369</v>
      </c>
      <c r="P196">
        <f t="shared" si="38"/>
        <v>-31.221768289697959</v>
      </c>
      <c r="R196">
        <f t="shared" si="39"/>
        <v>216.82787946756383</v>
      </c>
      <c r="S196">
        <f t="shared" si="40"/>
        <v>64.390551082985084</v>
      </c>
    </row>
    <row r="197" spans="1:24" x14ac:dyDescent="0.2">
      <c r="A197" t="s">
        <v>64</v>
      </c>
      <c r="B197" t="s">
        <v>7</v>
      </c>
      <c r="C197" s="1">
        <v>15.791</v>
      </c>
      <c r="D197" s="3">
        <v>4.6740000000000004</v>
      </c>
      <c r="E197" s="1">
        <v>15.97</v>
      </c>
      <c r="F197" s="3">
        <v>2.3519999999999999</v>
      </c>
      <c r="G197" s="3">
        <f t="shared" si="34"/>
        <v>0.17900000000000027</v>
      </c>
      <c r="H197" s="3">
        <f t="shared" si="35"/>
        <v>-2.3220000000000005</v>
      </c>
      <c r="I197">
        <v>1.25</v>
      </c>
      <c r="J197">
        <v>0.04</v>
      </c>
      <c r="K197">
        <v>8</v>
      </c>
      <c r="L197">
        <f>VLOOKUP(A197,'[1]Fumigation cups'!$A:$H,8,0)</f>
        <v>0.13200000000000001</v>
      </c>
      <c r="M197">
        <f t="shared" si="36"/>
        <v>7.9894400000000001</v>
      </c>
      <c r="N197">
        <v>0.45</v>
      </c>
      <c r="O197">
        <f t="shared" si="37"/>
        <v>2.4893971153033152</v>
      </c>
      <c r="P197">
        <f t="shared" si="38"/>
        <v>-32.292626266672016</v>
      </c>
      <c r="R197">
        <f t="shared" si="39"/>
        <v>219.60932875840552</v>
      </c>
      <c r="S197">
        <f t="shared" si="40"/>
        <v>65.002469926970278</v>
      </c>
    </row>
    <row r="198" spans="1:24" x14ac:dyDescent="0.2">
      <c r="A198" t="s">
        <v>65</v>
      </c>
      <c r="B198" t="s">
        <v>7</v>
      </c>
      <c r="C198" s="1">
        <v>16.393999999999998</v>
      </c>
      <c r="D198" s="3">
        <v>5.56</v>
      </c>
      <c r="E198" s="1">
        <v>45.287999999999997</v>
      </c>
      <c r="F198" s="3">
        <v>7.5460000000000003</v>
      </c>
      <c r="G198" s="3">
        <f t="shared" si="34"/>
        <v>28.893999999999998</v>
      </c>
      <c r="H198" s="3">
        <f t="shared" si="35"/>
        <v>1.9860000000000007</v>
      </c>
      <c r="I198">
        <v>1.25</v>
      </c>
      <c r="J198">
        <v>0.04</v>
      </c>
      <c r="K198">
        <v>8</v>
      </c>
      <c r="L198">
        <f>VLOOKUP(A198,'[1]Fumigation cups'!$A:$H,8,0)</f>
        <v>0.13700000000000001</v>
      </c>
      <c r="M198">
        <f t="shared" si="36"/>
        <v>7.9890400000000001</v>
      </c>
      <c r="N198">
        <v>0.45</v>
      </c>
      <c r="O198">
        <f t="shared" si="37"/>
        <v>401.8560984103778</v>
      </c>
      <c r="P198">
        <f t="shared" si="38"/>
        <v>27.621174342182137</v>
      </c>
      <c r="R198">
        <f t="shared" si="39"/>
        <v>228.0068137793221</v>
      </c>
      <c r="S198">
        <f t="shared" si="40"/>
        <v>77.328161803893551</v>
      </c>
      <c r="T198" t="s">
        <v>65</v>
      </c>
      <c r="U198">
        <f>AVERAGE(O198:O200)</f>
        <v>390.73901615583719</v>
      </c>
      <c r="V198">
        <f t="shared" si="33"/>
        <v>21.640758950873806</v>
      </c>
      <c r="W198">
        <f t="shared" si="32"/>
        <v>238.1271601353113</v>
      </c>
      <c r="X198">
        <f t="shared" ref="X198:X258" si="41">AVERAGE(S198:S200)</f>
        <v>80.489900793717027</v>
      </c>
    </row>
    <row r="199" spans="1:24" x14ac:dyDescent="0.2">
      <c r="A199" t="s">
        <v>65</v>
      </c>
      <c r="B199" t="s">
        <v>7</v>
      </c>
      <c r="C199" s="1">
        <v>17.309999999999999</v>
      </c>
      <c r="D199" s="3">
        <v>5.8360000000000003</v>
      </c>
      <c r="E199" s="1">
        <v>45.301000000000002</v>
      </c>
      <c r="F199" s="3">
        <v>7.3739999999999997</v>
      </c>
      <c r="G199" s="3">
        <f t="shared" si="34"/>
        <v>27.991000000000003</v>
      </c>
      <c r="H199" s="3">
        <f t="shared" si="35"/>
        <v>1.5379999999999994</v>
      </c>
      <c r="I199">
        <v>1.25</v>
      </c>
      <c r="J199">
        <v>0.04</v>
      </c>
      <c r="K199">
        <v>8</v>
      </c>
      <c r="L199">
        <f>VLOOKUP(A199,'[1]Fumigation cups'!$A:$H,8,0)</f>
        <v>0.13700000000000001</v>
      </c>
      <c r="M199">
        <f t="shared" si="36"/>
        <v>7.9890400000000001</v>
      </c>
      <c r="N199">
        <v>0.45</v>
      </c>
      <c r="O199">
        <f t="shared" si="37"/>
        <v>389.29722608863034</v>
      </c>
      <c r="P199">
        <f t="shared" si="38"/>
        <v>21.390415981005077</v>
      </c>
      <c r="R199">
        <f t="shared" si="39"/>
        <v>240.74648935708586</v>
      </c>
      <c r="S199">
        <f t="shared" si="40"/>
        <v>81.166754008547272</v>
      </c>
    </row>
    <row r="200" spans="1:24" x14ac:dyDescent="0.2">
      <c r="A200" t="s">
        <v>65</v>
      </c>
      <c r="B200" t="s">
        <v>7</v>
      </c>
      <c r="C200" s="1">
        <v>17.661000000000001</v>
      </c>
      <c r="D200" s="3">
        <v>5.9660000000000002</v>
      </c>
      <c r="E200" s="1">
        <v>45.06</v>
      </c>
      <c r="F200" s="3">
        <v>7.11</v>
      </c>
      <c r="G200" s="3">
        <f t="shared" si="34"/>
        <v>27.399000000000001</v>
      </c>
      <c r="H200" s="3">
        <f t="shared" si="35"/>
        <v>1.1440000000000001</v>
      </c>
      <c r="I200">
        <v>1.25</v>
      </c>
      <c r="J200">
        <v>0.04</v>
      </c>
      <c r="K200">
        <v>8</v>
      </c>
      <c r="L200">
        <f>VLOOKUP(A200,'[1]Fumigation cups'!$A:$H,8,0)</f>
        <v>0.13700000000000001</v>
      </c>
      <c r="M200">
        <f t="shared" si="36"/>
        <v>7.9890400000000001</v>
      </c>
      <c r="N200">
        <v>0.45</v>
      </c>
      <c r="O200">
        <f t="shared" si="37"/>
        <v>381.0637239685035</v>
      </c>
      <c r="P200">
        <f t="shared" si="38"/>
        <v>15.910686529434216</v>
      </c>
      <c r="R200">
        <f t="shared" si="39"/>
        <v>245.62817726952596</v>
      </c>
      <c r="S200">
        <f t="shared" si="40"/>
        <v>82.974786568710257</v>
      </c>
    </row>
    <row r="201" spans="1:24" x14ac:dyDescent="0.2">
      <c r="A201" t="s">
        <v>66</v>
      </c>
      <c r="B201" t="s">
        <v>7</v>
      </c>
      <c r="C201" s="1">
        <v>15.292999999999999</v>
      </c>
      <c r="D201" s="3">
        <v>5.774</v>
      </c>
      <c r="E201" s="1">
        <v>50.232999999999997</v>
      </c>
      <c r="F201" s="3">
        <v>7.24</v>
      </c>
      <c r="G201" s="3">
        <f t="shared" si="34"/>
        <v>34.94</v>
      </c>
      <c r="H201" s="3">
        <f t="shared" si="35"/>
        <v>1.4660000000000002</v>
      </c>
      <c r="I201">
        <v>1.25</v>
      </c>
      <c r="J201">
        <v>0.04</v>
      </c>
      <c r="K201">
        <v>8</v>
      </c>
      <c r="L201">
        <f>VLOOKUP(A201,'[1]Fumigation cups'!$A:$H,8,0)</f>
        <v>0.16</v>
      </c>
      <c r="M201">
        <f t="shared" si="36"/>
        <v>7.9871999999999996</v>
      </c>
      <c r="N201">
        <v>0.45</v>
      </c>
      <c r="O201">
        <f t="shared" si="37"/>
        <v>486.05546652421651</v>
      </c>
      <c r="P201">
        <f t="shared" si="38"/>
        <v>20.393741096866101</v>
      </c>
      <c r="R201">
        <f t="shared" si="39"/>
        <v>212.74316684472936</v>
      </c>
      <c r="S201">
        <f t="shared" si="40"/>
        <v>80.322961182336186</v>
      </c>
      <c r="T201" t="s">
        <v>66</v>
      </c>
      <c r="U201">
        <f>AVERAGE(O201:O203)</f>
        <v>475.18622388414059</v>
      </c>
      <c r="V201">
        <f t="shared" si="33"/>
        <v>15.816973824786322</v>
      </c>
      <c r="W201">
        <f>AVERAGE(R201:R203)</f>
        <v>222.74991838793923</v>
      </c>
      <c r="X201">
        <f t="shared" si="41"/>
        <v>83.239664945394111</v>
      </c>
    </row>
    <row r="202" spans="1:24" x14ac:dyDescent="0.2">
      <c r="A202" t="s">
        <v>66</v>
      </c>
      <c r="B202" t="s">
        <v>7</v>
      </c>
      <c r="C202" s="1">
        <v>16.405000000000001</v>
      </c>
      <c r="D202" s="3">
        <v>5.9960000000000004</v>
      </c>
      <c r="E202" s="1">
        <v>49.957999999999998</v>
      </c>
      <c r="F202" s="3">
        <v>7.1289999999999996</v>
      </c>
      <c r="G202" s="3">
        <f t="shared" si="34"/>
        <v>33.552999999999997</v>
      </c>
      <c r="H202" s="3">
        <f t="shared" si="35"/>
        <v>1.1329999999999991</v>
      </c>
      <c r="I202">
        <v>1.25</v>
      </c>
      <c r="J202">
        <v>0.04</v>
      </c>
      <c r="K202">
        <v>8</v>
      </c>
      <c r="L202">
        <f>VLOOKUP(A202,'[1]Fumigation cups'!$A:$H,8,0)</f>
        <v>0.16</v>
      </c>
      <c r="M202">
        <f t="shared" si="36"/>
        <v>7.9871999999999996</v>
      </c>
      <c r="N202">
        <v>0.45</v>
      </c>
      <c r="O202">
        <f t="shared" si="37"/>
        <v>466.76070601851848</v>
      </c>
      <c r="P202">
        <f t="shared" si="38"/>
        <v>15.761329237891724</v>
      </c>
      <c r="R202">
        <f t="shared" si="39"/>
        <v>228.21236200142451</v>
      </c>
      <c r="S202">
        <f t="shared" si="40"/>
        <v>83.411235754985768</v>
      </c>
    </row>
    <row r="203" spans="1:24" x14ac:dyDescent="0.2">
      <c r="A203" t="s">
        <v>66</v>
      </c>
      <c r="B203" t="s">
        <v>7</v>
      </c>
      <c r="C203" s="1">
        <v>16.338999999999999</v>
      </c>
      <c r="D203" s="3">
        <v>6.181</v>
      </c>
      <c r="E203" s="1">
        <v>50.322000000000003</v>
      </c>
      <c r="F203" s="3">
        <v>6.9930000000000003</v>
      </c>
      <c r="G203" s="3">
        <f t="shared" si="34"/>
        <v>33.983000000000004</v>
      </c>
      <c r="H203" s="3">
        <f t="shared" si="35"/>
        <v>0.81200000000000028</v>
      </c>
      <c r="I203">
        <v>1.25</v>
      </c>
      <c r="J203">
        <v>0.04</v>
      </c>
      <c r="K203">
        <v>8</v>
      </c>
      <c r="L203">
        <f>VLOOKUP(A203,'[1]Fumigation cups'!$A:$H,8,0)</f>
        <v>0.16</v>
      </c>
      <c r="M203">
        <f t="shared" si="36"/>
        <v>7.9871999999999996</v>
      </c>
      <c r="N203">
        <v>0.45</v>
      </c>
      <c r="O203">
        <f t="shared" si="37"/>
        <v>472.74249910968661</v>
      </c>
      <c r="P203">
        <f t="shared" si="38"/>
        <v>11.295851139601144</v>
      </c>
      <c r="R203">
        <f t="shared" si="39"/>
        <v>227.2942263176638</v>
      </c>
      <c r="S203">
        <f t="shared" si="40"/>
        <v>85.984797898860393</v>
      </c>
    </row>
    <row r="204" spans="1:24" x14ac:dyDescent="0.2">
      <c r="A204" t="s">
        <v>67</v>
      </c>
      <c r="B204" t="s">
        <v>7</v>
      </c>
      <c r="C204" s="1">
        <v>16.277000000000001</v>
      </c>
      <c r="D204" s="3">
        <v>6.3470000000000004</v>
      </c>
      <c r="E204" s="1">
        <v>48.128</v>
      </c>
      <c r="F204" s="3">
        <v>8.08</v>
      </c>
      <c r="G204" s="3">
        <f t="shared" si="34"/>
        <v>31.850999999999999</v>
      </c>
      <c r="H204" s="3">
        <f t="shared" si="35"/>
        <v>1.7329999999999997</v>
      </c>
      <c r="I204">
        <v>1.25</v>
      </c>
      <c r="J204">
        <v>0.04</v>
      </c>
      <c r="K204">
        <v>8</v>
      </c>
      <c r="L204">
        <f>VLOOKUP(A204,'[1]Fumigation cups'!$A:$H,8,0)</f>
        <v>0.14599999999999999</v>
      </c>
      <c r="M204">
        <f t="shared" si="36"/>
        <v>7.9883199999999999</v>
      </c>
      <c r="N204">
        <v>0.45</v>
      </c>
      <c r="O204">
        <f t="shared" si="37"/>
        <v>443.02181184529411</v>
      </c>
      <c r="P204">
        <f t="shared" si="38"/>
        <v>24.10463721477802</v>
      </c>
      <c r="R204">
        <f t="shared" si="39"/>
        <v>226.39998842754869</v>
      </c>
      <c r="S204">
        <f t="shared" si="40"/>
        <v>88.28166901453902</v>
      </c>
      <c r="T204" t="s">
        <v>67</v>
      </c>
      <c r="U204">
        <f>AVERAGE(O204:O206)</f>
        <v>432.83100734479757</v>
      </c>
      <c r="V204">
        <f t="shared" si="33"/>
        <v>20.18688025257617</v>
      </c>
      <c r="W204">
        <f>AVERAGE(R204:R206)</f>
        <v>233.48904214968672</v>
      </c>
      <c r="X204">
        <f t="shared" si="41"/>
        <v>89.876590192050756</v>
      </c>
    </row>
    <row r="205" spans="1:24" x14ac:dyDescent="0.2">
      <c r="A205" t="s">
        <v>67</v>
      </c>
      <c r="B205" t="s">
        <v>7</v>
      </c>
      <c r="C205" s="1">
        <v>16.847000000000001</v>
      </c>
      <c r="D205" s="3">
        <v>6.4089999999999998</v>
      </c>
      <c r="E205" s="1">
        <v>47.81</v>
      </c>
      <c r="F205" s="3">
        <v>7.95</v>
      </c>
      <c r="G205" s="3">
        <f t="shared" si="34"/>
        <v>30.963000000000001</v>
      </c>
      <c r="H205" s="3">
        <f t="shared" si="35"/>
        <v>1.5410000000000004</v>
      </c>
      <c r="I205">
        <v>1.25</v>
      </c>
      <c r="J205">
        <v>0.04</v>
      </c>
      <c r="K205">
        <v>8</v>
      </c>
      <c r="L205">
        <f>VLOOKUP(A205,'[1]Fumigation cups'!$A:$H,8,0)</f>
        <v>0.14599999999999999</v>
      </c>
      <c r="M205">
        <f t="shared" si="36"/>
        <v>7.9883199999999999</v>
      </c>
      <c r="N205">
        <v>0.45</v>
      </c>
      <c r="O205">
        <f t="shared" si="37"/>
        <v>430.67044551712166</v>
      </c>
      <c r="P205">
        <f t="shared" si="38"/>
        <v>21.434071522200195</v>
      </c>
      <c r="R205">
        <f t="shared" si="39"/>
        <v>234.32823032738915</v>
      </c>
      <c r="S205">
        <f t="shared" si="40"/>
        <v>89.144039186100599</v>
      </c>
    </row>
    <row r="206" spans="1:24" x14ac:dyDescent="0.2">
      <c r="A206" t="s">
        <v>67</v>
      </c>
      <c r="B206" t="s">
        <v>7</v>
      </c>
      <c r="C206" s="1">
        <v>17.236000000000001</v>
      </c>
      <c r="D206" s="3">
        <v>6.6289999999999996</v>
      </c>
      <c r="E206" s="1">
        <v>47.777000000000001</v>
      </c>
      <c r="F206" s="3">
        <v>7.7089999999999996</v>
      </c>
      <c r="G206" s="3">
        <f t="shared" si="34"/>
        <v>30.541</v>
      </c>
      <c r="H206" s="3">
        <f t="shared" si="35"/>
        <v>1.08</v>
      </c>
      <c r="I206">
        <v>1.25</v>
      </c>
      <c r="J206">
        <v>0.04</v>
      </c>
      <c r="K206">
        <v>8</v>
      </c>
      <c r="L206">
        <f>VLOOKUP(A206,'[1]Fumigation cups'!$A:$H,8,0)</f>
        <v>0.14599999999999999</v>
      </c>
      <c r="M206">
        <f t="shared" si="36"/>
        <v>7.9883199999999999</v>
      </c>
      <c r="N206">
        <v>0.45</v>
      </c>
      <c r="O206">
        <f t="shared" si="37"/>
        <v>424.80076467197671</v>
      </c>
      <c r="P206">
        <f t="shared" si="38"/>
        <v>15.021932020750297</v>
      </c>
      <c r="R206">
        <f t="shared" si="39"/>
        <v>239.73890769412233</v>
      </c>
      <c r="S206">
        <f t="shared" si="40"/>
        <v>92.204062375512677</v>
      </c>
    </row>
    <row r="207" spans="1:24" x14ac:dyDescent="0.2">
      <c r="A207" t="s">
        <v>68</v>
      </c>
      <c r="B207" t="s">
        <v>7</v>
      </c>
      <c r="C207" s="1">
        <v>15.169</v>
      </c>
      <c r="D207" s="3">
        <v>4.8620000000000001</v>
      </c>
      <c r="E207" s="1">
        <v>62.512</v>
      </c>
      <c r="F207" s="3">
        <v>12.37</v>
      </c>
      <c r="G207" s="3">
        <f t="shared" si="34"/>
        <v>47.343000000000004</v>
      </c>
      <c r="H207" s="3">
        <f t="shared" si="35"/>
        <v>7.5079999999999991</v>
      </c>
      <c r="I207">
        <v>1.25</v>
      </c>
      <c r="J207">
        <v>0.04</v>
      </c>
      <c r="K207">
        <v>8</v>
      </c>
      <c r="L207">
        <f>VLOOKUP(A207,'[1]Fumigation cups'!$A:$H,8,0)</f>
        <v>0.14699999999999999</v>
      </c>
      <c r="M207">
        <f t="shared" si="36"/>
        <v>7.9882400000000002</v>
      </c>
      <c r="N207">
        <v>0.45</v>
      </c>
      <c r="O207">
        <f t="shared" si="37"/>
        <v>658.50967589022537</v>
      </c>
      <c r="P207">
        <f t="shared" si="38"/>
        <v>104.43129177668949</v>
      </c>
      <c r="R207">
        <f t="shared" si="39"/>
        <v>210.99071190205154</v>
      </c>
      <c r="S207">
        <f t="shared" si="40"/>
        <v>67.62718974670544</v>
      </c>
      <c r="T207" t="s">
        <v>68</v>
      </c>
      <c r="U207">
        <f>AVERAGE(O207:O209)</f>
        <v>652.47302423451367</v>
      </c>
      <c r="V207">
        <f t="shared" si="33"/>
        <v>99.609388764446692</v>
      </c>
      <c r="W207">
        <f>AVERAGE(R207:R209)</f>
        <v>215.77552335266174</v>
      </c>
      <c r="X207">
        <f t="shared" si="41"/>
        <v>68.851211280582447</v>
      </c>
    </row>
    <row r="208" spans="1:24" x14ac:dyDescent="0.2">
      <c r="A208" t="s">
        <v>68</v>
      </c>
      <c r="B208" t="s">
        <v>7</v>
      </c>
      <c r="C208" s="1">
        <v>15.595000000000001</v>
      </c>
      <c r="D208" s="3">
        <v>4.9269999999999996</v>
      </c>
      <c r="E208" s="1">
        <v>62.438000000000002</v>
      </c>
      <c r="F208" s="3">
        <v>12.015000000000001</v>
      </c>
      <c r="G208" s="3">
        <f t="shared" si="34"/>
        <v>46.843000000000004</v>
      </c>
      <c r="H208" s="3">
        <f t="shared" si="35"/>
        <v>7.088000000000001</v>
      </c>
      <c r="I208">
        <v>1.25</v>
      </c>
      <c r="J208">
        <v>0.04</v>
      </c>
      <c r="K208">
        <v>8</v>
      </c>
      <c r="L208">
        <f>VLOOKUP(A208,'[1]Fumigation cups'!$A:$H,8,0)</f>
        <v>0.14699999999999999</v>
      </c>
      <c r="M208">
        <f t="shared" si="36"/>
        <v>7.9882400000000002</v>
      </c>
      <c r="N208">
        <v>0.45</v>
      </c>
      <c r="O208">
        <f t="shared" si="37"/>
        <v>651.55500808410579</v>
      </c>
      <c r="P208">
        <f t="shared" si="38"/>
        <v>98.589370819549188</v>
      </c>
      <c r="R208">
        <f t="shared" si="39"/>
        <v>216.91608887286534</v>
      </c>
      <c r="S208">
        <f t="shared" si="40"/>
        <v>68.531296561500952</v>
      </c>
    </row>
    <row r="209" spans="1:24" x14ac:dyDescent="0.2">
      <c r="A209" t="s">
        <v>68</v>
      </c>
      <c r="B209" t="s">
        <v>7</v>
      </c>
      <c r="C209" s="1">
        <v>15.775</v>
      </c>
      <c r="D209" s="3">
        <v>5.0609999999999999</v>
      </c>
      <c r="E209" s="1">
        <v>62.316000000000003</v>
      </c>
      <c r="F209" s="3">
        <v>11.949</v>
      </c>
      <c r="G209" s="3">
        <f t="shared" si="34"/>
        <v>46.541000000000004</v>
      </c>
      <c r="H209" s="3">
        <f t="shared" si="35"/>
        <v>6.8879999999999999</v>
      </c>
      <c r="I209">
        <v>1.25</v>
      </c>
      <c r="J209">
        <v>0.04</v>
      </c>
      <c r="K209">
        <v>8</v>
      </c>
      <c r="L209">
        <f>VLOOKUP(A209,'[1]Fumigation cups'!$A:$H,8,0)</f>
        <v>0.14699999999999999</v>
      </c>
      <c r="M209">
        <f t="shared" si="36"/>
        <v>7.9882400000000002</v>
      </c>
      <c r="N209">
        <v>0.45</v>
      </c>
      <c r="O209">
        <f t="shared" si="37"/>
        <v>647.35438872920986</v>
      </c>
      <c r="P209">
        <f t="shared" si="38"/>
        <v>95.807503697101396</v>
      </c>
      <c r="R209">
        <f t="shared" si="39"/>
        <v>219.41976928306832</v>
      </c>
      <c r="S209">
        <f t="shared" si="40"/>
        <v>70.395147533540964</v>
      </c>
    </row>
    <row r="210" spans="1:24" x14ac:dyDescent="0.2">
      <c r="A210" t="s">
        <v>69</v>
      </c>
      <c r="B210" t="s">
        <v>7</v>
      </c>
      <c r="C210" s="1">
        <v>14.901999999999999</v>
      </c>
      <c r="D210" s="3">
        <v>5.1929999999999996</v>
      </c>
      <c r="E210" s="1">
        <v>39.514000000000003</v>
      </c>
      <c r="F210" s="3">
        <v>5.4329999999999998</v>
      </c>
      <c r="G210" s="3">
        <f t="shared" si="34"/>
        <v>24.612000000000002</v>
      </c>
      <c r="H210" s="3">
        <f t="shared" si="35"/>
        <v>0.24000000000000021</v>
      </c>
      <c r="I210">
        <v>1.25</v>
      </c>
      <c r="J210">
        <v>0.04</v>
      </c>
      <c r="K210">
        <v>8</v>
      </c>
      <c r="L210">
        <f>VLOOKUP(A210,'[1]Fumigation cups'!$A:$H,8,0)</f>
        <v>0.13900000000000001</v>
      </c>
      <c r="M210">
        <f t="shared" si="36"/>
        <v>7.98888</v>
      </c>
      <c r="N210">
        <v>0.45</v>
      </c>
      <c r="O210">
        <f t="shared" si="37"/>
        <v>342.30914304216196</v>
      </c>
      <c r="P210">
        <f t="shared" si="38"/>
        <v>3.3379731159645267</v>
      </c>
      <c r="R210">
        <f t="shared" si="39"/>
        <v>207.26031405876387</v>
      </c>
      <c r="S210">
        <f t="shared" si="40"/>
        <v>72.225393296682384</v>
      </c>
      <c r="T210" t="s">
        <v>69</v>
      </c>
      <c r="U210">
        <f>AVERAGE(O210:O212)</f>
        <v>331.06666414464252</v>
      </c>
      <c r="V210">
        <f t="shared" si="33"/>
        <v>1.6318979678048755</v>
      </c>
      <c r="W210">
        <f>AVERAGE(R210:R212)</f>
        <v>214.23296901211199</v>
      </c>
      <c r="X210">
        <f t="shared" si="41"/>
        <v>73.41222818235866</v>
      </c>
    </row>
    <row r="211" spans="1:24" x14ac:dyDescent="0.2">
      <c r="A211" t="s">
        <v>69</v>
      </c>
      <c r="B211" t="s">
        <v>7</v>
      </c>
      <c r="C211" s="1">
        <v>15.324</v>
      </c>
      <c r="D211" s="3">
        <v>5.1539999999999999</v>
      </c>
      <c r="E211" s="1">
        <v>39.097000000000001</v>
      </c>
      <c r="F211" s="3">
        <v>5.4589999999999996</v>
      </c>
      <c r="G211" s="3">
        <f t="shared" si="34"/>
        <v>23.773000000000003</v>
      </c>
      <c r="H211" s="3">
        <f t="shared" si="35"/>
        <v>0.30499999999999972</v>
      </c>
      <c r="I211">
        <v>1.25</v>
      </c>
      <c r="J211">
        <v>0.04</v>
      </c>
      <c r="K211">
        <v>8</v>
      </c>
      <c r="L211">
        <f>VLOOKUP(A211,'[1]Fumigation cups'!$A:$H,8,0)</f>
        <v>0.13900000000000001</v>
      </c>
      <c r="M211">
        <f t="shared" si="36"/>
        <v>7.98888</v>
      </c>
      <c r="N211">
        <v>0.45</v>
      </c>
      <c r="O211">
        <f t="shared" si="37"/>
        <v>330.64014535760265</v>
      </c>
      <c r="P211">
        <f t="shared" si="38"/>
        <v>4.2420075015382448</v>
      </c>
      <c r="R211">
        <f t="shared" si="39"/>
        <v>213.12958345433489</v>
      </c>
      <c r="S211">
        <f t="shared" si="40"/>
        <v>71.682972665338141</v>
      </c>
    </row>
    <row r="212" spans="1:24" x14ac:dyDescent="0.2">
      <c r="A212" t="s">
        <v>69</v>
      </c>
      <c r="B212" t="s">
        <v>7</v>
      </c>
      <c r="C212" s="1">
        <v>15.984</v>
      </c>
      <c r="D212" s="3">
        <v>5.4880000000000004</v>
      </c>
      <c r="E212" s="1">
        <v>39.01</v>
      </c>
      <c r="F212" s="3">
        <v>5.2949999999999999</v>
      </c>
      <c r="G212" s="3">
        <f t="shared" si="34"/>
        <v>23.025999999999996</v>
      </c>
      <c r="H212" s="3">
        <f t="shared" si="35"/>
        <v>-0.1930000000000005</v>
      </c>
      <c r="I212">
        <v>1.25</v>
      </c>
      <c r="J212">
        <v>0.04</v>
      </c>
      <c r="K212">
        <v>8</v>
      </c>
      <c r="L212">
        <f>VLOOKUP(A212,'[1]Fumigation cups'!$A:$H,8,0)</f>
        <v>0.13900000000000001</v>
      </c>
      <c r="M212">
        <f t="shared" si="36"/>
        <v>7.98888</v>
      </c>
      <c r="N212">
        <v>0.45</v>
      </c>
      <c r="O212">
        <f t="shared" si="37"/>
        <v>320.25070403416294</v>
      </c>
      <c r="P212">
        <f t="shared" si="38"/>
        <v>-2.6842867140881452</v>
      </c>
      <c r="R212">
        <f t="shared" si="39"/>
        <v>222.30900952323728</v>
      </c>
      <c r="S212">
        <f t="shared" si="40"/>
        <v>76.328318585055456</v>
      </c>
    </row>
    <row r="213" spans="1:24" x14ac:dyDescent="0.2">
      <c r="A213" t="s">
        <v>70</v>
      </c>
      <c r="B213" t="s">
        <v>7</v>
      </c>
      <c r="C213" s="1">
        <v>28.585000000000001</v>
      </c>
      <c r="D213" s="3">
        <v>9.3450000000000006</v>
      </c>
      <c r="E213" s="1">
        <v>36.197000000000003</v>
      </c>
      <c r="F213" s="3">
        <v>6.2779999999999996</v>
      </c>
      <c r="G213" s="3">
        <f t="shared" si="34"/>
        <v>7.6120000000000019</v>
      </c>
      <c r="H213" s="3">
        <f t="shared" si="35"/>
        <v>-3.0670000000000011</v>
      </c>
      <c r="I213">
        <v>1.25</v>
      </c>
      <c r="J213">
        <v>0.04</v>
      </c>
      <c r="K213">
        <v>8</v>
      </c>
      <c r="L213">
        <f>VLOOKUP(A213,'[1]Fumigation cups'!$A:$H,8,0)</f>
        <v>0.17799999999999999</v>
      </c>
      <c r="M213">
        <f t="shared" si="36"/>
        <v>7.98576</v>
      </c>
      <c r="N213">
        <v>0.45</v>
      </c>
      <c r="O213">
        <f t="shared" si="37"/>
        <v>105.91074334537701</v>
      </c>
      <c r="P213">
        <f t="shared" si="38"/>
        <v>-42.673180483482838</v>
      </c>
      <c r="R213">
        <f t="shared" si="39"/>
        <v>397.72183375296919</v>
      </c>
      <c r="S213">
        <f t="shared" si="40"/>
        <v>130.0231077985481</v>
      </c>
      <c r="T213" t="s">
        <v>70</v>
      </c>
      <c r="U213">
        <f>AVERAGE(O213:O215)</f>
        <v>98.592160712735335</v>
      </c>
      <c r="V213">
        <f t="shared" si="33"/>
        <v>-45.015312441330764</v>
      </c>
      <c r="W213">
        <f>AVERAGE(R213:R215)</f>
        <v>403.727894912203</v>
      </c>
      <c r="X213">
        <f t="shared" si="41"/>
        <v>131.36809446741123</v>
      </c>
    </row>
    <row r="214" spans="1:24" x14ac:dyDescent="0.2">
      <c r="A214" t="s">
        <v>70</v>
      </c>
      <c r="B214" t="s">
        <v>7</v>
      </c>
      <c r="C214" s="1">
        <v>29.021999999999998</v>
      </c>
      <c r="D214" s="3">
        <v>9.3810000000000002</v>
      </c>
      <c r="E214" s="1">
        <v>36.152999999999999</v>
      </c>
      <c r="F214" s="3">
        <v>6.3129999999999997</v>
      </c>
      <c r="G214" s="3">
        <f t="shared" si="34"/>
        <v>7.1310000000000002</v>
      </c>
      <c r="H214" s="3">
        <f t="shared" si="35"/>
        <v>-3.0680000000000005</v>
      </c>
      <c r="I214">
        <v>1.25</v>
      </c>
      <c r="J214">
        <v>0.04</v>
      </c>
      <c r="K214">
        <v>8</v>
      </c>
      <c r="L214">
        <f>VLOOKUP(A214,'[1]Fumigation cups'!$A:$H,8,0)</f>
        <v>0.17799999999999999</v>
      </c>
      <c r="M214">
        <f t="shared" si="36"/>
        <v>7.98576</v>
      </c>
      <c r="N214">
        <v>0.45</v>
      </c>
      <c r="O214">
        <f t="shared" si="37"/>
        <v>99.218275196516473</v>
      </c>
      <c r="P214">
        <f t="shared" si="38"/>
        <v>-42.687094138677963</v>
      </c>
      <c r="R214">
        <f t="shared" si="39"/>
        <v>403.80210107324365</v>
      </c>
      <c r="S214">
        <f t="shared" si="40"/>
        <v>130.52399938557298</v>
      </c>
    </row>
    <row r="215" spans="1:24" x14ac:dyDescent="0.2">
      <c r="A215" t="s">
        <v>70</v>
      </c>
      <c r="B215" t="s">
        <v>7</v>
      </c>
      <c r="C215" s="1">
        <v>29.443000000000001</v>
      </c>
      <c r="D215" s="3">
        <v>9.5990000000000002</v>
      </c>
      <c r="E215" s="1">
        <v>35.957999999999998</v>
      </c>
      <c r="F215" s="3">
        <v>6.0279999999999996</v>
      </c>
      <c r="G215" s="3">
        <f t="shared" si="34"/>
        <v>6.514999999999997</v>
      </c>
      <c r="H215" s="3">
        <f t="shared" si="35"/>
        <v>-3.5710000000000006</v>
      </c>
      <c r="I215">
        <v>1.25</v>
      </c>
      <c r="J215">
        <v>0.04</v>
      </c>
      <c r="K215">
        <v>8</v>
      </c>
      <c r="L215">
        <f>VLOOKUP(A215,'[1]Fumigation cups'!$A:$H,8,0)</f>
        <v>0.17799999999999999</v>
      </c>
      <c r="M215">
        <f t="shared" si="36"/>
        <v>7.98576</v>
      </c>
      <c r="N215">
        <v>0.45</v>
      </c>
      <c r="O215">
        <f t="shared" si="37"/>
        <v>90.647463596312505</v>
      </c>
      <c r="P215">
        <f t="shared" si="38"/>
        <v>-49.685662701831497</v>
      </c>
      <c r="R215">
        <f t="shared" si="39"/>
        <v>409.65974991039604</v>
      </c>
      <c r="S215">
        <f t="shared" si="40"/>
        <v>133.55717621811269</v>
      </c>
    </row>
    <row r="216" spans="1:24" x14ac:dyDescent="0.2">
      <c r="A216" t="s">
        <v>71</v>
      </c>
      <c r="B216" t="s">
        <v>7</v>
      </c>
      <c r="C216" s="1">
        <v>27.675999999999998</v>
      </c>
      <c r="D216" s="3">
        <v>7.2450000000000001</v>
      </c>
      <c r="E216" s="1">
        <v>41.029000000000003</v>
      </c>
      <c r="F216" s="3">
        <v>10.273999999999999</v>
      </c>
      <c r="G216" s="3">
        <f t="shared" si="34"/>
        <v>13.353000000000005</v>
      </c>
      <c r="H216" s="3">
        <f t="shared" si="35"/>
        <v>3.028999999999999</v>
      </c>
      <c r="I216">
        <v>1.25</v>
      </c>
      <c r="J216">
        <v>0.04</v>
      </c>
      <c r="K216">
        <v>8</v>
      </c>
      <c r="L216">
        <f>VLOOKUP(A216,'[1]Fumigation cups'!$A:$H,8,0)</f>
        <v>0.16</v>
      </c>
      <c r="M216">
        <f t="shared" si="36"/>
        <v>7.9871999999999996</v>
      </c>
      <c r="N216">
        <v>0.45</v>
      </c>
      <c r="O216">
        <f t="shared" si="37"/>
        <v>185.75554220085476</v>
      </c>
      <c r="P216">
        <f t="shared" si="38"/>
        <v>42.136863425925917</v>
      </c>
      <c r="R216">
        <f t="shared" si="39"/>
        <v>385.00489672364671</v>
      </c>
      <c r="S216">
        <f t="shared" si="40"/>
        <v>100.78625801282051</v>
      </c>
      <c r="T216" t="s">
        <v>71</v>
      </c>
      <c r="U216">
        <f>AVERAGE(O216:O218)</f>
        <v>180.4924916904084</v>
      </c>
      <c r="V216">
        <f t="shared" si="33"/>
        <v>40.323777302943974</v>
      </c>
      <c r="W216">
        <f>AVERAGE(R216:R218)</f>
        <v>390.81511900522315</v>
      </c>
      <c r="X216">
        <f t="shared" si="41"/>
        <v>101.39371141975307</v>
      </c>
    </row>
    <row r="217" spans="1:24" x14ac:dyDescent="0.2">
      <c r="A217" t="s">
        <v>71</v>
      </c>
      <c r="B217" t="s">
        <v>7</v>
      </c>
      <c r="C217" s="1">
        <v>28.128</v>
      </c>
      <c r="D217" s="3">
        <v>7.3239999999999998</v>
      </c>
      <c r="E217" s="1">
        <v>40.944000000000003</v>
      </c>
      <c r="F217" s="3">
        <v>10.016999999999999</v>
      </c>
      <c r="G217" s="3">
        <f t="shared" si="34"/>
        <v>12.816000000000003</v>
      </c>
      <c r="H217" s="3">
        <f t="shared" si="35"/>
        <v>2.6929999999999996</v>
      </c>
      <c r="I217">
        <v>1.25</v>
      </c>
      <c r="J217">
        <v>0.04</v>
      </c>
      <c r="K217">
        <v>8</v>
      </c>
      <c r="L217">
        <f>VLOOKUP(A217,'[1]Fumigation cups'!$A:$H,8,0)</f>
        <v>0.16</v>
      </c>
      <c r="M217">
        <f t="shared" si="36"/>
        <v>7.9871999999999996</v>
      </c>
      <c r="N217">
        <v>0.45</v>
      </c>
      <c r="O217">
        <f t="shared" si="37"/>
        <v>178.28525641025644</v>
      </c>
      <c r="P217">
        <f t="shared" si="38"/>
        <v>37.462718126780629</v>
      </c>
      <c r="R217">
        <f t="shared" si="39"/>
        <v>391.29273504273499</v>
      </c>
      <c r="S217">
        <f t="shared" si="40"/>
        <v>101.8852386039886</v>
      </c>
    </row>
    <row r="218" spans="1:24" x14ac:dyDescent="0.2">
      <c r="A218" t="s">
        <v>71</v>
      </c>
      <c r="B218" t="s">
        <v>7</v>
      </c>
      <c r="C218" s="1">
        <v>28.477</v>
      </c>
      <c r="D218" s="3">
        <v>7.2969999999999997</v>
      </c>
      <c r="E218" s="1">
        <v>41.231999999999999</v>
      </c>
      <c r="F218" s="3">
        <v>10.271000000000001</v>
      </c>
      <c r="G218" s="3">
        <f t="shared" si="34"/>
        <v>12.754999999999999</v>
      </c>
      <c r="H218" s="3">
        <f t="shared" si="35"/>
        <v>2.9740000000000011</v>
      </c>
      <c r="I218">
        <v>1.25</v>
      </c>
      <c r="J218">
        <v>0.04</v>
      </c>
      <c r="K218">
        <v>8</v>
      </c>
      <c r="L218">
        <f>VLOOKUP(A218,'[1]Fumigation cups'!$A:$H,8,0)</f>
        <v>0.16</v>
      </c>
      <c r="M218">
        <f t="shared" si="36"/>
        <v>7.9871999999999996</v>
      </c>
      <c r="N218">
        <v>0.45</v>
      </c>
      <c r="O218">
        <f t="shared" si="37"/>
        <v>177.43667646011394</v>
      </c>
      <c r="P218">
        <f t="shared" si="38"/>
        <v>41.371750356125368</v>
      </c>
      <c r="R218">
        <f t="shared" si="39"/>
        <v>396.1477252492877</v>
      </c>
      <c r="S218">
        <f t="shared" si="40"/>
        <v>101.50963764245014</v>
      </c>
    </row>
    <row r="219" spans="1:24" x14ac:dyDescent="0.2">
      <c r="A219" t="s">
        <v>72</v>
      </c>
      <c r="B219" t="s">
        <v>7</v>
      </c>
      <c r="C219" s="1">
        <v>19.178000000000001</v>
      </c>
      <c r="D219" s="3">
        <v>6.8639999999999999</v>
      </c>
      <c r="E219" s="1">
        <v>31.507999999999999</v>
      </c>
      <c r="F219" s="3">
        <v>8.1120000000000001</v>
      </c>
      <c r="G219" s="3">
        <f t="shared" si="34"/>
        <v>12.329999999999998</v>
      </c>
      <c r="H219" s="3">
        <f t="shared" si="35"/>
        <v>1.2480000000000002</v>
      </c>
      <c r="I219">
        <v>1.25</v>
      </c>
      <c r="J219">
        <v>0.04</v>
      </c>
      <c r="K219">
        <v>8</v>
      </c>
      <c r="L219">
        <f>VLOOKUP(A219,'[1]Fumigation cups'!$A:$H,8,0)</f>
        <v>0.151</v>
      </c>
      <c r="M219">
        <f t="shared" si="36"/>
        <v>7.9879199999999999</v>
      </c>
      <c r="N219">
        <v>0.45</v>
      </c>
      <c r="O219">
        <f t="shared" si="37"/>
        <v>171.50897855762199</v>
      </c>
      <c r="P219">
        <f t="shared" si="38"/>
        <v>17.359546248168069</v>
      </c>
      <c r="R219">
        <f t="shared" si="39"/>
        <v>266.76392463731349</v>
      </c>
      <c r="S219">
        <f t="shared" si="40"/>
        <v>95.477504364924371</v>
      </c>
      <c r="T219" t="s">
        <v>72</v>
      </c>
      <c r="U219">
        <f>AVERAGE(O219:O221)</f>
        <v>167.78112727997052</v>
      </c>
      <c r="V219">
        <f t="shared" ref="V219:V261" si="42">AVERAGE(P219:P221)</f>
        <v>14.906768479663546</v>
      </c>
      <c r="W219">
        <f>AVERAGE(R219:R221)</f>
        <v>273.73278094366941</v>
      </c>
      <c r="X219">
        <f t="shared" si="41"/>
        <v>96.780397659725452</v>
      </c>
    </row>
    <row r="220" spans="1:24" x14ac:dyDescent="0.2">
      <c r="A220" t="s">
        <v>72</v>
      </c>
      <c r="B220" t="s">
        <v>7</v>
      </c>
      <c r="C220" s="1">
        <v>19.667000000000002</v>
      </c>
      <c r="D220" s="3">
        <v>6.95</v>
      </c>
      <c r="E220" s="1">
        <v>31.99</v>
      </c>
      <c r="F220" s="3">
        <v>8.1199999999999992</v>
      </c>
      <c r="G220" s="3">
        <f t="shared" si="34"/>
        <v>12.322999999999997</v>
      </c>
      <c r="H220" s="3">
        <f t="shared" si="35"/>
        <v>1.169999999999999</v>
      </c>
      <c r="I220">
        <v>1.25</v>
      </c>
      <c r="J220">
        <v>0.04</v>
      </c>
      <c r="K220">
        <v>8</v>
      </c>
      <c r="L220">
        <f>VLOOKUP(A220,'[1]Fumigation cups'!$A:$H,8,0)</f>
        <v>0.151</v>
      </c>
      <c r="M220">
        <f t="shared" si="36"/>
        <v>7.9879199999999999</v>
      </c>
      <c r="N220">
        <v>0.45</v>
      </c>
      <c r="O220">
        <f t="shared" si="37"/>
        <v>171.41160930783255</v>
      </c>
      <c r="P220">
        <f t="shared" si="38"/>
        <v>16.274574607657549</v>
      </c>
      <c r="R220">
        <f t="shared" si="39"/>
        <v>273.56586222974471</v>
      </c>
      <c r="S220">
        <f t="shared" si="40"/>
        <v>96.673755148051342</v>
      </c>
    </row>
    <row r="221" spans="1:24" x14ac:dyDescent="0.2">
      <c r="A221" t="s">
        <v>72</v>
      </c>
      <c r="B221" t="s">
        <v>7</v>
      </c>
      <c r="C221" s="1">
        <v>20.192</v>
      </c>
      <c r="D221" s="3">
        <v>7.0590000000000002</v>
      </c>
      <c r="E221" s="1">
        <v>31.725000000000001</v>
      </c>
      <c r="F221" s="3">
        <v>7.8559999999999999</v>
      </c>
      <c r="G221" s="3">
        <f t="shared" si="34"/>
        <v>11.533000000000001</v>
      </c>
      <c r="H221" s="3">
        <f t="shared" si="35"/>
        <v>0.79699999999999971</v>
      </c>
      <c r="I221">
        <v>1.25</v>
      </c>
      <c r="J221">
        <v>0.04</v>
      </c>
      <c r="K221">
        <v>8</v>
      </c>
      <c r="L221">
        <f>VLOOKUP(A221,'[1]Fumigation cups'!$A:$H,8,0)</f>
        <v>0.151</v>
      </c>
      <c r="M221">
        <f t="shared" si="36"/>
        <v>7.9879199999999999</v>
      </c>
      <c r="N221">
        <v>0.45</v>
      </c>
      <c r="O221">
        <f t="shared" si="37"/>
        <v>160.42279397445702</v>
      </c>
      <c r="P221">
        <f t="shared" si="38"/>
        <v>11.08618458316502</v>
      </c>
      <c r="R221">
        <f t="shared" si="39"/>
        <v>280.86855596394997</v>
      </c>
      <c r="S221">
        <f t="shared" si="40"/>
        <v>98.189933466200642</v>
      </c>
    </row>
    <row r="222" spans="1:24" x14ac:dyDescent="0.2">
      <c r="A222" t="s">
        <v>73</v>
      </c>
      <c r="B222" t="s">
        <v>7</v>
      </c>
      <c r="C222" s="1">
        <v>24.885999999999999</v>
      </c>
      <c r="D222" s="3">
        <v>7.2089999999999996</v>
      </c>
      <c r="E222" s="1">
        <v>61.057000000000002</v>
      </c>
      <c r="F222" s="3">
        <v>10.077999999999999</v>
      </c>
      <c r="G222" s="3">
        <f t="shared" si="34"/>
        <v>36.171000000000006</v>
      </c>
      <c r="H222" s="3">
        <f t="shared" si="35"/>
        <v>2.8689999999999998</v>
      </c>
      <c r="I222">
        <v>1.25</v>
      </c>
      <c r="J222">
        <v>0.04</v>
      </c>
      <c r="K222">
        <v>8</v>
      </c>
      <c r="L222">
        <f>VLOOKUP(A222,'[1]Fumigation cups'!$A:$H,8,0)</f>
        <v>0.154</v>
      </c>
      <c r="M222">
        <f t="shared" si="36"/>
        <v>7.9876800000000001</v>
      </c>
      <c r="N222">
        <v>0.45</v>
      </c>
      <c r="O222">
        <f t="shared" si="37"/>
        <v>503.14985077018616</v>
      </c>
      <c r="P222">
        <f t="shared" si="38"/>
        <v>39.908681591873702</v>
      </c>
      <c r="R222">
        <f t="shared" si="39"/>
        <v>346.17199375927817</v>
      </c>
      <c r="S222">
        <f t="shared" si="40"/>
        <v>100.27943032269697</v>
      </c>
      <c r="T222" t="s">
        <v>73</v>
      </c>
      <c r="U222">
        <f>AVERAGE(O222:O224)</f>
        <v>492.00305507518624</v>
      </c>
      <c r="V222">
        <f t="shared" si="42"/>
        <v>36.880870614820886</v>
      </c>
      <c r="W222">
        <f>AVERAGE(R222:R224)</f>
        <v>356.85047565843996</v>
      </c>
      <c r="X222">
        <f t="shared" si="41"/>
        <v>102.97339384133046</v>
      </c>
    </row>
    <row r="223" spans="1:24" x14ac:dyDescent="0.2">
      <c r="A223" t="s">
        <v>73</v>
      </c>
      <c r="B223" t="s">
        <v>7</v>
      </c>
      <c r="C223" s="1">
        <v>25.773</v>
      </c>
      <c r="D223" s="3">
        <v>7.49</v>
      </c>
      <c r="E223" s="1">
        <v>60.7</v>
      </c>
      <c r="F223" s="3">
        <v>10.074</v>
      </c>
      <c r="G223" s="3">
        <f t="shared" si="34"/>
        <v>34.927000000000007</v>
      </c>
      <c r="H223" s="3">
        <f t="shared" si="35"/>
        <v>2.5839999999999996</v>
      </c>
      <c r="I223">
        <v>1.25</v>
      </c>
      <c r="J223">
        <v>0.04</v>
      </c>
      <c r="K223">
        <v>8</v>
      </c>
      <c r="L223">
        <f>VLOOKUP(A223,'[1]Fumigation cups'!$A:$H,8,0)</f>
        <v>0.154</v>
      </c>
      <c r="M223">
        <f t="shared" si="36"/>
        <v>7.9876800000000001</v>
      </c>
      <c r="N223">
        <v>0.45</v>
      </c>
      <c r="O223">
        <f t="shared" si="37"/>
        <v>485.84542417545259</v>
      </c>
      <c r="P223">
        <f t="shared" si="38"/>
        <v>35.94424302314453</v>
      </c>
      <c r="R223">
        <f t="shared" si="39"/>
        <v>358.51043941002479</v>
      </c>
      <c r="S223">
        <f t="shared" si="40"/>
        <v>104.18822764835626</v>
      </c>
    </row>
    <row r="224" spans="1:24" x14ac:dyDescent="0.2">
      <c r="A224" t="s">
        <v>73</v>
      </c>
      <c r="B224" t="s">
        <v>7</v>
      </c>
      <c r="C224" s="1">
        <v>26.302</v>
      </c>
      <c r="D224" s="3">
        <v>7.5090000000000003</v>
      </c>
      <c r="E224" s="1">
        <v>61.313000000000002</v>
      </c>
      <c r="F224" s="3">
        <v>10.01</v>
      </c>
      <c r="G224" s="3">
        <f t="shared" si="34"/>
        <v>35.011000000000003</v>
      </c>
      <c r="H224" s="3">
        <f t="shared" si="35"/>
        <v>2.5009999999999994</v>
      </c>
      <c r="I224">
        <v>1.25</v>
      </c>
      <c r="J224">
        <v>0.04</v>
      </c>
      <c r="K224">
        <v>8</v>
      </c>
      <c r="L224">
        <f>VLOOKUP(A224,'[1]Fumigation cups'!$A:$H,8,0)</f>
        <v>0.154</v>
      </c>
      <c r="M224">
        <f t="shared" si="36"/>
        <v>7.9876800000000001</v>
      </c>
      <c r="N224">
        <v>0.45</v>
      </c>
      <c r="O224">
        <f t="shared" si="37"/>
        <v>487.01389027991996</v>
      </c>
      <c r="P224">
        <f t="shared" si="38"/>
        <v>34.789687229444439</v>
      </c>
      <c r="R224">
        <f t="shared" si="39"/>
        <v>365.86899380601676</v>
      </c>
      <c r="S224">
        <f t="shared" si="40"/>
        <v>104.45252355293819</v>
      </c>
    </row>
    <row r="225" spans="1:24" x14ac:dyDescent="0.2">
      <c r="A225" t="s">
        <v>74</v>
      </c>
      <c r="B225" t="s">
        <v>7</v>
      </c>
      <c r="C225" s="1">
        <v>13.896000000000001</v>
      </c>
      <c r="D225" s="3">
        <v>6.34</v>
      </c>
      <c r="E225" s="1">
        <v>32.256</v>
      </c>
      <c r="F225" s="3">
        <v>9.9350000000000005</v>
      </c>
      <c r="G225" s="3">
        <f t="shared" si="34"/>
        <v>18.36</v>
      </c>
      <c r="H225" s="3">
        <f t="shared" si="35"/>
        <v>3.5950000000000006</v>
      </c>
      <c r="I225">
        <v>1.25</v>
      </c>
      <c r="J225">
        <v>0.04</v>
      </c>
      <c r="K225">
        <v>8</v>
      </c>
      <c r="L225">
        <f>VLOOKUP(A225,'[1]Fumigation cups'!$A:$H,8,0)</f>
        <v>0.14699999999999999</v>
      </c>
      <c r="M225">
        <f t="shared" si="36"/>
        <v>7.9882400000000002</v>
      </c>
      <c r="N225">
        <v>0.45</v>
      </c>
      <c r="O225">
        <f t="shared" si="37"/>
        <v>255.37540184070585</v>
      </c>
      <c r="P225">
        <f t="shared" si="38"/>
        <v>50.004061525998772</v>
      </c>
      <c r="R225">
        <f t="shared" si="39"/>
        <v>193.2841276676715</v>
      </c>
      <c r="S225">
        <f t="shared" si="40"/>
        <v>88.185187781594493</v>
      </c>
      <c r="T225" t="s">
        <v>74</v>
      </c>
      <c r="U225">
        <f>AVERAGE(O225:O227)</f>
        <v>249.67721068489197</v>
      </c>
      <c r="V225">
        <f t="shared" si="42"/>
        <v>44.978154924776447</v>
      </c>
      <c r="W225">
        <f>AVERAGE(R225:R227)</f>
        <v>193.69213484563048</v>
      </c>
      <c r="X225">
        <f t="shared" si="41"/>
        <v>89.933127623532528</v>
      </c>
    </row>
    <row r="226" spans="1:24" x14ac:dyDescent="0.2">
      <c r="A226" t="s">
        <v>74</v>
      </c>
      <c r="B226" t="s">
        <v>7</v>
      </c>
      <c r="C226" s="1">
        <v>13.891</v>
      </c>
      <c r="D226" s="3">
        <v>6.4589999999999996</v>
      </c>
      <c r="E226" s="1">
        <v>31.815000000000001</v>
      </c>
      <c r="F226" s="3">
        <v>9.7289999999999992</v>
      </c>
      <c r="G226" s="3">
        <f t="shared" si="34"/>
        <v>17.923999999999999</v>
      </c>
      <c r="H226" s="3">
        <f t="shared" si="35"/>
        <v>3.2699999999999996</v>
      </c>
      <c r="I226">
        <v>1.25</v>
      </c>
      <c r="J226">
        <v>0.04</v>
      </c>
      <c r="K226">
        <v>8</v>
      </c>
      <c r="L226">
        <f>VLOOKUP(A226,'[1]Fumigation cups'!$A:$H,8,0)</f>
        <v>0.14699999999999999</v>
      </c>
      <c r="M226">
        <f t="shared" si="36"/>
        <v>7.9882400000000002</v>
      </c>
      <c r="N226">
        <v>0.45</v>
      </c>
      <c r="O226">
        <f t="shared" si="37"/>
        <v>249.3109315137697</v>
      </c>
      <c r="P226">
        <f t="shared" si="38"/>
        <v>45.483527452021129</v>
      </c>
      <c r="R226">
        <f t="shared" si="39"/>
        <v>193.21458098961028</v>
      </c>
      <c r="S226">
        <f t="shared" si="40"/>
        <v>89.840398719450931</v>
      </c>
    </row>
    <row r="227" spans="1:24" x14ac:dyDescent="0.2">
      <c r="A227" t="s">
        <v>74</v>
      </c>
      <c r="B227" t="s">
        <v>7</v>
      </c>
      <c r="C227" s="1">
        <v>13.989000000000001</v>
      </c>
      <c r="D227" s="3">
        <v>6.5979999999999999</v>
      </c>
      <c r="E227" s="1">
        <v>31.556000000000001</v>
      </c>
      <c r="F227" s="3">
        <v>9.4339999999999993</v>
      </c>
      <c r="G227" s="3">
        <f t="shared" si="34"/>
        <v>17.567</v>
      </c>
      <c r="H227" s="3">
        <f t="shared" si="35"/>
        <v>2.8359999999999994</v>
      </c>
      <c r="I227">
        <v>1.25</v>
      </c>
      <c r="J227">
        <v>0.04</v>
      </c>
      <c r="K227">
        <v>8</v>
      </c>
      <c r="L227">
        <f>VLOOKUP(A227,'[1]Fumigation cups'!$A:$H,8,0)</f>
        <v>0.14699999999999999</v>
      </c>
      <c r="M227">
        <f t="shared" si="36"/>
        <v>7.9882400000000002</v>
      </c>
      <c r="N227">
        <v>0.45</v>
      </c>
      <c r="O227">
        <f t="shared" si="37"/>
        <v>244.3452987002004</v>
      </c>
      <c r="P227">
        <f t="shared" si="38"/>
        <v>39.446875796309449</v>
      </c>
      <c r="R227">
        <f t="shared" si="39"/>
        <v>194.57769587960971</v>
      </c>
      <c r="S227">
        <f t="shared" si="40"/>
        <v>91.77379636955213</v>
      </c>
    </row>
    <row r="228" spans="1:24" x14ac:dyDescent="0.2">
      <c r="A228" t="s">
        <v>75</v>
      </c>
      <c r="B228" t="s">
        <v>7</v>
      </c>
      <c r="C228" s="1">
        <v>24.667999999999999</v>
      </c>
      <c r="D228" s="3">
        <v>7.5919999999999996</v>
      </c>
      <c r="E228" s="1">
        <v>55.542000000000002</v>
      </c>
      <c r="F228" s="3">
        <v>10.384</v>
      </c>
      <c r="G228" s="3">
        <f t="shared" si="34"/>
        <v>30.874000000000002</v>
      </c>
      <c r="H228" s="3">
        <f t="shared" si="35"/>
        <v>2.7920000000000007</v>
      </c>
      <c r="I228">
        <v>1.25</v>
      </c>
      <c r="J228">
        <v>0.04</v>
      </c>
      <c r="K228">
        <v>8</v>
      </c>
      <c r="L228">
        <f>VLOOKUP(A228,'[1]Fumigation cups'!$A:$H,8,0)</f>
        <v>0.157</v>
      </c>
      <c r="M228">
        <f t="shared" si="36"/>
        <v>7.9874400000000003</v>
      </c>
      <c r="N228">
        <v>0.45</v>
      </c>
      <c r="O228">
        <f t="shared" si="37"/>
        <v>429.47983890263271</v>
      </c>
      <c r="P228">
        <f t="shared" si="38"/>
        <v>38.83875462253517</v>
      </c>
      <c r="R228">
        <f t="shared" si="39"/>
        <v>343.14985638563655</v>
      </c>
      <c r="S228">
        <f t="shared" si="40"/>
        <v>105.6102525409337</v>
      </c>
      <c r="T228" t="s">
        <v>75</v>
      </c>
      <c r="U228">
        <f>AVERAGE(O228:O230)</f>
        <v>425.40863229344149</v>
      </c>
      <c r="V228">
        <f t="shared" si="42"/>
        <v>41.00882830488311</v>
      </c>
      <c r="W228">
        <f>AVERAGE(R228:R230)</f>
        <v>346.47915746240119</v>
      </c>
      <c r="X228">
        <f>AVERAGE(S228:S230)</f>
        <v>105.71226455164238</v>
      </c>
    </row>
    <row r="229" spans="1:24" x14ac:dyDescent="0.2">
      <c r="A229" t="s">
        <v>75</v>
      </c>
      <c r="B229" t="s">
        <v>7</v>
      </c>
      <c r="C229" s="1">
        <v>24.884</v>
      </c>
      <c r="D229" s="3">
        <v>7.4580000000000002</v>
      </c>
      <c r="E229" s="1">
        <v>55.331000000000003</v>
      </c>
      <c r="F229" s="3">
        <v>10.763</v>
      </c>
      <c r="G229" s="3">
        <f t="shared" si="34"/>
        <v>30.447000000000003</v>
      </c>
      <c r="H229" s="3">
        <f t="shared" si="35"/>
        <v>3.3049999999999997</v>
      </c>
      <c r="I229">
        <v>1.25</v>
      </c>
      <c r="J229">
        <v>0.04</v>
      </c>
      <c r="K229">
        <v>8</v>
      </c>
      <c r="L229">
        <f>VLOOKUP(A229,'[1]Fumigation cups'!$A:$H,8,0)</f>
        <v>0.157</v>
      </c>
      <c r="M229">
        <f t="shared" si="36"/>
        <v>7.9874400000000003</v>
      </c>
      <c r="N229">
        <v>0.45</v>
      </c>
      <c r="O229">
        <f t="shared" si="37"/>
        <v>423.53995773364181</v>
      </c>
      <c r="P229">
        <f t="shared" si="38"/>
        <v>45.974958462563997</v>
      </c>
      <c r="R229">
        <f t="shared" si="39"/>
        <v>346.15457379196448</v>
      </c>
      <c r="S229">
        <f t="shared" si="40"/>
        <v>103.74621489071174</v>
      </c>
    </row>
    <row r="230" spans="1:24" x14ac:dyDescent="0.2">
      <c r="A230" t="s">
        <v>75</v>
      </c>
      <c r="B230" t="s">
        <v>7</v>
      </c>
      <c r="C230" s="1">
        <v>25.17</v>
      </c>
      <c r="D230" s="3">
        <v>7.7480000000000002</v>
      </c>
      <c r="E230" s="1">
        <v>55.593000000000004</v>
      </c>
      <c r="F230" s="3">
        <v>10.494999999999999</v>
      </c>
      <c r="G230" s="3">
        <f t="shared" si="34"/>
        <v>30.423000000000002</v>
      </c>
      <c r="H230" s="3">
        <f t="shared" si="35"/>
        <v>2.746999999999999</v>
      </c>
      <c r="I230">
        <v>1.25</v>
      </c>
      <c r="J230">
        <v>0.04</v>
      </c>
      <c r="K230">
        <v>8</v>
      </c>
      <c r="L230">
        <f>VLOOKUP(A230,'[1]Fumigation cups'!$A:$H,8,0)</f>
        <v>0.157</v>
      </c>
      <c r="M230">
        <f t="shared" si="36"/>
        <v>7.9874400000000003</v>
      </c>
      <c r="N230">
        <v>0.45</v>
      </c>
      <c r="O230">
        <f t="shared" si="37"/>
        <v>423.20610024404988</v>
      </c>
      <c r="P230">
        <f t="shared" si="38"/>
        <v>38.212771829550164</v>
      </c>
      <c r="R230">
        <f t="shared" si="39"/>
        <v>350.13304220960248</v>
      </c>
      <c r="S230">
        <f t="shared" si="40"/>
        <v>107.78032622328166</v>
      </c>
    </row>
    <row r="231" spans="1:24" x14ac:dyDescent="0.2">
      <c r="A231" t="s">
        <v>76</v>
      </c>
      <c r="B231" t="s">
        <v>7</v>
      </c>
      <c r="C231" s="1">
        <v>26.818000000000001</v>
      </c>
      <c r="D231" s="3">
        <v>7.41</v>
      </c>
      <c r="E231" s="1">
        <v>52.658999999999999</v>
      </c>
      <c r="F231" s="3">
        <v>10.234</v>
      </c>
      <c r="G231" s="3">
        <f t="shared" si="34"/>
        <v>25.840999999999998</v>
      </c>
      <c r="H231" s="3">
        <f t="shared" si="35"/>
        <v>2.8239999999999998</v>
      </c>
      <c r="I231">
        <v>1.25</v>
      </c>
      <c r="J231">
        <v>0.04</v>
      </c>
      <c r="K231">
        <v>8</v>
      </c>
      <c r="L231">
        <f>VLOOKUP(A231,'[1]Fumigation cups'!$A:$H,8,0)</f>
        <v>0.152</v>
      </c>
      <c r="M231">
        <f t="shared" si="36"/>
        <v>7.9878400000000003</v>
      </c>
      <c r="N231">
        <v>0.45</v>
      </c>
      <c r="O231">
        <f t="shared" si="37"/>
        <v>359.44914047129407</v>
      </c>
      <c r="P231">
        <f t="shared" si="38"/>
        <v>39.28193075697282</v>
      </c>
      <c r="R231">
        <f t="shared" si="39"/>
        <v>373.03924186986438</v>
      </c>
      <c r="S231">
        <f t="shared" si="40"/>
        <v>103.07333814064043</v>
      </c>
      <c r="T231" t="s">
        <v>76</v>
      </c>
      <c r="U231">
        <f>AVERAGE(O231:O233)</f>
        <v>348.01509405407324</v>
      </c>
      <c r="V231">
        <f t="shared" si="42"/>
        <v>39.008366791597297</v>
      </c>
      <c r="W231">
        <f>AVERAGE(R231:R233)</f>
        <v>378.59398137020116</v>
      </c>
      <c r="X231">
        <f>AVERAGE(S231:S233)</f>
        <v>105.56787057067481</v>
      </c>
    </row>
    <row r="232" spans="1:24" x14ac:dyDescent="0.2">
      <c r="A232" t="s">
        <v>76</v>
      </c>
      <c r="B232" t="s">
        <v>7</v>
      </c>
      <c r="C232" s="1">
        <v>27.065000000000001</v>
      </c>
      <c r="D232" s="3">
        <v>7.6420000000000003</v>
      </c>
      <c r="E232" s="1">
        <v>51.991999999999997</v>
      </c>
      <c r="F232" s="3">
        <v>10.568</v>
      </c>
      <c r="G232" s="3">
        <f t="shared" si="34"/>
        <v>24.926999999999996</v>
      </c>
      <c r="H232" s="3">
        <f t="shared" si="35"/>
        <v>2.9259999999999993</v>
      </c>
      <c r="I232">
        <v>1.25</v>
      </c>
      <c r="J232">
        <v>0.04</v>
      </c>
      <c r="K232">
        <v>8</v>
      </c>
      <c r="L232">
        <f>VLOOKUP(A232,'[1]Fumigation cups'!$A:$H,8,0)</f>
        <v>0.152</v>
      </c>
      <c r="M232">
        <f t="shared" si="36"/>
        <v>7.9878400000000003</v>
      </c>
      <c r="N232">
        <v>0.45</v>
      </c>
      <c r="O232">
        <f t="shared" si="37"/>
        <v>346.7353710974013</v>
      </c>
      <c r="P232">
        <f t="shared" si="38"/>
        <v>40.700754035022108</v>
      </c>
      <c r="R232">
        <f t="shared" si="39"/>
        <v>376.47501980788576</v>
      </c>
      <c r="S232">
        <f t="shared" si="40"/>
        <v>106.3004655965957</v>
      </c>
    </row>
    <row r="233" spans="1:24" x14ac:dyDescent="0.2">
      <c r="A233" t="s">
        <v>76</v>
      </c>
      <c r="B233" t="s">
        <v>7</v>
      </c>
      <c r="C233" s="1">
        <v>27.768999999999998</v>
      </c>
      <c r="D233" s="3">
        <v>7.7160000000000002</v>
      </c>
      <c r="E233" s="1">
        <v>52.058</v>
      </c>
      <c r="F233" s="3">
        <v>10.379</v>
      </c>
      <c r="G233" s="3">
        <f t="shared" si="34"/>
        <v>24.289000000000001</v>
      </c>
      <c r="H233" s="3">
        <f t="shared" si="35"/>
        <v>2.6629999999999994</v>
      </c>
      <c r="I233">
        <v>1.25</v>
      </c>
      <c r="J233">
        <v>0.04</v>
      </c>
      <c r="K233">
        <v>8</v>
      </c>
      <c r="L233">
        <f>VLOOKUP(A233,'[1]Fumigation cups'!$A:$H,8,0)</f>
        <v>0.152</v>
      </c>
      <c r="M233">
        <f t="shared" si="36"/>
        <v>7.9878400000000003</v>
      </c>
      <c r="N233">
        <v>0.45</v>
      </c>
      <c r="O233">
        <f t="shared" si="37"/>
        <v>337.86077059352436</v>
      </c>
      <c r="P233">
        <f t="shared" si="38"/>
        <v>37.042415582796956</v>
      </c>
      <c r="R233">
        <f t="shared" si="39"/>
        <v>386.26768243285341</v>
      </c>
      <c r="S233">
        <f t="shared" si="40"/>
        <v>107.32980797478834</v>
      </c>
    </row>
    <row r="234" spans="1:24" x14ac:dyDescent="0.2">
      <c r="A234" t="s">
        <v>77</v>
      </c>
      <c r="B234" t="s">
        <v>7</v>
      </c>
      <c r="C234" s="1">
        <v>23.919</v>
      </c>
      <c r="D234" s="3">
        <v>6.617</v>
      </c>
      <c r="E234" s="1">
        <v>37.195999999999998</v>
      </c>
      <c r="F234" s="3">
        <v>9.9410000000000007</v>
      </c>
      <c r="G234" s="3">
        <f t="shared" si="34"/>
        <v>13.276999999999997</v>
      </c>
      <c r="H234" s="3">
        <f t="shared" si="35"/>
        <v>3.3240000000000007</v>
      </c>
      <c r="I234">
        <v>1.25</v>
      </c>
      <c r="J234">
        <v>0.04</v>
      </c>
      <c r="K234">
        <v>8</v>
      </c>
      <c r="L234">
        <f>VLOOKUP(A234,'[1]Fumigation cups'!$A:$H,8,0)</f>
        <v>0.14399999999999999</v>
      </c>
      <c r="M234">
        <f t="shared" si="36"/>
        <v>7.98848</v>
      </c>
      <c r="N234">
        <v>0.45</v>
      </c>
      <c r="O234">
        <f t="shared" si="37"/>
        <v>184.66870070679553</v>
      </c>
      <c r="P234">
        <f t="shared" si="38"/>
        <v>46.2332425359184</v>
      </c>
      <c r="R234">
        <f t="shared" si="39"/>
        <v>332.6874031939326</v>
      </c>
      <c r="S234">
        <f t="shared" si="40"/>
        <v>92.035308622193739</v>
      </c>
      <c r="T234" t="s">
        <v>77</v>
      </c>
      <c r="U234">
        <f>AVERAGE(O234:O236)</f>
        <v>183.15726498008985</v>
      </c>
      <c r="V234">
        <f t="shared" si="42"/>
        <v>41.926114345398112</v>
      </c>
      <c r="W234">
        <f>AVERAGE(R234:R236)</f>
        <v>331.06933243129362</v>
      </c>
      <c r="X234">
        <f t="shared" si="41"/>
        <v>94.798546944637295</v>
      </c>
    </row>
    <row r="235" spans="1:24" x14ac:dyDescent="0.2">
      <c r="A235" t="s">
        <v>77</v>
      </c>
      <c r="B235" t="s">
        <v>7</v>
      </c>
      <c r="C235" s="1">
        <v>23.684999999999999</v>
      </c>
      <c r="D235" s="3">
        <v>7.0389999999999997</v>
      </c>
      <c r="E235" s="1">
        <v>36.804000000000002</v>
      </c>
      <c r="F235" s="3">
        <v>9.7859999999999996</v>
      </c>
      <c r="G235" s="3">
        <f t="shared" si="34"/>
        <v>13.119000000000003</v>
      </c>
      <c r="H235" s="3">
        <f t="shared" si="35"/>
        <v>2.7469999999999999</v>
      </c>
      <c r="I235">
        <v>1.25</v>
      </c>
      <c r="J235">
        <v>0.04</v>
      </c>
      <c r="K235">
        <v>8</v>
      </c>
      <c r="L235">
        <f>VLOOKUP(A235,'[1]Fumigation cups'!$A:$H,8,0)</f>
        <v>0.14399999999999999</v>
      </c>
      <c r="M235">
        <f t="shared" si="36"/>
        <v>7.98848</v>
      </c>
      <c r="N235">
        <v>0.45</v>
      </c>
      <c r="O235">
        <f t="shared" si="37"/>
        <v>182.47109170538911</v>
      </c>
      <c r="P235">
        <f t="shared" si="38"/>
        <v>38.207797005465643</v>
      </c>
      <c r="R235">
        <f t="shared" si="39"/>
        <v>329.43271644501414</v>
      </c>
      <c r="S235">
        <f t="shared" si="40"/>
        <v>97.904871904431261</v>
      </c>
    </row>
    <row r="236" spans="1:24" x14ac:dyDescent="0.2">
      <c r="A236" t="s">
        <v>77</v>
      </c>
      <c r="B236" t="s">
        <v>7</v>
      </c>
      <c r="C236" s="1">
        <v>23.803999999999998</v>
      </c>
      <c r="D236" s="3">
        <v>6.7910000000000004</v>
      </c>
      <c r="E236" s="1">
        <v>36.912999999999997</v>
      </c>
      <c r="F236" s="3">
        <v>9.7629999999999999</v>
      </c>
      <c r="G236" s="3">
        <f t="shared" si="34"/>
        <v>13.108999999999998</v>
      </c>
      <c r="H236" s="3">
        <f t="shared" si="35"/>
        <v>2.9719999999999995</v>
      </c>
      <c r="I236">
        <v>1.25</v>
      </c>
      <c r="J236">
        <v>0.04</v>
      </c>
      <c r="K236">
        <v>8</v>
      </c>
      <c r="L236">
        <f>VLOOKUP(A236,'[1]Fumigation cups'!$A:$H,8,0)</f>
        <v>0.14399999999999999</v>
      </c>
      <c r="M236">
        <f t="shared" si="36"/>
        <v>7.98848</v>
      </c>
      <c r="N236">
        <v>0.45</v>
      </c>
      <c r="O236">
        <f t="shared" si="37"/>
        <v>182.33200252808484</v>
      </c>
      <c r="P236">
        <f t="shared" si="38"/>
        <v>41.337303494810293</v>
      </c>
      <c r="R236">
        <f t="shared" si="39"/>
        <v>331.08787765493418</v>
      </c>
      <c r="S236">
        <f t="shared" si="40"/>
        <v>94.455460307286927</v>
      </c>
    </row>
    <row r="237" spans="1:24" x14ac:dyDescent="0.2">
      <c r="A237" t="s">
        <v>78</v>
      </c>
      <c r="B237" t="s">
        <v>7</v>
      </c>
      <c r="C237" s="1">
        <v>19.965</v>
      </c>
      <c r="D237" s="3">
        <v>5.2859999999999996</v>
      </c>
      <c r="E237" s="1">
        <v>50.222000000000001</v>
      </c>
      <c r="F237" s="3">
        <v>5.6440000000000001</v>
      </c>
      <c r="G237" s="3">
        <f t="shared" si="34"/>
        <v>30.257000000000001</v>
      </c>
      <c r="H237" s="3">
        <f t="shared" si="35"/>
        <v>0.35800000000000054</v>
      </c>
      <c r="I237">
        <v>1.25</v>
      </c>
      <c r="J237">
        <v>0.04</v>
      </c>
      <c r="K237">
        <v>8</v>
      </c>
      <c r="L237">
        <f>VLOOKUP(A237,'[1]Fumigation cups'!$A:$H,8,0)</f>
        <v>0.16</v>
      </c>
      <c r="M237">
        <f t="shared" si="36"/>
        <v>7.9871999999999996</v>
      </c>
      <c r="N237">
        <v>0.45</v>
      </c>
      <c r="O237">
        <f t="shared" si="37"/>
        <v>420.90956641737893</v>
      </c>
      <c r="P237">
        <f t="shared" si="38"/>
        <v>4.9801905270655347</v>
      </c>
      <c r="R237">
        <f t="shared" si="39"/>
        <v>277.73604433760687</v>
      </c>
      <c r="S237">
        <f t="shared" si="40"/>
        <v>73.534321581196579</v>
      </c>
      <c r="T237" t="s">
        <v>78</v>
      </c>
      <c r="U237">
        <f>AVERAGE(O237:O239)</f>
        <v>401.85129540598291</v>
      </c>
      <c r="V237">
        <f t="shared" si="42"/>
        <v>4.9662793803418781</v>
      </c>
      <c r="W237">
        <f>AVERAGE(R237:R239)</f>
        <v>286.27285137701807</v>
      </c>
      <c r="X237">
        <f t="shared" si="41"/>
        <v>75.537526709401718</v>
      </c>
    </row>
    <row r="238" spans="1:24" x14ac:dyDescent="0.2">
      <c r="A238" t="s">
        <v>78</v>
      </c>
      <c r="B238" t="s">
        <v>7</v>
      </c>
      <c r="C238" s="1">
        <v>20.763000000000002</v>
      </c>
      <c r="D238" s="3">
        <v>5.5970000000000004</v>
      </c>
      <c r="E238" s="1">
        <v>48.701999999999998</v>
      </c>
      <c r="F238" s="3">
        <v>5.851</v>
      </c>
      <c r="G238" s="3">
        <f t="shared" si="34"/>
        <v>27.938999999999997</v>
      </c>
      <c r="H238" s="3">
        <f t="shared" si="35"/>
        <v>0.25399999999999956</v>
      </c>
      <c r="I238">
        <v>1.25</v>
      </c>
      <c r="J238">
        <v>0.04</v>
      </c>
      <c r="K238">
        <v>8</v>
      </c>
      <c r="L238">
        <f>VLOOKUP(A238,'[1]Fumigation cups'!$A:$H,8,0)</f>
        <v>0.16</v>
      </c>
      <c r="M238">
        <f t="shared" si="36"/>
        <v>7.9871999999999996</v>
      </c>
      <c r="N238">
        <v>0.45</v>
      </c>
      <c r="O238">
        <f t="shared" si="37"/>
        <v>388.66352831196576</v>
      </c>
      <c r="P238">
        <f t="shared" si="38"/>
        <v>3.5334312678062618</v>
      </c>
      <c r="R238">
        <f t="shared" si="39"/>
        <v>288.83713942307691</v>
      </c>
      <c r="S238">
        <f t="shared" si="40"/>
        <v>77.860688212250722</v>
      </c>
    </row>
    <row r="239" spans="1:24" x14ac:dyDescent="0.2">
      <c r="A239" t="s">
        <v>78</v>
      </c>
      <c r="B239" t="s">
        <v>7</v>
      </c>
      <c r="C239" s="1">
        <v>21.007999999999999</v>
      </c>
      <c r="D239" s="3">
        <v>5.407</v>
      </c>
      <c r="E239" s="1">
        <v>49.472999999999999</v>
      </c>
      <c r="F239" s="3">
        <v>5.8659999999999997</v>
      </c>
      <c r="G239" s="3">
        <f t="shared" si="34"/>
        <v>28.465</v>
      </c>
      <c r="H239" s="3">
        <f t="shared" si="35"/>
        <v>0.45899999999999963</v>
      </c>
      <c r="I239">
        <v>1.25</v>
      </c>
      <c r="J239">
        <v>0.04</v>
      </c>
      <c r="K239">
        <v>8</v>
      </c>
      <c r="L239">
        <f>VLOOKUP(A239,'[1]Fumigation cups'!$A:$H,8,0)</f>
        <v>0.16</v>
      </c>
      <c r="M239">
        <f t="shared" si="36"/>
        <v>7.9871999999999996</v>
      </c>
      <c r="N239">
        <v>0.45</v>
      </c>
      <c r="O239">
        <f t="shared" si="37"/>
        <v>395.98079148860393</v>
      </c>
      <c r="P239">
        <f t="shared" si="38"/>
        <v>6.3852163461538405</v>
      </c>
      <c r="R239">
        <f t="shared" si="39"/>
        <v>292.24537037037032</v>
      </c>
      <c r="S239">
        <f t="shared" si="40"/>
        <v>75.217570334757838</v>
      </c>
    </row>
    <row r="240" spans="1:24" x14ac:dyDescent="0.2">
      <c r="A240" t="s">
        <v>79</v>
      </c>
      <c r="B240" t="s">
        <v>7</v>
      </c>
      <c r="C240" s="1">
        <v>19.343</v>
      </c>
      <c r="D240" s="3">
        <v>4.8319999999999999</v>
      </c>
      <c r="E240" s="1">
        <v>40.774000000000001</v>
      </c>
      <c r="F240" s="3">
        <v>5.2009999999999996</v>
      </c>
      <c r="G240" s="3">
        <f t="shared" si="34"/>
        <v>21.431000000000001</v>
      </c>
      <c r="H240" s="3">
        <f t="shared" si="35"/>
        <v>0.36899999999999977</v>
      </c>
      <c r="I240">
        <v>1.25</v>
      </c>
      <c r="J240">
        <v>0.04</v>
      </c>
      <c r="K240">
        <v>8</v>
      </c>
      <c r="L240">
        <f>VLOOKUP(A240,'[1]Fumigation cups'!$A:$H,8,0)</f>
        <v>0.13300000000000001</v>
      </c>
      <c r="M240">
        <f t="shared" si="36"/>
        <v>7.9893599999999996</v>
      </c>
      <c r="N240">
        <v>0.45</v>
      </c>
      <c r="O240">
        <f t="shared" si="37"/>
        <v>298.0491831914224</v>
      </c>
      <c r="P240">
        <f t="shared" si="38"/>
        <v>5.131825327685819</v>
      </c>
      <c r="R240">
        <f t="shared" si="39"/>
        <v>269.01056182500503</v>
      </c>
      <c r="S240">
        <f t="shared" si="40"/>
        <v>67.200487759831688</v>
      </c>
      <c r="T240" t="s">
        <v>79</v>
      </c>
      <c r="U240">
        <f>AVERAGE(O240:O242)</f>
        <v>266.47014603496723</v>
      </c>
      <c r="V240">
        <f t="shared" si="42"/>
        <v>3.9914196993111903</v>
      </c>
      <c r="W240">
        <f>AVERAGE(R240:R242)</f>
        <v>293.39948056841524</v>
      </c>
      <c r="X240">
        <f t="shared" si="41"/>
        <v>68.619041102444044</v>
      </c>
    </row>
    <row r="241" spans="1:24" x14ac:dyDescent="0.2">
      <c r="A241" t="s">
        <v>79</v>
      </c>
      <c r="B241" t="s">
        <v>7</v>
      </c>
      <c r="C241" s="1">
        <v>20.317</v>
      </c>
      <c r="D241" s="3">
        <v>4.9050000000000002</v>
      </c>
      <c r="E241" s="1">
        <v>40.048000000000002</v>
      </c>
      <c r="F241" s="3">
        <v>5.319</v>
      </c>
      <c r="G241" s="3">
        <f t="shared" si="34"/>
        <v>19.731000000000002</v>
      </c>
      <c r="H241" s="3">
        <f t="shared" si="35"/>
        <v>0.4139999999999997</v>
      </c>
      <c r="I241">
        <v>1.25</v>
      </c>
      <c r="J241">
        <v>0.04</v>
      </c>
      <c r="K241">
        <v>8</v>
      </c>
      <c r="L241">
        <f>VLOOKUP(A241,'[1]Fumigation cups'!$A:$H,8,0)</f>
        <v>0.13300000000000001</v>
      </c>
      <c r="M241">
        <f t="shared" si="36"/>
        <v>7.9893599999999996</v>
      </c>
      <c r="N241">
        <v>0.45</v>
      </c>
      <c r="O241">
        <f t="shared" si="37"/>
        <v>274.40662748121667</v>
      </c>
      <c r="P241">
        <f t="shared" si="38"/>
        <v>5.7576576847206749</v>
      </c>
      <c r="R241">
        <f t="shared" si="39"/>
        <v>282.55635550838178</v>
      </c>
      <c r="S241">
        <f t="shared" si="40"/>
        <v>68.215726916799355</v>
      </c>
    </row>
    <row r="242" spans="1:24" x14ac:dyDescent="0.2">
      <c r="A242" t="s">
        <v>79</v>
      </c>
      <c r="B242" t="s">
        <v>7</v>
      </c>
      <c r="C242" s="1">
        <v>23.63</v>
      </c>
      <c r="D242" s="3">
        <v>5.0650000000000004</v>
      </c>
      <c r="E242" s="1">
        <v>39.948999999999998</v>
      </c>
      <c r="F242" s="3">
        <v>5.1429999999999998</v>
      </c>
      <c r="G242" s="3">
        <f t="shared" si="34"/>
        <v>16.318999999999999</v>
      </c>
      <c r="H242" s="3">
        <f t="shared" si="35"/>
        <v>7.7999999999999403E-2</v>
      </c>
      <c r="I242">
        <v>1.25</v>
      </c>
      <c r="J242">
        <v>0.04</v>
      </c>
      <c r="K242">
        <v>8</v>
      </c>
      <c r="L242">
        <f>VLOOKUP(A242,'[1]Fumigation cups'!$A:$H,8,0)</f>
        <v>0.13300000000000001</v>
      </c>
      <c r="M242">
        <f t="shared" si="36"/>
        <v>7.9893599999999996</v>
      </c>
      <c r="N242">
        <v>0.45</v>
      </c>
      <c r="O242">
        <f t="shared" si="37"/>
        <v>226.95462743226267</v>
      </c>
      <c r="P242">
        <f t="shared" si="38"/>
        <v>1.0847760855270761</v>
      </c>
      <c r="R242">
        <f t="shared" si="39"/>
        <v>328.63152437185897</v>
      </c>
      <c r="S242">
        <f t="shared" si="40"/>
        <v>70.44090863070106</v>
      </c>
    </row>
    <row r="243" spans="1:24" x14ac:dyDescent="0.2">
      <c r="A243" t="s">
        <v>80</v>
      </c>
      <c r="B243" t="s">
        <v>7</v>
      </c>
      <c r="C243" s="1">
        <v>18.657</v>
      </c>
      <c r="D243" s="3">
        <v>1.921</v>
      </c>
      <c r="E243" s="1">
        <v>31.94</v>
      </c>
      <c r="F243" s="3">
        <v>4.077</v>
      </c>
      <c r="G243" s="3">
        <f t="shared" si="34"/>
        <v>13.283000000000001</v>
      </c>
      <c r="H243" s="3">
        <f t="shared" si="35"/>
        <v>2.1559999999999997</v>
      </c>
      <c r="I243">
        <v>1.25</v>
      </c>
      <c r="J243">
        <v>0.04</v>
      </c>
      <c r="K243">
        <v>8</v>
      </c>
      <c r="L243">
        <f>VLOOKUP(A243,'[1]Fumigation cups'!$A:$H,8,0)</f>
        <v>0.16400000000000001</v>
      </c>
      <c r="M243">
        <f t="shared" si="36"/>
        <v>7.9868800000000002</v>
      </c>
      <c r="N243">
        <v>0.45</v>
      </c>
      <c r="O243">
        <f t="shared" si="37"/>
        <v>184.78916534227247</v>
      </c>
      <c r="P243">
        <f t="shared" si="38"/>
        <v>29.993634004211344</v>
      </c>
      <c r="R243">
        <f t="shared" si="39"/>
        <v>259.55066308746342</v>
      </c>
      <c r="S243">
        <f t="shared" si="40"/>
        <v>26.724383544568653</v>
      </c>
      <c r="T243" t="s">
        <v>80</v>
      </c>
      <c r="U243">
        <f>AVERAGE(O243:O245)</f>
        <v>128.91976174259119</v>
      </c>
      <c r="V243">
        <f t="shared" si="42"/>
        <v>7.7024468276120963</v>
      </c>
      <c r="W243">
        <f>AVERAGE(R243:R245)</f>
        <v>306.58613459406757</v>
      </c>
      <c r="X243">
        <f t="shared" si="41"/>
        <v>50.040399588658737</v>
      </c>
    </row>
    <row r="244" spans="1:24" x14ac:dyDescent="0.2">
      <c r="A244" t="s">
        <v>80</v>
      </c>
      <c r="B244" t="s">
        <v>7</v>
      </c>
      <c r="C244" s="1">
        <v>23.731000000000002</v>
      </c>
      <c r="D244" s="3">
        <v>4.6459999999999999</v>
      </c>
      <c r="E244" s="1">
        <v>31.038</v>
      </c>
      <c r="F244" s="3">
        <v>4.1840000000000002</v>
      </c>
      <c r="G244" s="3">
        <f t="shared" si="34"/>
        <v>7.3069999999999986</v>
      </c>
      <c r="H244" s="3">
        <f t="shared" si="35"/>
        <v>-0.46199999999999974</v>
      </c>
      <c r="I244">
        <v>1.25</v>
      </c>
      <c r="J244">
        <v>0.04</v>
      </c>
      <c r="K244">
        <v>8</v>
      </c>
      <c r="L244">
        <f>VLOOKUP(A244,'[1]Fumigation cups'!$A:$H,8,0)</f>
        <v>0.16400000000000001</v>
      </c>
      <c r="M244">
        <f t="shared" si="36"/>
        <v>7.9868800000000002</v>
      </c>
      <c r="N244">
        <v>0.45</v>
      </c>
      <c r="O244">
        <f t="shared" si="37"/>
        <v>101.65282173876267</v>
      </c>
      <c r="P244">
        <f t="shared" si="38"/>
        <v>-6.4272072866167145</v>
      </c>
      <c r="R244">
        <f t="shared" si="39"/>
        <v>330.13864960757866</v>
      </c>
      <c r="S244">
        <f t="shared" si="40"/>
        <v>64.633777172340416</v>
      </c>
    </row>
    <row r="245" spans="1:24" x14ac:dyDescent="0.2">
      <c r="A245" t="s">
        <v>80</v>
      </c>
      <c r="B245" t="s">
        <v>7</v>
      </c>
      <c r="C245" s="1">
        <v>23.725999999999999</v>
      </c>
      <c r="D245" s="3">
        <v>4.2240000000000002</v>
      </c>
      <c r="E245" s="1">
        <v>30.937000000000001</v>
      </c>
      <c r="F245" s="3">
        <v>4.1909999999999998</v>
      </c>
      <c r="G245" s="3">
        <f t="shared" si="34"/>
        <v>7.2110000000000021</v>
      </c>
      <c r="H245" s="3">
        <f t="shared" si="35"/>
        <v>-3.3000000000000362E-2</v>
      </c>
      <c r="I245">
        <v>1.25</v>
      </c>
      <c r="J245">
        <v>0.04</v>
      </c>
      <c r="K245">
        <v>8</v>
      </c>
      <c r="L245">
        <f>VLOOKUP(A245,'[1]Fumigation cups'!$A:$H,8,0)</f>
        <v>0.16400000000000001</v>
      </c>
      <c r="M245">
        <f t="shared" si="36"/>
        <v>7.9868800000000002</v>
      </c>
      <c r="N245">
        <v>0.45</v>
      </c>
      <c r="O245">
        <f t="shared" si="37"/>
        <v>100.31729814673845</v>
      </c>
      <c r="P245">
        <f t="shared" si="38"/>
        <v>-0.45908623475834209</v>
      </c>
      <c r="R245">
        <f t="shared" si="39"/>
        <v>330.0690910871607</v>
      </c>
      <c r="S245">
        <f t="shared" si="40"/>
        <v>58.763038049067141</v>
      </c>
    </row>
    <row r="246" spans="1:24" x14ac:dyDescent="0.2">
      <c r="A246" t="s">
        <v>81</v>
      </c>
      <c r="B246" t="s">
        <v>7</v>
      </c>
      <c r="C246" s="1">
        <v>28.693000000000001</v>
      </c>
      <c r="D246" s="3">
        <v>1.409</v>
      </c>
      <c r="E246" s="1">
        <v>41.398000000000003</v>
      </c>
      <c r="F246" s="3">
        <v>5.7969999999999997</v>
      </c>
      <c r="G246" s="3">
        <f t="shared" si="34"/>
        <v>12.705000000000002</v>
      </c>
      <c r="H246" s="3">
        <f t="shared" si="35"/>
        <v>4.3879999999999999</v>
      </c>
      <c r="I246">
        <v>1.25</v>
      </c>
      <c r="J246">
        <v>0.04</v>
      </c>
      <c r="K246">
        <v>8</v>
      </c>
      <c r="L246">
        <f>VLOOKUP(A246,'[1]Fumigation cups'!$A:$H,8,0)</f>
        <v>9.6000000000000002E-2</v>
      </c>
      <c r="M246">
        <f t="shared" si="36"/>
        <v>7.9923200000000003</v>
      </c>
      <c r="N246">
        <v>0.45</v>
      </c>
      <c r="O246">
        <f t="shared" si="37"/>
        <v>176.62789611360242</v>
      </c>
      <c r="P246">
        <f t="shared" si="38"/>
        <v>61.003007331482657</v>
      </c>
      <c r="R246">
        <f t="shared" si="39"/>
        <v>398.89682984554059</v>
      </c>
      <c r="S246">
        <f t="shared" si="40"/>
        <v>19.588249163641539</v>
      </c>
      <c r="T246" t="s">
        <v>81</v>
      </c>
      <c r="U246">
        <f>AVERAGE(O246:O248)</f>
        <v>63.009563254798707</v>
      </c>
      <c r="V246">
        <f t="shared" si="42"/>
        <v>36.131908854722752</v>
      </c>
      <c r="W246">
        <f>AVERAGE(R246:R248)</f>
        <v>505.40648652335875</v>
      </c>
      <c r="X246">
        <f t="shared" si="41"/>
        <v>46.609559992407519</v>
      </c>
    </row>
    <row r="247" spans="1:24" x14ac:dyDescent="0.2">
      <c r="A247" t="s">
        <v>81</v>
      </c>
      <c r="B247" t="s">
        <v>7</v>
      </c>
      <c r="C247" s="1">
        <v>45.689</v>
      </c>
      <c r="D247" s="3">
        <v>5.8289999999999997</v>
      </c>
      <c r="E247" s="1">
        <v>40.46</v>
      </c>
      <c r="F247" s="3">
        <v>5.923</v>
      </c>
      <c r="G247" s="4">
        <f t="shared" si="34"/>
        <v>-5.2289999999999992</v>
      </c>
      <c r="H247" s="3">
        <f t="shared" si="35"/>
        <v>9.4000000000000306E-2</v>
      </c>
      <c r="I247">
        <v>1.25</v>
      </c>
      <c r="J247">
        <v>0.04</v>
      </c>
      <c r="K247">
        <v>8</v>
      </c>
      <c r="L247">
        <f>VLOOKUP(A247,'[1]Fumigation cups'!$A:$H,8,0)</f>
        <v>9.6000000000000002E-2</v>
      </c>
      <c r="M247">
        <f t="shared" si="36"/>
        <v>7.9923200000000003</v>
      </c>
      <c r="N247">
        <v>0.45</v>
      </c>
      <c r="O247" s="4">
        <f t="shared" si="37"/>
        <v>-72.694786995515685</v>
      </c>
      <c r="P247">
        <f t="shared" si="38"/>
        <v>1.306810093245075</v>
      </c>
      <c r="R247">
        <f t="shared" si="39"/>
        <v>635.17921649227708</v>
      </c>
      <c r="S247">
        <f t="shared" si="40"/>
        <v>81.036128016228901</v>
      </c>
    </row>
    <row r="248" spans="1:24" x14ac:dyDescent="0.2">
      <c r="A248" t="s">
        <v>81</v>
      </c>
      <c r="B248" t="s">
        <v>7</v>
      </c>
      <c r="C248" s="1">
        <v>34.680999999999997</v>
      </c>
      <c r="D248" s="3">
        <v>2.82</v>
      </c>
      <c r="E248" s="1">
        <v>40.802</v>
      </c>
      <c r="F248" s="3">
        <v>6.1349999999999998</v>
      </c>
      <c r="G248" s="3">
        <f t="shared" si="34"/>
        <v>6.1210000000000022</v>
      </c>
      <c r="H248" s="3">
        <f t="shared" si="35"/>
        <v>3.3149999999999999</v>
      </c>
      <c r="I248">
        <v>1.25</v>
      </c>
      <c r="J248">
        <v>0.04</v>
      </c>
      <c r="K248">
        <v>8</v>
      </c>
      <c r="L248">
        <f>VLOOKUP(A248,'[1]Fumigation cups'!$A:$H,8,0)</f>
        <v>9.6000000000000002E-2</v>
      </c>
      <c r="M248">
        <f t="shared" si="36"/>
        <v>7.9923200000000003</v>
      </c>
      <c r="N248">
        <v>0.45</v>
      </c>
      <c r="O248">
        <f t="shared" si="37"/>
        <v>85.095580646309372</v>
      </c>
      <c r="P248">
        <f t="shared" si="38"/>
        <v>46.085909139440531</v>
      </c>
      <c r="R248">
        <f t="shared" si="39"/>
        <v>482.14341323225847</v>
      </c>
      <c r="S248">
        <f t="shared" si="40"/>
        <v>39.204302797352121</v>
      </c>
    </row>
    <row r="249" spans="1:24" x14ac:dyDescent="0.2">
      <c r="A249" t="s">
        <v>82</v>
      </c>
      <c r="B249" t="s">
        <v>7</v>
      </c>
      <c r="C249" s="1">
        <v>17.260999999999999</v>
      </c>
      <c r="D249" s="3">
        <v>0</v>
      </c>
      <c r="E249" s="1">
        <v>38.604999999999997</v>
      </c>
      <c r="F249" s="3">
        <v>5.2990000000000004</v>
      </c>
      <c r="G249" s="3">
        <f t="shared" si="34"/>
        <v>21.343999999999998</v>
      </c>
      <c r="H249" s="3">
        <f t="shared" si="35"/>
        <v>5.2990000000000004</v>
      </c>
      <c r="I249">
        <v>1.25</v>
      </c>
      <c r="J249">
        <v>0.04</v>
      </c>
      <c r="K249">
        <v>8</v>
      </c>
      <c r="L249">
        <f>VLOOKUP(A249,'[1]Fumigation cups'!$A:$H,8,0)</f>
        <v>0.11899999999999999</v>
      </c>
      <c r="M249">
        <f t="shared" si="36"/>
        <v>7.9904799999999998</v>
      </c>
      <c r="N249">
        <v>0.45</v>
      </c>
      <c r="O249">
        <f t="shared" si="37"/>
        <v>296.79763362846228</v>
      </c>
      <c r="P249">
        <f t="shared" si="38"/>
        <v>73.684907261863842</v>
      </c>
      <c r="R249">
        <f t="shared" si="39"/>
        <v>240.02173697811509</v>
      </c>
      <c r="S249">
        <f t="shared" si="40"/>
        <v>0</v>
      </c>
      <c r="T249" t="s">
        <v>82</v>
      </c>
      <c r="U249">
        <f>AVERAGE(O249:O251)</f>
        <v>182.71743374615792</v>
      </c>
      <c r="V249">
        <f t="shared" si="42"/>
        <v>47.371186526781685</v>
      </c>
      <c r="W249">
        <f>AVERAGE(R249:R251)</f>
        <v>346.61154180882659</v>
      </c>
      <c r="X249">
        <f t="shared" si="41"/>
        <v>27.569845152768835</v>
      </c>
    </row>
    <row r="250" spans="1:24" x14ac:dyDescent="0.2">
      <c r="A250" t="s">
        <v>82</v>
      </c>
      <c r="B250" t="s">
        <v>7</v>
      </c>
      <c r="C250" s="1">
        <v>32.479999999999997</v>
      </c>
      <c r="D250" s="3">
        <v>4.2160000000000002</v>
      </c>
      <c r="E250" s="1">
        <v>37.584000000000003</v>
      </c>
      <c r="F250" s="3">
        <v>5.4020000000000001</v>
      </c>
      <c r="G250" s="3">
        <f t="shared" si="34"/>
        <v>5.1040000000000063</v>
      </c>
      <c r="H250" s="3">
        <f t="shared" si="35"/>
        <v>1.1859999999999999</v>
      </c>
      <c r="I250">
        <v>1.25</v>
      </c>
      <c r="J250">
        <v>0.04</v>
      </c>
      <c r="K250">
        <v>8</v>
      </c>
      <c r="L250">
        <f>VLOOKUP(A250,'[1]Fumigation cups'!$A:$H,8,0)</f>
        <v>0.11899999999999999</v>
      </c>
      <c r="M250">
        <f t="shared" si="36"/>
        <v>7.9904799999999998</v>
      </c>
      <c r="N250">
        <v>0.45</v>
      </c>
      <c r="O250">
        <f t="shared" si="37"/>
        <v>70.973347172023693</v>
      </c>
      <c r="P250">
        <f t="shared" si="38"/>
        <v>16.491847520771941</v>
      </c>
      <c r="R250">
        <f t="shared" si="39"/>
        <v>451.6485729128774</v>
      </c>
      <c r="S250">
        <f t="shared" si="40"/>
        <v>58.625319685981879</v>
      </c>
    </row>
    <row r="251" spans="1:24" x14ac:dyDescent="0.2">
      <c r="A251" t="s">
        <v>82</v>
      </c>
      <c r="B251" t="s">
        <v>7</v>
      </c>
      <c r="C251" s="1">
        <v>25.038</v>
      </c>
      <c r="D251" s="3">
        <v>1.732</v>
      </c>
      <c r="E251" s="1">
        <v>38.01</v>
      </c>
      <c r="F251" s="3">
        <v>5.4669999999999996</v>
      </c>
      <c r="G251" s="3">
        <f t="shared" si="34"/>
        <v>12.971999999999998</v>
      </c>
      <c r="H251" s="3">
        <f t="shared" si="35"/>
        <v>3.7349999999999994</v>
      </c>
      <c r="I251">
        <v>1.25</v>
      </c>
      <c r="J251">
        <v>0.04</v>
      </c>
      <c r="K251">
        <v>8</v>
      </c>
      <c r="L251">
        <f>VLOOKUP(A251,'[1]Fumigation cups'!$A:$H,8,0)</f>
        <v>0.11899999999999999</v>
      </c>
      <c r="M251">
        <f t="shared" si="36"/>
        <v>7.9904799999999998</v>
      </c>
      <c r="N251">
        <v>0.45</v>
      </c>
      <c r="O251">
        <f t="shared" si="37"/>
        <v>180.38132043798782</v>
      </c>
      <c r="P251">
        <f t="shared" si="38"/>
        <v>51.936804797709271</v>
      </c>
      <c r="R251">
        <f t="shared" si="39"/>
        <v>348.16431553548728</v>
      </c>
      <c r="S251">
        <f t="shared" si="40"/>
        <v>24.084215772324619</v>
      </c>
    </row>
    <row r="252" spans="1:24" x14ac:dyDescent="0.2">
      <c r="A252" t="s">
        <v>83</v>
      </c>
      <c r="B252" t="s">
        <v>7</v>
      </c>
      <c r="C252" s="1">
        <v>11.722</v>
      </c>
      <c r="D252" s="3">
        <v>0</v>
      </c>
      <c r="E252" s="1">
        <v>1.6694</v>
      </c>
      <c r="F252" s="3">
        <v>0.2621</v>
      </c>
      <c r="G252" s="4">
        <f t="shared" si="34"/>
        <v>-10.0526</v>
      </c>
      <c r="H252" s="3">
        <f t="shared" si="35"/>
        <v>0.2621</v>
      </c>
      <c r="I252">
        <v>1.25</v>
      </c>
      <c r="J252">
        <v>0.04</v>
      </c>
      <c r="K252">
        <v>8</v>
      </c>
      <c r="L252">
        <f>VLOOKUP(A252,'[1]Fumigation cups'!$A:$H,8,0)</f>
        <v>0.13300000000000001</v>
      </c>
      <c r="M252">
        <f t="shared" si="36"/>
        <v>7.9893599999999996</v>
      </c>
      <c r="N252">
        <v>0.45</v>
      </c>
      <c r="O252" s="4">
        <f t="shared" si="37"/>
        <v>-139.80538560730216</v>
      </c>
      <c r="P252">
        <f t="shared" si="38"/>
        <v>3.6451257950852409</v>
      </c>
      <c r="R252">
        <f t="shared" si="39"/>
        <v>163.02237531472414</v>
      </c>
      <c r="S252">
        <f t="shared" si="40"/>
        <v>0</v>
      </c>
      <c r="T252" t="s">
        <v>83</v>
      </c>
      <c r="U252" s="4"/>
      <c r="V252">
        <f t="shared" si="42"/>
        <v>2.8774381037891508</v>
      </c>
      <c r="W252">
        <f>AVERAGE(R252:R254)</f>
        <v>211.93001506818882</v>
      </c>
      <c r="X252">
        <f t="shared" si="41"/>
        <v>0</v>
      </c>
    </row>
    <row r="253" spans="1:24" x14ac:dyDescent="0.2">
      <c r="A253" t="s">
        <v>83</v>
      </c>
      <c r="B253" t="s">
        <v>7</v>
      </c>
      <c r="C253" s="1">
        <v>17.065000000000001</v>
      </c>
      <c r="D253" s="3">
        <v>0</v>
      </c>
      <c r="E253" s="1">
        <v>1.6386000000000001</v>
      </c>
      <c r="F253" s="3">
        <v>0.18619999999999998</v>
      </c>
      <c r="G253" s="4">
        <f t="shared" si="34"/>
        <v>-15.426400000000001</v>
      </c>
      <c r="H253" s="3">
        <f t="shared" si="35"/>
        <v>0.18619999999999998</v>
      </c>
      <c r="I253">
        <v>1.25</v>
      </c>
      <c r="J253">
        <v>0.04</v>
      </c>
      <c r="K253">
        <v>8</v>
      </c>
      <c r="L253">
        <f>VLOOKUP(A253,'[1]Fumigation cups'!$A:$H,8,0)</f>
        <v>0.13300000000000001</v>
      </c>
      <c r="M253">
        <f t="shared" si="36"/>
        <v>7.9893599999999996</v>
      </c>
      <c r="N253">
        <v>0.45</v>
      </c>
      <c r="O253" s="4">
        <f t="shared" si="37"/>
        <v>-214.54089494583354</v>
      </c>
      <c r="P253">
        <f t="shared" si="38"/>
        <v>2.5895552195531164</v>
      </c>
      <c r="R253">
        <f t="shared" si="39"/>
        <v>237.32953717332944</v>
      </c>
      <c r="S253">
        <f t="shared" si="40"/>
        <v>0</v>
      </c>
    </row>
    <row r="254" spans="1:24" x14ac:dyDescent="0.2">
      <c r="A254" t="s">
        <v>83</v>
      </c>
      <c r="B254" t="s">
        <v>7</v>
      </c>
      <c r="C254" s="1">
        <v>16.928999999999998</v>
      </c>
      <c r="D254" s="3">
        <v>0</v>
      </c>
      <c r="E254" s="1">
        <v>1.6892</v>
      </c>
      <c r="F254" s="3">
        <v>0.1724</v>
      </c>
      <c r="G254" s="4">
        <f t="shared" si="34"/>
        <v>-15.239799999999999</v>
      </c>
      <c r="H254" s="3">
        <f t="shared" si="35"/>
        <v>0.1724</v>
      </c>
      <c r="I254">
        <v>1.25</v>
      </c>
      <c r="J254">
        <v>0.04</v>
      </c>
      <c r="K254">
        <v>8</v>
      </c>
      <c r="L254">
        <f>VLOOKUP(A254,'[1]Fumigation cups'!$A:$H,8,0)</f>
        <v>0.13300000000000001</v>
      </c>
      <c r="M254">
        <f t="shared" si="36"/>
        <v>7.9893599999999996</v>
      </c>
      <c r="N254">
        <v>0.45</v>
      </c>
      <c r="O254" s="4">
        <f t="shared" si="37"/>
        <v>-211.94577677199564</v>
      </c>
      <c r="P254">
        <f t="shared" si="38"/>
        <v>2.3976332967290945</v>
      </c>
      <c r="R254">
        <f t="shared" si="39"/>
        <v>235.43813271651294</v>
      </c>
      <c r="S254">
        <f t="shared" si="40"/>
        <v>0</v>
      </c>
    </row>
    <row r="255" spans="1:24" x14ac:dyDescent="0.2">
      <c r="A255" t="s">
        <v>84</v>
      </c>
      <c r="B255" t="s">
        <v>7</v>
      </c>
      <c r="C255" s="1">
        <v>14.391999999999999</v>
      </c>
      <c r="D255" s="3">
        <v>0</v>
      </c>
      <c r="E255" s="1">
        <v>1.5011000000000001</v>
      </c>
      <c r="F255" s="3">
        <v>0.1356</v>
      </c>
      <c r="G255" s="4">
        <f t="shared" si="34"/>
        <v>-12.890899999999998</v>
      </c>
      <c r="H255" s="3">
        <f t="shared" si="35"/>
        <v>0.1356</v>
      </c>
      <c r="I255">
        <v>1.25</v>
      </c>
      <c r="J255">
        <v>0.04</v>
      </c>
      <c r="K255">
        <v>8</v>
      </c>
      <c r="L255">
        <f>VLOOKUP(A255,'[1]Fumigation cups'!$A:$H,8,0)</f>
        <v>8.2000000000000003E-2</v>
      </c>
      <c r="M255">
        <f t="shared" si="36"/>
        <v>7.9934399999999997</v>
      </c>
      <c r="N255">
        <v>0.45</v>
      </c>
      <c r="O255" s="4">
        <f t="shared" si="37"/>
        <v>-179.18721129103639</v>
      </c>
      <c r="P255">
        <f t="shared" si="38"/>
        <v>1.8848789340592618</v>
      </c>
      <c r="R255">
        <f t="shared" si="39"/>
        <v>200.05293229336942</v>
      </c>
      <c r="S255">
        <f t="shared" si="40"/>
        <v>0</v>
      </c>
      <c r="T255" t="s">
        <v>84</v>
      </c>
      <c r="U255" s="4"/>
      <c r="V255">
        <f t="shared" si="42"/>
        <v>-16.192907814037142</v>
      </c>
      <c r="W255">
        <f>AVERAGE(R255:R257)</f>
        <v>263.51237644498116</v>
      </c>
      <c r="X255">
        <f t="shared" si="41"/>
        <v>18.37617957836537</v>
      </c>
    </row>
    <row r="256" spans="1:24" x14ac:dyDescent="0.2">
      <c r="A256" t="s">
        <v>84</v>
      </c>
      <c r="B256" t="s">
        <v>7</v>
      </c>
      <c r="C256" s="1">
        <v>21.344999999999999</v>
      </c>
      <c r="D256" s="3">
        <v>2.117</v>
      </c>
      <c r="E256" s="1">
        <v>1.4318</v>
      </c>
      <c r="F256" s="3">
        <v>0.16549999999999998</v>
      </c>
      <c r="G256" s="4">
        <f t="shared" si="34"/>
        <v>-19.9132</v>
      </c>
      <c r="H256" s="3">
        <f t="shared" si="35"/>
        <v>-1.9515</v>
      </c>
      <c r="I256">
        <v>1.25</v>
      </c>
      <c r="J256">
        <v>0.04</v>
      </c>
      <c r="K256">
        <v>8</v>
      </c>
      <c r="L256">
        <f>VLOOKUP(A256,'[1]Fumigation cups'!$A:$H,8,0)</f>
        <v>8.2000000000000003E-2</v>
      </c>
      <c r="M256">
        <f t="shared" si="36"/>
        <v>7.9934399999999997</v>
      </c>
      <c r="N256">
        <v>0.45</v>
      </c>
      <c r="O256" s="4">
        <f t="shared" si="37"/>
        <v>-276.79919756422487</v>
      </c>
      <c r="P256">
        <f t="shared" si="38"/>
        <v>-27.126410323131637</v>
      </c>
      <c r="R256">
        <f t="shared" si="39"/>
        <v>296.70162866884181</v>
      </c>
      <c r="S256">
        <f t="shared" si="40"/>
        <v>29.426907842208394</v>
      </c>
    </row>
    <row r="257" spans="1:24" x14ac:dyDescent="0.2">
      <c r="A257" t="s">
        <v>84</v>
      </c>
      <c r="B257" t="s">
        <v>7</v>
      </c>
      <c r="C257" s="1">
        <v>21.135000000000002</v>
      </c>
      <c r="D257" s="3">
        <v>1.849</v>
      </c>
      <c r="E257" s="1">
        <v>1.5198</v>
      </c>
      <c r="F257" s="3">
        <v>0.1701</v>
      </c>
      <c r="G257" s="4">
        <f t="shared" si="34"/>
        <v>-19.615200000000002</v>
      </c>
      <c r="H257" s="3">
        <f t="shared" si="35"/>
        <v>-1.6789000000000001</v>
      </c>
      <c r="I257">
        <v>1.25</v>
      </c>
      <c r="J257">
        <v>0.04</v>
      </c>
      <c r="K257">
        <v>8</v>
      </c>
      <c r="L257">
        <f>VLOOKUP(A257,'[1]Fumigation cups'!$A:$H,8,0)</f>
        <v>8.2000000000000003E-2</v>
      </c>
      <c r="M257">
        <f t="shared" si="36"/>
        <v>7.9934399999999997</v>
      </c>
      <c r="N257">
        <v>0.45</v>
      </c>
      <c r="O257" s="4">
        <f t="shared" si="37"/>
        <v>-272.65691200117431</v>
      </c>
      <c r="P257">
        <f t="shared" si="38"/>
        <v>-23.337192053039047</v>
      </c>
      <c r="R257">
        <f t="shared" si="39"/>
        <v>293.78256837273233</v>
      </c>
      <c r="S257">
        <f t="shared" si="40"/>
        <v>25.701630892887721</v>
      </c>
    </row>
    <row r="258" spans="1:24" x14ac:dyDescent="0.2">
      <c r="A258" t="s">
        <v>85</v>
      </c>
      <c r="B258" t="s">
        <v>7</v>
      </c>
      <c r="C258" s="1">
        <v>18.719000000000001</v>
      </c>
      <c r="D258" s="3">
        <v>0</v>
      </c>
      <c r="E258" s="1">
        <v>76.736700000000013</v>
      </c>
      <c r="F258" s="3">
        <v>7.2472000000000003</v>
      </c>
      <c r="G258" s="3">
        <f t="shared" si="34"/>
        <v>58.017700000000012</v>
      </c>
      <c r="H258" s="3">
        <f t="shared" si="35"/>
        <v>7.2472000000000003</v>
      </c>
      <c r="I258">
        <v>1.25</v>
      </c>
      <c r="J258">
        <v>0.04</v>
      </c>
      <c r="K258">
        <v>8</v>
      </c>
      <c r="L258">
        <f>VLOOKUP(A258,'[1]Fumigation cups'!$A:$H,8,0)</f>
        <v>0.127</v>
      </c>
      <c r="M258">
        <f t="shared" si="36"/>
        <v>7.9898400000000001</v>
      </c>
      <c r="N258">
        <v>0.45</v>
      </c>
      <c r="O258">
        <f t="shared" si="37"/>
        <v>806.82605798252678</v>
      </c>
      <c r="P258">
        <f t="shared" si="38"/>
        <v>100.78355066489999</v>
      </c>
      <c r="R258">
        <f t="shared" si="39"/>
        <v>260.31671333704918</v>
      </c>
      <c r="S258">
        <f t="shared" si="40"/>
        <v>0</v>
      </c>
      <c r="T258" t="s">
        <v>85</v>
      </c>
      <c r="U258">
        <f>AVERAGE(O258:O260)</f>
        <v>749.40544862345553</v>
      </c>
      <c r="V258">
        <f t="shared" si="42"/>
        <v>86.69389754617994</v>
      </c>
      <c r="W258">
        <f>AVERAGE(R258:R260)</f>
        <v>315.02971737069043</v>
      </c>
      <c r="X258">
        <f t="shared" si="41"/>
        <v>11.264305668198611</v>
      </c>
    </row>
    <row r="259" spans="1:24" x14ac:dyDescent="0.2">
      <c r="A259" t="s">
        <v>85</v>
      </c>
      <c r="B259" t="s">
        <v>7</v>
      </c>
      <c r="C259" s="1">
        <v>24.126000000000001</v>
      </c>
      <c r="D259" s="3">
        <v>0.997</v>
      </c>
      <c r="E259" s="1">
        <v>76.421000000000006</v>
      </c>
      <c r="F259" s="3">
        <v>6.9160000000000004</v>
      </c>
      <c r="G259" s="3">
        <f t="shared" si="34"/>
        <v>52.295000000000002</v>
      </c>
      <c r="H259" s="3">
        <f t="shared" si="35"/>
        <v>5.9190000000000005</v>
      </c>
      <c r="I259">
        <v>1.25</v>
      </c>
      <c r="J259">
        <v>0.04</v>
      </c>
      <c r="K259">
        <v>8</v>
      </c>
      <c r="L259">
        <f>VLOOKUP(A259,'[1]Fumigation cups'!$A:$H,8,0)</f>
        <v>0.127</v>
      </c>
      <c r="M259">
        <f t="shared" ref="M259:M263" si="43">K259*(1-L259/100)</f>
        <v>7.9898400000000001</v>
      </c>
      <c r="N259">
        <v>0.45</v>
      </c>
      <c r="O259">
        <f t="shared" ref="O259:O263" si="44">((G259*I259*J259)/(M259*N259))*1000</f>
        <v>727.2430431091932</v>
      </c>
      <c r="P259">
        <f t="shared" si="38"/>
        <v>82.312870679095795</v>
      </c>
      <c r="R259">
        <f t="shared" si="39"/>
        <v>335.50943030982683</v>
      </c>
      <c r="S259">
        <f t="shared" si="40"/>
        <v>13.864830557029652</v>
      </c>
    </row>
    <row r="260" spans="1:24" x14ac:dyDescent="0.2">
      <c r="A260" t="s">
        <v>85</v>
      </c>
      <c r="B260" t="s">
        <v>7</v>
      </c>
      <c r="C260" s="1">
        <v>25.114999999999998</v>
      </c>
      <c r="D260" s="3">
        <v>1.4330000000000001</v>
      </c>
      <c r="E260" s="1">
        <v>76.468300000000013</v>
      </c>
      <c r="F260" s="3">
        <v>6.9688999999999997</v>
      </c>
      <c r="G260" s="3">
        <f t="shared" si="34"/>
        <v>51.353300000000019</v>
      </c>
      <c r="H260" s="3">
        <f t="shared" si="35"/>
        <v>5.5358999999999998</v>
      </c>
      <c r="I260">
        <v>1.25</v>
      </c>
      <c r="J260">
        <v>0.04</v>
      </c>
      <c r="K260">
        <v>8</v>
      </c>
      <c r="L260">
        <f>VLOOKUP(A260,'[1]Fumigation cups'!$A:$H,8,0)</f>
        <v>0.127</v>
      </c>
      <c r="M260">
        <f t="shared" si="43"/>
        <v>7.9898400000000001</v>
      </c>
      <c r="N260">
        <v>0.45</v>
      </c>
      <c r="O260">
        <f t="shared" si="44"/>
        <v>714.14724477864684</v>
      </c>
      <c r="P260">
        <f t="shared" si="38"/>
        <v>76.985271294544063</v>
      </c>
      <c r="R260">
        <f t="shared" si="39"/>
        <v>349.26300846519518</v>
      </c>
      <c r="S260">
        <f t="shared" si="40"/>
        <v>19.928086447566187</v>
      </c>
    </row>
    <row r="261" spans="1:24" x14ac:dyDescent="0.2">
      <c r="A261" t="s">
        <v>86</v>
      </c>
      <c r="B261" t="s">
        <v>7</v>
      </c>
      <c r="C261" s="1">
        <v>10.416</v>
      </c>
      <c r="D261" s="3">
        <v>0</v>
      </c>
      <c r="E261" s="1">
        <v>42.444200000000002</v>
      </c>
      <c r="F261" s="3">
        <v>8.1763999999999992</v>
      </c>
      <c r="G261" s="3">
        <f t="shared" si="34"/>
        <v>32.028199999999998</v>
      </c>
      <c r="H261" s="3">
        <f t="shared" si="35"/>
        <v>8.1763999999999992</v>
      </c>
      <c r="I261">
        <v>1.25</v>
      </c>
      <c r="J261">
        <v>0.04</v>
      </c>
      <c r="K261">
        <v>8</v>
      </c>
      <c r="L261">
        <f>VLOOKUP(A261,'[1]Fumigation cups'!$A:$H,8,0)</f>
        <v>0.124</v>
      </c>
      <c r="M261">
        <f t="shared" si="43"/>
        <v>7.9900799999999998</v>
      </c>
      <c r="N261">
        <v>0.45</v>
      </c>
      <c r="O261">
        <f t="shared" si="44"/>
        <v>445.38839271808149</v>
      </c>
      <c r="P261">
        <f t="shared" si="38"/>
        <v>113.70210171724048</v>
      </c>
      <c r="R261">
        <f t="shared" si="39"/>
        <v>144.84627604896738</v>
      </c>
      <c r="S261">
        <f t="shared" si="40"/>
        <v>0</v>
      </c>
      <c r="T261" t="s">
        <v>86</v>
      </c>
      <c r="U261">
        <f>AVERAGE(O261:O263)</f>
        <v>358.94509191397333</v>
      </c>
      <c r="V261">
        <f t="shared" si="42"/>
        <v>79.200059926160293</v>
      </c>
      <c r="W261">
        <f>AVERAGE(R261:R263)</f>
        <v>229.72930878734073</v>
      </c>
      <c r="X261">
        <f t="shared" ref="X261" si="45">AVERAGE(S261:S263)</f>
        <v>31.154372162221893</v>
      </c>
    </row>
    <row r="262" spans="1:24" x14ac:dyDescent="0.2">
      <c r="A262" t="s">
        <v>86</v>
      </c>
      <c r="B262" t="s">
        <v>7</v>
      </c>
      <c r="C262" s="1">
        <v>19.648</v>
      </c>
      <c r="D262" s="3">
        <v>3.5859999999999999</v>
      </c>
      <c r="E262" s="1">
        <v>42.124099999999999</v>
      </c>
      <c r="F262" s="3">
        <v>7.8106999999999998</v>
      </c>
      <c r="G262" s="3">
        <f t="shared" si="34"/>
        <v>22.476099999999999</v>
      </c>
      <c r="H262" s="3">
        <f t="shared" si="35"/>
        <v>4.2247000000000003</v>
      </c>
      <c r="I262">
        <v>1.25</v>
      </c>
      <c r="J262">
        <v>0.04</v>
      </c>
      <c r="K262">
        <v>8</v>
      </c>
      <c r="L262">
        <f>VLOOKUP(A262,'[1]Fumigation cups'!$A:$H,8,0)</f>
        <v>0.124</v>
      </c>
      <c r="M262">
        <f t="shared" si="43"/>
        <v>7.9900799999999998</v>
      </c>
      <c r="N262">
        <v>0.45</v>
      </c>
      <c r="O262">
        <f t="shared" si="44"/>
        <v>312.5556245299727</v>
      </c>
      <c r="P262">
        <f t="shared" si="38"/>
        <v>58.749237943939377</v>
      </c>
      <c r="R262">
        <f t="shared" si="39"/>
        <v>273.22769122600909</v>
      </c>
      <c r="S262">
        <f t="shared" si="40"/>
        <v>49.86739112054503</v>
      </c>
    </row>
    <row r="263" spans="1:24" x14ac:dyDescent="0.2">
      <c r="A263" t="s">
        <v>86</v>
      </c>
      <c r="B263" t="s">
        <v>7</v>
      </c>
      <c r="C263" s="1">
        <v>19.495999999999999</v>
      </c>
      <c r="D263" s="3">
        <v>3.1349999999999998</v>
      </c>
      <c r="E263" s="1">
        <v>42.427700000000002</v>
      </c>
      <c r="F263" s="3">
        <v>7.8198999999999996</v>
      </c>
      <c r="G263" s="3">
        <f t="shared" si="34"/>
        <v>22.931700000000003</v>
      </c>
      <c r="H263" s="3">
        <f t="shared" si="35"/>
        <v>4.6848999999999998</v>
      </c>
      <c r="I263">
        <v>1.25</v>
      </c>
      <c r="J263">
        <v>0.04</v>
      </c>
      <c r="K263">
        <v>8</v>
      </c>
      <c r="L263">
        <f>VLOOKUP(A263,'[1]Fumigation cups'!$A:$H,8,0)</f>
        <v>0.124</v>
      </c>
      <c r="M263">
        <f t="shared" si="43"/>
        <v>7.9900799999999998</v>
      </c>
      <c r="N263">
        <v>0.45</v>
      </c>
      <c r="O263">
        <f t="shared" si="44"/>
        <v>318.89125849386579</v>
      </c>
      <c r="P263">
        <f t="shared" si="38"/>
        <v>65.148840117301006</v>
      </c>
      <c r="R263">
        <f>((C263*I263*J263)/(M263*N263))*1000</f>
        <v>271.11395908704566</v>
      </c>
      <c r="S263">
        <f>((D263*I263*J263)/(M263*N263))*1000</f>
        <v>43.595725366120654</v>
      </c>
    </row>
    <row r="264" spans="1:24" x14ac:dyDescent="0.2">
      <c r="A264" s="5" t="s">
        <v>58</v>
      </c>
      <c r="B264" s="5" t="s">
        <v>90</v>
      </c>
      <c r="C264" s="6">
        <v>3.8914</v>
      </c>
      <c r="D264" s="7">
        <v>0</v>
      </c>
      <c r="E264" s="5">
        <v>29.036000000000001</v>
      </c>
      <c r="F264" s="5">
        <v>4.26</v>
      </c>
      <c r="G264" s="7">
        <v>25.144600000000001</v>
      </c>
      <c r="H264" s="7">
        <v>4.26</v>
      </c>
      <c r="I264" s="5">
        <v>1.25</v>
      </c>
      <c r="J264" s="5">
        <v>0.04</v>
      </c>
      <c r="K264" s="5">
        <v>10</v>
      </c>
      <c r="L264" s="5">
        <v>0.12</v>
      </c>
      <c r="M264" s="5">
        <v>9.9879999999999995</v>
      </c>
      <c r="N264" s="5">
        <v>0.45</v>
      </c>
      <c r="O264" s="5">
        <v>279.7201086</v>
      </c>
      <c r="P264" s="5">
        <v>47.390201580000003</v>
      </c>
      <c r="Q264" s="5"/>
      <c r="R264">
        <f>((C264*I264*J264)/(M264*N264))*1000</f>
        <v>43.289725448315764</v>
      </c>
      <c r="S264">
        <f>((D264*I264*J264)/(M264*N264))*1000</f>
        <v>0</v>
      </c>
      <c r="T264" s="5" t="s">
        <v>58</v>
      </c>
      <c r="U264" s="5">
        <v>282.30357909999998</v>
      </c>
      <c r="V264" s="5">
        <v>46.314837060000002</v>
      </c>
      <c r="W264" s="5">
        <v>42.690117030000003</v>
      </c>
      <c r="X264" s="5">
        <v>0</v>
      </c>
    </row>
    <row r="265" spans="1:24" x14ac:dyDescent="0.2">
      <c r="A265" s="5" t="s">
        <v>58</v>
      </c>
      <c r="B265" s="5" t="s">
        <v>90</v>
      </c>
      <c r="C265" s="6">
        <v>3.8462999999999998</v>
      </c>
      <c r="D265" s="7">
        <v>0</v>
      </c>
      <c r="E265" s="5">
        <v>29.273</v>
      </c>
      <c r="F265" s="5">
        <v>4.1500000000000004</v>
      </c>
      <c r="G265" s="7">
        <v>25.4267</v>
      </c>
      <c r="H265" s="7">
        <v>4.1500000000000004</v>
      </c>
      <c r="I265" s="5">
        <v>1.25</v>
      </c>
      <c r="J265" s="5">
        <v>0.04</v>
      </c>
      <c r="K265" s="5">
        <v>10</v>
      </c>
      <c r="L265" s="5">
        <v>0.12</v>
      </c>
      <c r="M265" s="5">
        <v>9.9879999999999995</v>
      </c>
      <c r="N265" s="5">
        <v>0.45</v>
      </c>
      <c r="O265" s="5">
        <v>282.85831889999997</v>
      </c>
      <c r="P265" s="5">
        <v>46.16651092</v>
      </c>
      <c r="Q265" s="5"/>
      <c r="R265">
        <f>((C265*I265*J265)/(M265*N265))*1000</f>
        <v>42.788012281404349</v>
      </c>
      <c r="S265" s="5">
        <v>0</v>
      </c>
      <c r="T265" s="5"/>
      <c r="U265" s="5"/>
      <c r="V265" s="5"/>
      <c r="W265" s="5"/>
      <c r="X265" s="5"/>
    </row>
    <row r="266" spans="1:24" x14ac:dyDescent="0.2">
      <c r="A266" s="5" t="s">
        <v>58</v>
      </c>
      <c r="B266" s="5" t="s">
        <v>90</v>
      </c>
      <c r="C266" s="6">
        <v>3.7747999999999999</v>
      </c>
      <c r="D266" s="7">
        <v>0</v>
      </c>
      <c r="E266" s="5">
        <v>29.334</v>
      </c>
      <c r="F266" s="5">
        <v>4.08</v>
      </c>
      <c r="G266" s="7">
        <v>25.559200000000001</v>
      </c>
      <c r="H266" s="7">
        <v>4.08</v>
      </c>
      <c r="I266" s="5">
        <v>1.25</v>
      </c>
      <c r="J266" s="5">
        <v>0.04</v>
      </c>
      <c r="K266" s="5">
        <v>10</v>
      </c>
      <c r="L266" s="5">
        <v>0.12</v>
      </c>
      <c r="M266" s="5">
        <v>9.9879999999999995</v>
      </c>
      <c r="N266" s="5">
        <v>0.45</v>
      </c>
      <c r="O266" s="5">
        <v>284.33230989999998</v>
      </c>
      <c r="P266" s="5">
        <v>45.387798689999997</v>
      </c>
      <c r="Q266" s="5"/>
      <c r="R266" s="5">
        <v>41.99261336</v>
      </c>
      <c r="S266" s="5">
        <v>0</v>
      </c>
      <c r="T266" s="5"/>
      <c r="U266" s="5"/>
      <c r="V266" s="5"/>
      <c r="W266" s="5"/>
      <c r="X266" s="5"/>
    </row>
    <row r="267" spans="1:24" x14ac:dyDescent="0.2">
      <c r="A267" s="5" t="s">
        <v>59</v>
      </c>
      <c r="B267" s="5" t="s">
        <v>90</v>
      </c>
      <c r="C267" s="6">
        <v>3.5922000000000001</v>
      </c>
      <c r="D267" s="7">
        <v>0</v>
      </c>
      <c r="E267" s="5">
        <v>23.925000000000001</v>
      </c>
      <c r="F267" s="5">
        <v>3.8149999999999999</v>
      </c>
      <c r="G267" s="7">
        <v>20.332799999999999</v>
      </c>
      <c r="H267" s="7">
        <v>3.8149999999999999</v>
      </c>
      <c r="I267" s="5">
        <v>1.25</v>
      </c>
      <c r="J267" s="5">
        <v>0.04</v>
      </c>
      <c r="K267" s="5">
        <v>10</v>
      </c>
      <c r="L267" s="5">
        <v>0.14899999999999999</v>
      </c>
      <c r="M267" s="5">
        <v>9.9850999999999992</v>
      </c>
      <c r="N267" s="5">
        <v>0.45</v>
      </c>
      <c r="O267" s="5">
        <v>226.2571231</v>
      </c>
      <c r="P267" s="5">
        <v>42.45214258</v>
      </c>
      <c r="Q267" s="5"/>
      <c r="R267" s="5">
        <v>39.972892940000001</v>
      </c>
      <c r="S267" s="5">
        <v>0</v>
      </c>
      <c r="T267" s="5" t="s">
        <v>59</v>
      </c>
      <c r="U267" s="5">
        <v>226.78160829999999</v>
      </c>
      <c r="V267" s="5">
        <v>39.96324894</v>
      </c>
      <c r="W267" s="5">
        <v>40.160580000000003</v>
      </c>
      <c r="X267" s="5">
        <v>0</v>
      </c>
    </row>
    <row r="268" spans="1:24" x14ac:dyDescent="0.2">
      <c r="A268" s="5" t="s">
        <v>59</v>
      </c>
      <c r="B268" s="5" t="s">
        <v>90</v>
      </c>
      <c r="C268" s="6">
        <v>3.5811999999999999</v>
      </c>
      <c r="D268" s="7">
        <v>0</v>
      </c>
      <c r="E268" s="5">
        <v>24.004999999999999</v>
      </c>
      <c r="F268" s="5">
        <v>3.4710000000000001</v>
      </c>
      <c r="G268" s="7">
        <v>20.4238</v>
      </c>
      <c r="H268" s="7">
        <v>3.4710000000000001</v>
      </c>
      <c r="I268" s="5">
        <v>1.25</v>
      </c>
      <c r="J268" s="5">
        <v>0.04</v>
      </c>
      <c r="K268" s="5">
        <v>10</v>
      </c>
      <c r="L268" s="5">
        <v>0.14899999999999999</v>
      </c>
      <c r="M268" s="5">
        <v>9.9850999999999992</v>
      </c>
      <c r="N268" s="5">
        <v>0.45</v>
      </c>
      <c r="O268" s="5">
        <v>227.26974300000001</v>
      </c>
      <c r="P268" s="5">
        <v>38.624216750000002</v>
      </c>
      <c r="Q268" s="5"/>
      <c r="R268" s="5">
        <v>39.850488339999998</v>
      </c>
      <c r="S268" s="5">
        <v>0</v>
      </c>
      <c r="T268" s="5"/>
      <c r="U268" s="5"/>
      <c r="V268" s="5"/>
      <c r="W268" s="5"/>
      <c r="X268" s="5"/>
    </row>
    <row r="269" spans="1:24" x14ac:dyDescent="0.2">
      <c r="A269" s="5" t="s">
        <v>59</v>
      </c>
      <c r="B269" s="5" t="s">
        <v>90</v>
      </c>
      <c r="C269" s="6">
        <v>3.6537999999999999</v>
      </c>
      <c r="D269" s="7">
        <v>0</v>
      </c>
      <c r="E269" s="5">
        <v>24.036999999999999</v>
      </c>
      <c r="F269" s="5">
        <v>3.488</v>
      </c>
      <c r="G269" s="7">
        <v>20.383199999999999</v>
      </c>
      <c r="H269" s="7">
        <v>3.488</v>
      </c>
      <c r="I269" s="5">
        <v>1.25</v>
      </c>
      <c r="J269" s="5">
        <v>0.04</v>
      </c>
      <c r="K269" s="5">
        <v>10</v>
      </c>
      <c r="L269" s="5">
        <v>0.14899999999999999</v>
      </c>
      <c r="M269" s="5">
        <v>9.9850999999999992</v>
      </c>
      <c r="N269" s="5">
        <v>0.45</v>
      </c>
      <c r="O269" s="5">
        <v>226.81795880000001</v>
      </c>
      <c r="P269" s="5">
        <v>38.813387499999997</v>
      </c>
      <c r="Q269" s="5"/>
      <c r="R269" s="5">
        <v>40.658358730000003</v>
      </c>
      <c r="S269" s="5">
        <v>0</v>
      </c>
      <c r="T269" s="5"/>
      <c r="U269" s="5"/>
      <c r="V269" s="5"/>
      <c r="W269" s="5"/>
      <c r="X269" s="5"/>
    </row>
    <row r="270" spans="1:24" x14ac:dyDescent="0.2">
      <c r="A270" s="5" t="s">
        <v>60</v>
      </c>
      <c r="B270" s="5" t="s">
        <v>90</v>
      </c>
      <c r="C270" s="6">
        <v>4.4260000000000002</v>
      </c>
      <c r="D270" s="7">
        <v>0</v>
      </c>
      <c r="E270" s="5">
        <v>29.562000000000001</v>
      </c>
      <c r="F270" s="5">
        <v>5.7450000000000001</v>
      </c>
      <c r="G270" s="7">
        <v>25.135999999999999</v>
      </c>
      <c r="H270" s="7">
        <v>5.7450000000000001</v>
      </c>
      <c r="I270" s="5">
        <v>1.25</v>
      </c>
      <c r="J270" s="5">
        <v>0.04</v>
      </c>
      <c r="K270" s="5">
        <v>10</v>
      </c>
      <c r="L270" s="5">
        <v>0.156</v>
      </c>
      <c r="M270" s="5">
        <v>9.9844000000000008</v>
      </c>
      <c r="N270" s="5">
        <v>0.45</v>
      </c>
      <c r="O270" s="5">
        <v>279.7252603</v>
      </c>
      <c r="P270" s="5">
        <v>63.933068919999997</v>
      </c>
      <c r="Q270" s="5"/>
      <c r="R270" s="5">
        <v>49.254614979999999</v>
      </c>
      <c r="S270" s="5">
        <v>0</v>
      </c>
      <c r="T270" s="5" t="s">
        <v>60</v>
      </c>
      <c r="U270" s="5">
        <v>279.92483090000002</v>
      </c>
      <c r="V270" s="5">
        <v>60.894996190000001</v>
      </c>
      <c r="W270" s="5">
        <v>48.732318710000001</v>
      </c>
      <c r="X270" s="5">
        <v>0</v>
      </c>
    </row>
    <row r="271" spans="1:24" x14ac:dyDescent="0.2">
      <c r="A271" s="5" t="s">
        <v>60</v>
      </c>
      <c r="B271" s="5" t="s">
        <v>90</v>
      </c>
      <c r="C271" s="6">
        <v>4.3677000000000001</v>
      </c>
      <c r="D271" s="7">
        <v>0</v>
      </c>
      <c r="E271" s="5">
        <v>29.391999999999999</v>
      </c>
      <c r="F271" s="5">
        <v>5.4489999999999998</v>
      </c>
      <c r="G271" s="7">
        <v>25.0243</v>
      </c>
      <c r="H271" s="7">
        <v>5.4489999999999998</v>
      </c>
      <c r="I271" s="5">
        <v>1.25</v>
      </c>
      <c r="J271" s="5">
        <v>0.04</v>
      </c>
      <c r="K271" s="5">
        <v>10</v>
      </c>
      <c r="L271" s="5">
        <v>0.156</v>
      </c>
      <c r="M271" s="5">
        <v>9.9844000000000008</v>
      </c>
      <c r="N271" s="5">
        <v>0.45</v>
      </c>
      <c r="O271" s="5">
        <v>278.48221000000001</v>
      </c>
      <c r="P271" s="5">
        <v>60.639041349999999</v>
      </c>
      <c r="Q271" s="5"/>
      <c r="R271" s="5">
        <v>48.605825090000003</v>
      </c>
      <c r="S271" s="5">
        <v>0</v>
      </c>
      <c r="T271" s="5"/>
      <c r="U271" s="5"/>
      <c r="V271" s="5"/>
      <c r="W271" s="5"/>
      <c r="X271" s="5"/>
    </row>
    <row r="272" spans="1:24" x14ac:dyDescent="0.2">
      <c r="A272" s="5" t="s">
        <v>60</v>
      </c>
      <c r="B272" s="5" t="s">
        <v>90</v>
      </c>
      <c r="C272" s="6">
        <v>4.3434999999999997</v>
      </c>
      <c r="D272" s="7">
        <v>0</v>
      </c>
      <c r="E272" s="5">
        <v>29.645</v>
      </c>
      <c r="F272" s="5">
        <v>5.2220000000000004</v>
      </c>
      <c r="G272" s="7">
        <v>25.301500000000001</v>
      </c>
      <c r="H272" s="7">
        <v>5.2220000000000004</v>
      </c>
      <c r="I272" s="5">
        <v>1.25</v>
      </c>
      <c r="J272" s="5">
        <v>0.04</v>
      </c>
      <c r="K272" s="5">
        <v>10</v>
      </c>
      <c r="L272" s="5">
        <v>0.156</v>
      </c>
      <c r="M272" s="5">
        <v>9.9844000000000008</v>
      </c>
      <c r="N272" s="5">
        <v>0.45</v>
      </c>
      <c r="O272" s="5">
        <v>281.56702230000002</v>
      </c>
      <c r="P272" s="5">
        <v>58.112878309999999</v>
      </c>
      <c r="Q272" s="5"/>
      <c r="R272" s="5">
        <v>48.336516080000003</v>
      </c>
      <c r="S272" s="5">
        <v>0</v>
      </c>
      <c r="T272" s="5"/>
      <c r="U272" s="5"/>
      <c r="V272" s="5"/>
      <c r="W272" s="5"/>
      <c r="X272" s="5"/>
    </row>
    <row r="273" spans="1:24" x14ac:dyDescent="0.2">
      <c r="A273" s="5" t="s">
        <v>61</v>
      </c>
      <c r="B273" s="5" t="s">
        <v>90</v>
      </c>
      <c r="C273" s="6">
        <v>6.2013999999999996</v>
      </c>
      <c r="D273" s="7">
        <v>0</v>
      </c>
      <c r="E273" s="5">
        <v>23.838000000000001</v>
      </c>
      <c r="F273" s="5">
        <v>3.8849999999999998</v>
      </c>
      <c r="G273" s="7">
        <v>17.636600000000001</v>
      </c>
      <c r="H273" s="7">
        <v>3.8849999999999998</v>
      </c>
      <c r="I273" s="5">
        <v>1.25</v>
      </c>
      <c r="J273" s="5">
        <v>0.04</v>
      </c>
      <c r="K273" s="5">
        <v>10</v>
      </c>
      <c r="L273" s="5">
        <v>0.14499999999999999</v>
      </c>
      <c r="M273" s="5">
        <v>9.9855</v>
      </c>
      <c r="N273" s="5">
        <v>0.45</v>
      </c>
      <c r="O273" s="5">
        <v>196.2467801</v>
      </c>
      <c r="P273" s="5">
        <v>43.229349220000003</v>
      </c>
      <c r="Q273" s="5"/>
      <c r="R273" s="5">
        <v>69.004500969999995</v>
      </c>
      <c r="S273" s="5">
        <v>0</v>
      </c>
      <c r="T273" s="5" t="s">
        <v>61</v>
      </c>
      <c r="U273" s="5">
        <v>195.66445419999999</v>
      </c>
      <c r="V273" s="5">
        <v>41.549135130000003</v>
      </c>
      <c r="W273" s="5">
        <v>69.208500470000004</v>
      </c>
      <c r="X273" s="5">
        <v>0</v>
      </c>
    </row>
    <row r="274" spans="1:24" x14ac:dyDescent="0.2">
      <c r="A274" s="5" t="s">
        <v>61</v>
      </c>
      <c r="B274" s="5" t="s">
        <v>90</v>
      </c>
      <c r="C274" s="6">
        <v>6.2080000000000002</v>
      </c>
      <c r="D274" s="7">
        <v>0</v>
      </c>
      <c r="E274" s="5">
        <v>23.9</v>
      </c>
      <c r="F274" s="5">
        <v>3.718</v>
      </c>
      <c r="G274" s="7">
        <v>17.692</v>
      </c>
      <c r="H274" s="7">
        <v>3.718</v>
      </c>
      <c r="I274" s="5">
        <v>1.25</v>
      </c>
      <c r="J274" s="5">
        <v>0.04</v>
      </c>
      <c r="K274" s="5">
        <v>10</v>
      </c>
      <c r="L274" s="5">
        <v>0.14499999999999999</v>
      </c>
      <c r="M274" s="5">
        <v>9.9855</v>
      </c>
      <c r="N274" s="5">
        <v>0.45</v>
      </c>
      <c r="O274" s="5">
        <v>196.86322949999999</v>
      </c>
      <c r="P274" s="5">
        <v>41.371099200000003</v>
      </c>
      <c r="Q274" s="5"/>
      <c r="R274" s="5">
        <v>69.07794079</v>
      </c>
      <c r="S274" s="5">
        <v>0</v>
      </c>
      <c r="T274" s="5"/>
      <c r="U274" s="5"/>
      <c r="V274" s="5"/>
      <c r="W274" s="5"/>
      <c r="X274" s="5"/>
    </row>
    <row r="275" spans="1:24" x14ac:dyDescent="0.2">
      <c r="A275" s="5" t="s">
        <v>61</v>
      </c>
      <c r="B275" s="5" t="s">
        <v>90</v>
      </c>
      <c r="C275" s="6">
        <v>6.2497999999999996</v>
      </c>
      <c r="D275" s="7">
        <v>0</v>
      </c>
      <c r="E275" s="5">
        <v>23.673999999999999</v>
      </c>
      <c r="F275" s="5">
        <v>3.5990000000000002</v>
      </c>
      <c r="G275" s="7">
        <v>17.424199999999999</v>
      </c>
      <c r="H275" s="7">
        <v>3.5990000000000002</v>
      </c>
      <c r="I275" s="5">
        <v>1.25</v>
      </c>
      <c r="J275" s="5">
        <v>0.04</v>
      </c>
      <c r="K275" s="5">
        <v>10</v>
      </c>
      <c r="L275" s="5">
        <v>0.14499999999999999</v>
      </c>
      <c r="M275" s="5">
        <v>9.9855</v>
      </c>
      <c r="N275" s="5">
        <v>0.45</v>
      </c>
      <c r="O275" s="5">
        <v>193.88335309999999</v>
      </c>
      <c r="P275" s="5">
        <v>40.046956979999997</v>
      </c>
      <c r="Q275" s="5"/>
      <c r="R275" s="5">
        <v>69.543059659999997</v>
      </c>
      <c r="S275" s="5">
        <v>0</v>
      </c>
      <c r="T275" s="5"/>
      <c r="U275" s="5"/>
      <c r="V275" s="5"/>
      <c r="W275" s="5"/>
      <c r="X275" s="5"/>
    </row>
    <row r="276" spans="1:24" x14ac:dyDescent="0.2">
      <c r="A276" s="5" t="s">
        <v>62</v>
      </c>
      <c r="B276" s="5" t="s">
        <v>90</v>
      </c>
      <c r="C276" s="6">
        <v>4.1279000000000003</v>
      </c>
      <c r="D276" s="7">
        <v>0</v>
      </c>
      <c r="E276" s="5">
        <v>31.582999999999998</v>
      </c>
      <c r="F276" s="5">
        <v>4.8639999999999999</v>
      </c>
      <c r="G276" s="7">
        <v>27.455100000000002</v>
      </c>
      <c r="H276" s="7">
        <v>4.8639999999999999</v>
      </c>
      <c r="I276" s="5">
        <v>1.25</v>
      </c>
      <c r="J276" s="5">
        <v>0.04</v>
      </c>
      <c r="K276" s="5">
        <v>10</v>
      </c>
      <c r="L276" s="5">
        <v>0.129</v>
      </c>
      <c r="M276" s="5">
        <v>9.9870999999999999</v>
      </c>
      <c r="N276" s="5">
        <v>0.45</v>
      </c>
      <c r="O276" s="5">
        <v>305.45069810000001</v>
      </c>
      <c r="P276" s="5">
        <v>54.114251830000001</v>
      </c>
      <c r="Q276" s="5"/>
      <c r="R276" s="5">
        <v>45.924798549999998</v>
      </c>
      <c r="S276" s="5">
        <v>0</v>
      </c>
      <c r="T276" s="5" t="s">
        <v>62</v>
      </c>
      <c r="U276" s="5">
        <v>306.95523150000002</v>
      </c>
      <c r="V276" s="5">
        <v>52.330469270000002</v>
      </c>
      <c r="W276" s="5">
        <v>46.100210009999998</v>
      </c>
      <c r="X276" s="5">
        <v>0</v>
      </c>
    </row>
    <row r="277" spans="1:24" x14ac:dyDescent="0.2">
      <c r="A277" s="5" t="s">
        <v>62</v>
      </c>
      <c r="B277" s="5" t="s">
        <v>90</v>
      </c>
      <c r="C277" s="6">
        <v>4.1191000000000004</v>
      </c>
      <c r="D277" s="7">
        <v>0</v>
      </c>
      <c r="E277" s="5">
        <v>31.677</v>
      </c>
      <c r="F277" s="5">
        <v>4.6210000000000004</v>
      </c>
      <c r="G277" s="7">
        <v>27.5579</v>
      </c>
      <c r="H277" s="7">
        <v>4.6210000000000004</v>
      </c>
      <c r="I277" s="5">
        <v>1.25</v>
      </c>
      <c r="J277" s="5">
        <v>0.04</v>
      </c>
      <c r="K277" s="5">
        <v>10</v>
      </c>
      <c r="L277" s="5">
        <v>0.129</v>
      </c>
      <c r="M277" s="5">
        <v>9.9870999999999999</v>
      </c>
      <c r="N277" s="5">
        <v>0.45</v>
      </c>
      <c r="O277" s="5">
        <v>306.59439570000001</v>
      </c>
      <c r="P277" s="5">
        <v>51.410764329999999</v>
      </c>
      <c r="Q277" s="5"/>
      <c r="R277" s="5">
        <v>45.826894469999999</v>
      </c>
      <c r="S277" s="5">
        <v>0</v>
      </c>
      <c r="T277" s="5"/>
      <c r="U277" s="5"/>
      <c r="V277" s="5"/>
      <c r="W277" s="5"/>
      <c r="X277" s="5"/>
    </row>
    <row r="278" spans="1:24" x14ac:dyDescent="0.2">
      <c r="A278" s="5" t="s">
        <v>62</v>
      </c>
      <c r="B278" s="5" t="s">
        <v>90</v>
      </c>
      <c r="C278" s="6">
        <v>4.1840000000000002</v>
      </c>
      <c r="D278" s="7">
        <v>0</v>
      </c>
      <c r="E278" s="5">
        <v>31.942</v>
      </c>
      <c r="F278" s="5">
        <v>4.6260000000000003</v>
      </c>
      <c r="G278" s="7">
        <v>27.757999999999999</v>
      </c>
      <c r="H278" s="7">
        <v>4.6260000000000003</v>
      </c>
      <c r="I278" s="5">
        <v>1.25</v>
      </c>
      <c r="J278" s="5">
        <v>0.04</v>
      </c>
      <c r="K278" s="5">
        <v>10</v>
      </c>
      <c r="L278" s="5">
        <v>0.129</v>
      </c>
      <c r="M278" s="5">
        <v>9.9870999999999999</v>
      </c>
      <c r="N278" s="5">
        <v>0.45</v>
      </c>
      <c r="O278" s="5">
        <v>308.82060080000002</v>
      </c>
      <c r="P278" s="5">
        <v>51.466391649999998</v>
      </c>
      <c r="Q278" s="5"/>
      <c r="R278" s="5">
        <v>46.548937019999997</v>
      </c>
      <c r="S278" s="5">
        <v>0</v>
      </c>
      <c r="T278" s="5"/>
      <c r="U278" s="5"/>
      <c r="V278" s="5"/>
      <c r="W278" s="5"/>
      <c r="X278" s="5"/>
    </row>
    <row r="279" spans="1:24" x14ac:dyDescent="0.2">
      <c r="A279" s="5" t="s">
        <v>63</v>
      </c>
      <c r="B279" s="5" t="s">
        <v>90</v>
      </c>
      <c r="C279" s="6">
        <v>5.0189000000000004</v>
      </c>
      <c r="D279" s="7">
        <v>0</v>
      </c>
      <c r="E279" s="5">
        <v>39.85</v>
      </c>
      <c r="F279" s="5">
        <v>6.7889999999999997</v>
      </c>
      <c r="G279" s="7">
        <v>34.831099999999999</v>
      </c>
      <c r="H279" s="7">
        <v>6.7889999999999997</v>
      </c>
      <c r="I279" s="5">
        <v>1.25</v>
      </c>
      <c r="J279" s="5">
        <v>0.04</v>
      </c>
      <c r="K279" s="5">
        <v>10</v>
      </c>
      <c r="L279" s="5">
        <v>0.13800000000000001</v>
      </c>
      <c r="M279" s="5">
        <v>9.9862000000000002</v>
      </c>
      <c r="N279" s="5">
        <v>0.45</v>
      </c>
      <c r="O279" s="5">
        <v>387.54703710000001</v>
      </c>
      <c r="P279" s="5">
        <v>75.537575189999998</v>
      </c>
      <c r="Q279" s="5"/>
      <c r="R279" s="5">
        <v>55.842618369999997</v>
      </c>
      <c r="S279" s="5">
        <v>0</v>
      </c>
      <c r="T279" s="5" t="s">
        <v>63</v>
      </c>
      <c r="U279" s="5">
        <v>386.1858995</v>
      </c>
      <c r="V279" s="5">
        <v>72.325735440000003</v>
      </c>
      <c r="W279" s="5">
        <v>56.454573979999999</v>
      </c>
      <c r="X279" s="5">
        <v>0</v>
      </c>
    </row>
    <row r="280" spans="1:24" x14ac:dyDescent="0.2">
      <c r="A280" s="5" t="s">
        <v>63</v>
      </c>
      <c r="B280" s="5" t="s">
        <v>90</v>
      </c>
      <c r="C280" s="6">
        <v>5.0881999999999996</v>
      </c>
      <c r="D280" s="7">
        <v>0</v>
      </c>
      <c r="E280" s="5">
        <v>39.68</v>
      </c>
      <c r="F280" s="5">
        <v>6.4180000000000001</v>
      </c>
      <c r="G280" s="7">
        <v>34.591799999999999</v>
      </c>
      <c r="H280" s="7">
        <v>6.4180000000000001</v>
      </c>
      <c r="I280" s="5">
        <v>1.25</v>
      </c>
      <c r="J280" s="5">
        <v>0.04</v>
      </c>
      <c r="K280" s="5">
        <v>10</v>
      </c>
      <c r="L280" s="5">
        <v>0.13800000000000001</v>
      </c>
      <c r="M280" s="5">
        <v>9.9862000000000002</v>
      </c>
      <c r="N280" s="5">
        <v>0.45</v>
      </c>
      <c r="O280" s="5">
        <v>384.88447389999999</v>
      </c>
      <c r="P280" s="5">
        <v>71.409656440000006</v>
      </c>
      <c r="Q280" s="5"/>
      <c r="R280" s="5">
        <v>56.613682439999998</v>
      </c>
      <c r="S280" s="5">
        <v>0</v>
      </c>
      <c r="T280" s="5"/>
      <c r="U280" s="5"/>
      <c r="V280" s="5"/>
      <c r="W280" s="5"/>
      <c r="X280" s="5"/>
    </row>
    <row r="281" spans="1:24" x14ac:dyDescent="0.2">
      <c r="A281" s="5" t="s">
        <v>63</v>
      </c>
      <c r="B281" s="5" t="s">
        <v>90</v>
      </c>
      <c r="C281" s="6">
        <v>5.1146000000000003</v>
      </c>
      <c r="D281" s="7">
        <v>0</v>
      </c>
      <c r="E281" s="5">
        <v>39.817999999999998</v>
      </c>
      <c r="F281" s="5">
        <v>6.2939999999999996</v>
      </c>
      <c r="G281" s="7">
        <v>34.703400000000002</v>
      </c>
      <c r="H281" s="7">
        <v>6.2939999999999996</v>
      </c>
      <c r="I281" s="5">
        <v>1.25</v>
      </c>
      <c r="J281" s="5">
        <v>0.04</v>
      </c>
      <c r="K281" s="5">
        <v>10</v>
      </c>
      <c r="L281" s="5">
        <v>0.13800000000000001</v>
      </c>
      <c r="M281" s="5">
        <v>9.9862000000000002</v>
      </c>
      <c r="N281" s="5">
        <v>0.45</v>
      </c>
      <c r="O281" s="5">
        <v>386.12618750000001</v>
      </c>
      <c r="P281" s="5">
        <v>70.029974699999997</v>
      </c>
      <c r="Q281" s="5"/>
      <c r="R281" s="5">
        <v>56.907421130000003</v>
      </c>
      <c r="S281" s="5">
        <v>0</v>
      </c>
      <c r="T281" s="5"/>
      <c r="U281" s="5"/>
      <c r="V281" s="5"/>
      <c r="W281" s="5"/>
      <c r="X281" s="5"/>
    </row>
    <row r="282" spans="1:24" x14ac:dyDescent="0.2">
      <c r="A282" s="5" t="s">
        <v>64</v>
      </c>
      <c r="B282" s="5" t="s">
        <v>90</v>
      </c>
      <c r="C282" s="6">
        <v>5.0629</v>
      </c>
      <c r="D282" s="7">
        <v>0</v>
      </c>
      <c r="E282" s="5">
        <v>30.628</v>
      </c>
      <c r="F282" s="5">
        <v>5.524</v>
      </c>
      <c r="G282" s="7">
        <v>25.565100000000001</v>
      </c>
      <c r="H282" s="7">
        <v>5.524</v>
      </c>
      <c r="I282" s="5">
        <v>1.25</v>
      </c>
      <c r="J282" s="5">
        <v>0.04</v>
      </c>
      <c r="K282" s="5">
        <v>10</v>
      </c>
      <c r="L282" s="5">
        <v>0.13500000000000001</v>
      </c>
      <c r="M282" s="5">
        <v>9.9864999999999995</v>
      </c>
      <c r="N282" s="5">
        <v>0.45</v>
      </c>
      <c r="O282" s="5">
        <v>284.4406616</v>
      </c>
      <c r="P282" s="5">
        <v>61.460749790000001</v>
      </c>
      <c r="Q282" s="5"/>
      <c r="R282" s="5">
        <v>56.330490609999998</v>
      </c>
      <c r="S282" s="5">
        <v>0</v>
      </c>
      <c r="T282" s="5" t="s">
        <v>64</v>
      </c>
      <c r="U282" s="5">
        <v>284.71658960000002</v>
      </c>
      <c r="V282" s="5">
        <v>58.619877580000001</v>
      </c>
      <c r="W282" s="5">
        <v>56.518151359999997</v>
      </c>
      <c r="X282" s="5">
        <v>0</v>
      </c>
    </row>
    <row r="283" spans="1:24" x14ac:dyDescent="0.2">
      <c r="A283" s="5" t="s">
        <v>64</v>
      </c>
      <c r="B283" s="5" t="s">
        <v>90</v>
      </c>
      <c r="C283" s="6">
        <v>5.0860000000000003</v>
      </c>
      <c r="D283" s="7">
        <v>0</v>
      </c>
      <c r="E283" s="5">
        <v>30.748999999999999</v>
      </c>
      <c r="F283" s="5">
        <v>5.2930000000000001</v>
      </c>
      <c r="G283" s="7">
        <v>25.663</v>
      </c>
      <c r="H283" s="7">
        <v>5.2930000000000001</v>
      </c>
      <c r="I283" s="5">
        <v>1.25</v>
      </c>
      <c r="J283" s="5">
        <v>0.04</v>
      </c>
      <c r="K283" s="5">
        <v>10</v>
      </c>
      <c r="L283" s="5">
        <v>0.13500000000000001</v>
      </c>
      <c r="M283" s="5">
        <v>9.9864999999999995</v>
      </c>
      <c r="N283" s="5">
        <v>0.45</v>
      </c>
      <c r="O283" s="5">
        <v>285.52990979999998</v>
      </c>
      <c r="P283" s="5">
        <v>58.890613440000003</v>
      </c>
      <c r="Q283" s="5"/>
      <c r="R283" s="5">
        <v>56.587504240000001</v>
      </c>
      <c r="S283" s="5">
        <v>0</v>
      </c>
      <c r="T283" s="5"/>
      <c r="U283" s="5"/>
      <c r="V283" s="5"/>
      <c r="W283" s="5"/>
      <c r="X283" s="5"/>
    </row>
    <row r="284" spans="1:24" x14ac:dyDescent="0.2">
      <c r="A284" s="5" t="s">
        <v>64</v>
      </c>
      <c r="B284" s="5" t="s">
        <v>90</v>
      </c>
      <c r="C284" s="6">
        <v>5.0903999999999998</v>
      </c>
      <c r="D284" s="7">
        <v>0</v>
      </c>
      <c r="E284" s="5">
        <v>30.632000000000001</v>
      </c>
      <c r="F284" s="5">
        <v>4.9889999999999999</v>
      </c>
      <c r="G284" s="7">
        <v>25.541599999999999</v>
      </c>
      <c r="H284" s="7">
        <v>4.9889999999999999</v>
      </c>
      <c r="I284" s="5">
        <v>1.25</v>
      </c>
      <c r="J284" s="5">
        <v>0.04</v>
      </c>
      <c r="K284" s="5">
        <v>10</v>
      </c>
      <c r="L284" s="5">
        <v>0.13500000000000001</v>
      </c>
      <c r="M284" s="5">
        <v>9.9864999999999995</v>
      </c>
      <c r="N284" s="5">
        <v>0.45</v>
      </c>
      <c r="O284" s="5">
        <v>284.17919749999999</v>
      </c>
      <c r="P284" s="5">
        <v>55.508269499999997</v>
      </c>
      <c r="Q284" s="5"/>
      <c r="R284" s="5">
        <v>56.636459219999999</v>
      </c>
      <c r="S284" s="5">
        <v>0</v>
      </c>
      <c r="T284" s="5"/>
      <c r="U284" s="5"/>
      <c r="V284" s="5"/>
      <c r="W284" s="5"/>
      <c r="X284" s="5"/>
    </row>
    <row r="285" spans="1:24" x14ac:dyDescent="0.2">
      <c r="A285" s="5" t="s">
        <v>65</v>
      </c>
      <c r="B285" s="5" t="s">
        <v>90</v>
      </c>
      <c r="C285" s="6">
        <v>3.6846000000000001</v>
      </c>
      <c r="D285" s="7">
        <v>0</v>
      </c>
      <c r="E285" s="5">
        <v>26.436</v>
      </c>
      <c r="F285" s="5">
        <v>4.6989999999999998</v>
      </c>
      <c r="G285" s="7">
        <v>22.7514</v>
      </c>
      <c r="H285" s="7">
        <v>4.6989999999999998</v>
      </c>
      <c r="I285" s="5">
        <v>1.25</v>
      </c>
      <c r="J285" s="5">
        <v>0.04</v>
      </c>
      <c r="K285" s="5">
        <v>10</v>
      </c>
      <c r="L285" s="5">
        <v>0.156</v>
      </c>
      <c r="M285" s="5">
        <v>9.9844000000000008</v>
      </c>
      <c r="N285" s="5">
        <v>0.45</v>
      </c>
      <c r="O285" s="5">
        <v>253.1883071</v>
      </c>
      <c r="P285" s="5">
        <v>52.292687700000002</v>
      </c>
      <c r="Q285" s="5"/>
      <c r="R285" s="5">
        <v>41.00396619</v>
      </c>
      <c r="S285" s="5">
        <v>0</v>
      </c>
      <c r="T285" s="5" t="s">
        <v>65</v>
      </c>
      <c r="U285" s="5">
        <v>254.30671849999999</v>
      </c>
      <c r="V285" s="5">
        <v>49.510569820000001</v>
      </c>
      <c r="W285" s="5">
        <v>41.473216739999998</v>
      </c>
      <c r="X285" s="5">
        <v>0</v>
      </c>
    </row>
    <row r="286" spans="1:24" x14ac:dyDescent="0.2">
      <c r="A286" s="5" t="s">
        <v>65</v>
      </c>
      <c r="B286" s="5" t="s">
        <v>90</v>
      </c>
      <c r="C286" s="6">
        <v>3.7275</v>
      </c>
      <c r="D286" s="7">
        <v>0</v>
      </c>
      <c r="E286" s="5">
        <v>26.629000000000001</v>
      </c>
      <c r="F286" s="5">
        <v>4.4139999999999997</v>
      </c>
      <c r="G286" s="7">
        <v>22.901499999999999</v>
      </c>
      <c r="H286" s="7">
        <v>4.4139999999999997</v>
      </c>
      <c r="I286" s="5">
        <v>1.25</v>
      </c>
      <c r="J286" s="5">
        <v>0.04</v>
      </c>
      <c r="K286" s="5">
        <v>10</v>
      </c>
      <c r="L286" s="5">
        <v>0.156</v>
      </c>
      <c r="M286" s="5">
        <v>9.9844000000000008</v>
      </c>
      <c r="N286" s="5">
        <v>0.45</v>
      </c>
      <c r="O286" s="5">
        <v>254.85869070000001</v>
      </c>
      <c r="P286" s="5">
        <v>49.121073320000001</v>
      </c>
      <c r="Q286" s="5"/>
      <c r="R286" s="5">
        <v>41.481377620000004</v>
      </c>
      <c r="S286" s="5">
        <v>0</v>
      </c>
      <c r="T286" s="5"/>
      <c r="U286" s="5"/>
      <c r="V286" s="5"/>
      <c r="W286" s="5"/>
      <c r="X286" s="5"/>
    </row>
    <row r="287" spans="1:24" x14ac:dyDescent="0.2">
      <c r="A287" s="5" t="s">
        <v>65</v>
      </c>
      <c r="B287" s="5" t="s">
        <v>90</v>
      </c>
      <c r="C287" s="6">
        <v>3.7682000000000002</v>
      </c>
      <c r="D287" s="7">
        <v>0</v>
      </c>
      <c r="E287" s="5">
        <v>26.670999999999999</v>
      </c>
      <c r="F287" s="5">
        <v>4.234</v>
      </c>
      <c r="G287" s="7">
        <v>22.902799999999999</v>
      </c>
      <c r="H287" s="7">
        <v>4.234</v>
      </c>
      <c r="I287" s="5">
        <v>1.25</v>
      </c>
      <c r="J287" s="5">
        <v>0.04</v>
      </c>
      <c r="K287" s="5">
        <v>10</v>
      </c>
      <c r="L287" s="5">
        <v>0.156</v>
      </c>
      <c r="M287" s="5">
        <v>9.9844000000000008</v>
      </c>
      <c r="N287" s="5">
        <v>0.45</v>
      </c>
      <c r="O287" s="5">
        <v>254.87315770000001</v>
      </c>
      <c r="P287" s="5">
        <v>47.117948439999999</v>
      </c>
      <c r="Q287" s="5"/>
      <c r="R287" s="5">
        <v>41.934306409999998</v>
      </c>
      <c r="S287" s="5">
        <v>0</v>
      </c>
      <c r="T287" s="5"/>
      <c r="U287" s="5"/>
      <c r="V287" s="5"/>
      <c r="W287" s="5"/>
      <c r="X287" s="5"/>
    </row>
    <row r="288" spans="1:24" x14ac:dyDescent="0.2">
      <c r="A288" s="5" t="s">
        <v>66</v>
      </c>
      <c r="B288" s="5" t="s">
        <v>90</v>
      </c>
      <c r="C288" s="6">
        <v>4.1784999999999997</v>
      </c>
      <c r="D288" s="7">
        <v>0</v>
      </c>
      <c r="E288" s="5">
        <v>41.244</v>
      </c>
      <c r="F288" s="5">
        <v>6.4450000000000003</v>
      </c>
      <c r="G288" s="7">
        <v>37.0655</v>
      </c>
      <c r="H288" s="7">
        <v>6.4450000000000003</v>
      </c>
      <c r="I288" s="5">
        <v>1.25</v>
      </c>
      <c r="J288" s="5">
        <v>0.04</v>
      </c>
      <c r="K288" s="5">
        <v>10</v>
      </c>
      <c r="L288" s="5">
        <v>0.16300000000000001</v>
      </c>
      <c r="M288" s="5">
        <v>9.9837000000000007</v>
      </c>
      <c r="N288" s="5">
        <v>0.45</v>
      </c>
      <c r="O288" s="5">
        <v>412.5112823</v>
      </c>
      <c r="P288" s="5">
        <v>71.728027800000007</v>
      </c>
      <c r="Q288" s="5"/>
      <c r="R288" s="5">
        <v>46.503578609999998</v>
      </c>
      <c r="S288" s="5">
        <v>0</v>
      </c>
      <c r="T288" s="5" t="s">
        <v>66</v>
      </c>
      <c r="U288" s="5">
        <v>410.18712349999998</v>
      </c>
      <c r="V288" s="5">
        <v>68.292798739999995</v>
      </c>
      <c r="W288" s="5">
        <v>46.360753209999999</v>
      </c>
      <c r="X288" s="5">
        <v>0</v>
      </c>
    </row>
    <row r="289" spans="1:24" x14ac:dyDescent="0.2">
      <c r="A289" s="5" t="s">
        <v>66</v>
      </c>
      <c r="B289" s="5" t="s">
        <v>90</v>
      </c>
      <c r="C289" s="6">
        <v>4.1191000000000004</v>
      </c>
      <c r="D289" s="7">
        <v>0</v>
      </c>
      <c r="E289" s="5">
        <v>40.932000000000002</v>
      </c>
      <c r="F289" s="5">
        <v>6.0549999999999997</v>
      </c>
      <c r="G289" s="7">
        <v>36.812899999999999</v>
      </c>
      <c r="H289" s="7">
        <v>6.0549999999999997</v>
      </c>
      <c r="I289" s="5">
        <v>1.25</v>
      </c>
      <c r="J289" s="5">
        <v>0.04</v>
      </c>
      <c r="K289" s="5">
        <v>10</v>
      </c>
      <c r="L289" s="5">
        <v>0.16300000000000001</v>
      </c>
      <c r="M289" s="5">
        <v>9.9837000000000007</v>
      </c>
      <c r="N289" s="5">
        <v>0.45</v>
      </c>
      <c r="O289" s="5">
        <v>409.70003329999997</v>
      </c>
      <c r="P289" s="5">
        <v>67.387619599999994</v>
      </c>
      <c r="Q289" s="5"/>
      <c r="R289" s="5">
        <v>45.842501050000003</v>
      </c>
      <c r="S289" s="5">
        <v>0</v>
      </c>
      <c r="T289" s="5"/>
      <c r="U289" s="5"/>
      <c r="V289" s="5"/>
      <c r="W289" s="5"/>
      <c r="X289" s="5"/>
    </row>
    <row r="290" spans="1:24" x14ac:dyDescent="0.2">
      <c r="A290" s="5" t="s">
        <v>66</v>
      </c>
      <c r="B290" s="5" t="s">
        <v>90</v>
      </c>
      <c r="C290" s="6">
        <v>4.1993999999999998</v>
      </c>
      <c r="D290" s="7">
        <v>0</v>
      </c>
      <c r="E290" s="5">
        <v>40.890999999999998</v>
      </c>
      <c r="F290" s="5">
        <v>5.9089999999999998</v>
      </c>
      <c r="G290" s="7">
        <v>36.691600000000001</v>
      </c>
      <c r="H290" s="7">
        <v>5.9089999999999998</v>
      </c>
      <c r="I290" s="5">
        <v>1.25</v>
      </c>
      <c r="J290" s="5">
        <v>0.04</v>
      </c>
      <c r="K290" s="5">
        <v>10</v>
      </c>
      <c r="L290" s="5">
        <v>0.16300000000000001</v>
      </c>
      <c r="M290" s="5">
        <v>9.9837000000000007</v>
      </c>
      <c r="N290" s="5">
        <v>0.45</v>
      </c>
      <c r="O290" s="5">
        <v>408.350055</v>
      </c>
      <c r="P290" s="5">
        <v>65.76274884</v>
      </c>
      <c r="Q290" s="5"/>
      <c r="R290" s="5">
        <v>46.736179970000002</v>
      </c>
      <c r="S290" s="5">
        <v>0</v>
      </c>
      <c r="T290" s="5"/>
      <c r="U290" s="5"/>
      <c r="V290" s="5"/>
      <c r="W290" s="5"/>
      <c r="X290" s="5"/>
    </row>
    <row r="291" spans="1:24" x14ac:dyDescent="0.2">
      <c r="A291" s="5" t="s">
        <v>67</v>
      </c>
      <c r="B291" s="5" t="s">
        <v>90</v>
      </c>
      <c r="C291" s="6">
        <v>3.9573999999999998</v>
      </c>
      <c r="D291" s="7">
        <v>0</v>
      </c>
      <c r="E291" s="5">
        <v>34.115000000000002</v>
      </c>
      <c r="F291" s="5">
        <v>6.3049999999999997</v>
      </c>
      <c r="G291" s="7">
        <v>30.157599999999999</v>
      </c>
      <c r="H291" s="7">
        <v>6.3049999999999997</v>
      </c>
      <c r="I291" s="5">
        <v>1.25</v>
      </c>
      <c r="J291" s="5">
        <v>0.04</v>
      </c>
      <c r="K291" s="5">
        <v>10</v>
      </c>
      <c r="L291" s="5">
        <v>0.158</v>
      </c>
      <c r="M291" s="5">
        <v>9.9841999999999995</v>
      </c>
      <c r="N291" s="5">
        <v>0.45</v>
      </c>
      <c r="O291" s="5">
        <v>335.61471569999998</v>
      </c>
      <c r="P291" s="5">
        <v>70.166418500000006</v>
      </c>
      <c r="Q291" s="5"/>
      <c r="R291" s="5">
        <v>44.040695409999998</v>
      </c>
      <c r="S291" s="5">
        <v>0</v>
      </c>
      <c r="T291" s="5" t="s">
        <v>67</v>
      </c>
      <c r="U291" s="5">
        <v>336.80734080000002</v>
      </c>
      <c r="V291" s="5">
        <v>67.640204859999997</v>
      </c>
      <c r="W291" s="5">
        <v>44.14270844</v>
      </c>
      <c r="X291" s="5">
        <v>0</v>
      </c>
    </row>
    <row r="292" spans="1:24" x14ac:dyDescent="0.2">
      <c r="A292" s="5" t="s">
        <v>67</v>
      </c>
      <c r="B292" s="5" t="s">
        <v>90</v>
      </c>
      <c r="C292" s="6">
        <v>3.9750000000000001</v>
      </c>
      <c r="D292" s="7">
        <v>0</v>
      </c>
      <c r="E292" s="5">
        <v>34.216999999999999</v>
      </c>
      <c r="F292" s="5">
        <v>6.0590000000000002</v>
      </c>
      <c r="G292" s="7">
        <v>30.242000000000001</v>
      </c>
      <c r="H292" s="7">
        <v>6.0590000000000002</v>
      </c>
      <c r="I292" s="5">
        <v>1.25</v>
      </c>
      <c r="J292" s="5">
        <v>0.04</v>
      </c>
      <c r="K292" s="5">
        <v>10</v>
      </c>
      <c r="L292" s="5">
        <v>0.158</v>
      </c>
      <c r="M292" s="5">
        <v>9.9841999999999995</v>
      </c>
      <c r="N292" s="5">
        <v>0.45</v>
      </c>
      <c r="O292" s="5">
        <v>336.55397749999997</v>
      </c>
      <c r="P292" s="5">
        <v>67.428759659999997</v>
      </c>
      <c r="Q292" s="5"/>
      <c r="R292" s="5">
        <v>44.236560429999997</v>
      </c>
      <c r="S292" s="5">
        <v>0</v>
      </c>
      <c r="T292" s="5"/>
      <c r="U292" s="5"/>
      <c r="V292" s="5"/>
      <c r="W292" s="5"/>
      <c r="X292" s="5"/>
    </row>
    <row r="293" spans="1:24" x14ac:dyDescent="0.2">
      <c r="A293" s="5" t="s">
        <v>67</v>
      </c>
      <c r="B293" s="5" t="s">
        <v>90</v>
      </c>
      <c r="C293" s="6">
        <v>3.9672999999999998</v>
      </c>
      <c r="D293" s="7">
        <v>0</v>
      </c>
      <c r="E293" s="5">
        <v>34.362000000000002</v>
      </c>
      <c r="F293" s="5">
        <v>5.87</v>
      </c>
      <c r="G293" s="7">
        <v>30.3947</v>
      </c>
      <c r="H293" s="7">
        <v>5.87</v>
      </c>
      <c r="I293" s="5">
        <v>1.25</v>
      </c>
      <c r="J293" s="5">
        <v>0.04</v>
      </c>
      <c r="K293" s="5">
        <v>10</v>
      </c>
      <c r="L293" s="5">
        <v>0.158</v>
      </c>
      <c r="M293" s="5">
        <v>9.9841999999999995</v>
      </c>
      <c r="N293" s="5">
        <v>0.45</v>
      </c>
      <c r="O293" s="5">
        <v>338.25332909999997</v>
      </c>
      <c r="P293" s="5">
        <v>65.325436409999995</v>
      </c>
      <c r="Q293" s="5"/>
      <c r="R293" s="5">
        <v>44.150869479999997</v>
      </c>
      <c r="S293" s="5">
        <v>0</v>
      </c>
      <c r="T293" s="5"/>
      <c r="U293" s="5"/>
      <c r="V293" s="5"/>
      <c r="W293" s="5"/>
      <c r="X293" s="5"/>
    </row>
    <row r="294" spans="1:24" x14ac:dyDescent="0.2">
      <c r="A294" s="5" t="s">
        <v>68</v>
      </c>
      <c r="B294" s="5" t="s">
        <v>90</v>
      </c>
      <c r="C294" s="6">
        <v>4.2401</v>
      </c>
      <c r="D294" s="7">
        <v>0</v>
      </c>
      <c r="E294" s="5">
        <v>34.569000000000003</v>
      </c>
      <c r="F294" s="5">
        <v>6.6349999999999998</v>
      </c>
      <c r="G294" s="7">
        <v>30.328900000000001</v>
      </c>
      <c r="H294" s="7">
        <v>6.6349999999999998</v>
      </c>
      <c r="I294" s="5">
        <v>1.25</v>
      </c>
      <c r="J294" s="5">
        <v>0.04</v>
      </c>
      <c r="K294" s="5">
        <v>10</v>
      </c>
      <c r="L294" s="5">
        <v>0.155</v>
      </c>
      <c r="M294" s="5">
        <v>9.9845000000000006</v>
      </c>
      <c r="N294" s="5">
        <v>0.45</v>
      </c>
      <c r="O294" s="5">
        <v>337.51091969999999</v>
      </c>
      <c r="P294" s="5">
        <v>73.836669060000006</v>
      </c>
      <c r="Q294" s="5"/>
      <c r="R294" s="5">
        <v>47.185359529999999</v>
      </c>
      <c r="S294" s="5">
        <v>0</v>
      </c>
      <c r="T294" s="5" t="s">
        <v>68</v>
      </c>
      <c r="U294" s="5">
        <v>336.78312499999998</v>
      </c>
      <c r="V294" s="5">
        <v>70.245918209999999</v>
      </c>
      <c r="W294" s="5">
        <v>46.49985255</v>
      </c>
      <c r="X294" s="5">
        <v>0</v>
      </c>
    </row>
    <row r="295" spans="1:24" x14ac:dyDescent="0.2">
      <c r="A295" s="5" t="s">
        <v>68</v>
      </c>
      <c r="B295" s="5" t="s">
        <v>90</v>
      </c>
      <c r="C295" s="6">
        <v>4.1201999999999996</v>
      </c>
      <c r="D295" s="7">
        <v>0</v>
      </c>
      <c r="E295" s="5">
        <v>34.357999999999997</v>
      </c>
      <c r="F295" s="5">
        <v>6.2869999999999999</v>
      </c>
      <c r="G295" s="7">
        <v>30.2378</v>
      </c>
      <c r="H295" s="7">
        <v>6.2869999999999999</v>
      </c>
      <c r="I295" s="5">
        <v>1.25</v>
      </c>
      <c r="J295" s="5">
        <v>0.04</v>
      </c>
      <c r="K295" s="5">
        <v>10</v>
      </c>
      <c r="L295" s="5">
        <v>0.155</v>
      </c>
      <c r="M295" s="5">
        <v>9.9845000000000006</v>
      </c>
      <c r="N295" s="5">
        <v>0.45</v>
      </c>
      <c r="O295" s="5">
        <v>336.4971261</v>
      </c>
      <c r="P295" s="5">
        <v>69.963999759999993</v>
      </c>
      <c r="Q295" s="5"/>
      <c r="R295" s="5">
        <v>45.851069160000002</v>
      </c>
      <c r="S295" s="5">
        <v>0</v>
      </c>
      <c r="T295" s="5"/>
      <c r="U295" s="5"/>
      <c r="V295" s="5"/>
      <c r="W295" s="5"/>
      <c r="X295" s="5"/>
    </row>
    <row r="296" spans="1:24" x14ac:dyDescent="0.2">
      <c r="A296" s="5" t="s">
        <v>68</v>
      </c>
      <c r="B296" s="5" t="s">
        <v>90</v>
      </c>
      <c r="C296" s="6">
        <v>4.1752000000000002</v>
      </c>
      <c r="D296" s="7">
        <v>0</v>
      </c>
      <c r="E296" s="5">
        <v>34.399000000000001</v>
      </c>
      <c r="F296" s="5">
        <v>6.0149999999999997</v>
      </c>
      <c r="G296" s="7">
        <v>30.223800000000001</v>
      </c>
      <c r="H296" s="7">
        <v>6.0149999999999997</v>
      </c>
      <c r="I296" s="5">
        <v>1.25</v>
      </c>
      <c r="J296" s="5">
        <v>0.04</v>
      </c>
      <c r="K296" s="5">
        <v>10</v>
      </c>
      <c r="L296" s="5">
        <v>0.155</v>
      </c>
      <c r="M296" s="5">
        <v>9.9845000000000006</v>
      </c>
      <c r="N296" s="5">
        <v>0.45</v>
      </c>
      <c r="O296" s="5">
        <v>336.3413291</v>
      </c>
      <c r="P296" s="5">
        <v>66.937085819999993</v>
      </c>
      <c r="Q296" s="5"/>
      <c r="R296" s="5">
        <v>46.463128959999999</v>
      </c>
      <c r="S296" s="5">
        <v>0</v>
      </c>
      <c r="T296" s="5"/>
      <c r="U296" s="5"/>
      <c r="V296" s="5"/>
      <c r="W296" s="5"/>
      <c r="X296" s="5"/>
    </row>
    <row r="297" spans="1:24" x14ac:dyDescent="0.2">
      <c r="A297" s="5" t="s">
        <v>69</v>
      </c>
      <c r="B297" s="5" t="s">
        <v>90</v>
      </c>
      <c r="C297" s="6">
        <v>3.9100999999999999</v>
      </c>
      <c r="D297" s="7">
        <v>0</v>
      </c>
      <c r="E297" s="5">
        <v>19.106999999999999</v>
      </c>
      <c r="F297" s="5">
        <v>4.7619999999999996</v>
      </c>
      <c r="G297" s="7">
        <v>15.196899999999999</v>
      </c>
      <c r="H297" s="7">
        <v>4.7619999999999996</v>
      </c>
      <c r="I297" s="5">
        <v>1.25</v>
      </c>
      <c r="J297" s="5">
        <v>0.04</v>
      </c>
      <c r="K297" s="5">
        <v>10</v>
      </c>
      <c r="L297" s="5">
        <v>0.13900000000000001</v>
      </c>
      <c r="M297" s="5">
        <v>9.9861000000000004</v>
      </c>
      <c r="N297" s="5">
        <v>0.45</v>
      </c>
      <c r="O297" s="5">
        <v>169.08947879999999</v>
      </c>
      <c r="P297" s="5">
        <v>52.984759930000003</v>
      </c>
      <c r="Q297" s="5"/>
      <c r="R297" s="5">
        <v>43.50602894</v>
      </c>
      <c r="S297" s="5">
        <v>0</v>
      </c>
      <c r="T297" s="5" t="s">
        <v>69</v>
      </c>
      <c r="U297" s="5">
        <v>169.5360254</v>
      </c>
      <c r="V297" s="5">
        <v>52.072380610000003</v>
      </c>
      <c r="W297" s="5">
        <v>43.204127810000003</v>
      </c>
      <c r="X297" s="5">
        <v>0</v>
      </c>
    </row>
    <row r="298" spans="1:24" x14ac:dyDescent="0.2">
      <c r="A298" s="5" t="s">
        <v>69</v>
      </c>
      <c r="B298" s="5" t="s">
        <v>90</v>
      </c>
      <c r="C298" s="6">
        <v>3.8803999999999998</v>
      </c>
      <c r="D298" s="7">
        <v>0</v>
      </c>
      <c r="E298" s="5">
        <v>19.138999999999999</v>
      </c>
      <c r="F298" s="5">
        <v>4.7569999999999997</v>
      </c>
      <c r="G298" s="7">
        <v>15.258599999999999</v>
      </c>
      <c r="H298" s="7">
        <v>4.7569999999999997</v>
      </c>
      <c r="I298" s="5">
        <v>1.25</v>
      </c>
      <c r="J298" s="5">
        <v>0.04</v>
      </c>
      <c r="K298" s="5">
        <v>10</v>
      </c>
      <c r="L298" s="5">
        <v>0.13900000000000001</v>
      </c>
      <c r="M298" s="5">
        <v>9.9861000000000004</v>
      </c>
      <c r="N298" s="5">
        <v>0.45</v>
      </c>
      <c r="O298" s="5">
        <v>169.77598860000001</v>
      </c>
      <c r="P298" s="5">
        <v>52.929127039999997</v>
      </c>
      <c r="Q298" s="5"/>
      <c r="R298" s="5">
        <v>43.175569600000003</v>
      </c>
      <c r="S298" s="5">
        <v>0</v>
      </c>
      <c r="T298" s="5"/>
      <c r="U298" s="5"/>
      <c r="V298" s="5"/>
      <c r="W298" s="5"/>
      <c r="X298" s="5"/>
    </row>
    <row r="299" spans="1:24" x14ac:dyDescent="0.2">
      <c r="A299" s="5" t="s">
        <v>69</v>
      </c>
      <c r="B299" s="5" t="s">
        <v>90</v>
      </c>
      <c r="C299" s="6">
        <v>3.8584000000000001</v>
      </c>
      <c r="D299" s="7">
        <v>0</v>
      </c>
      <c r="E299" s="5">
        <v>19.114000000000001</v>
      </c>
      <c r="F299" s="5">
        <v>4.5209999999999999</v>
      </c>
      <c r="G299" s="7">
        <v>15.255599999999999</v>
      </c>
      <c r="H299" s="7">
        <v>4.5209999999999999</v>
      </c>
      <c r="I299" s="5">
        <v>1.25</v>
      </c>
      <c r="J299" s="5">
        <v>0.04</v>
      </c>
      <c r="K299" s="5">
        <v>10</v>
      </c>
      <c r="L299" s="5">
        <v>0.13900000000000001</v>
      </c>
      <c r="M299" s="5">
        <v>9.9861000000000004</v>
      </c>
      <c r="N299" s="5">
        <v>0.45</v>
      </c>
      <c r="O299" s="5">
        <v>169.74260889999999</v>
      </c>
      <c r="P299" s="5">
        <v>50.303254860000003</v>
      </c>
      <c r="Q299" s="5"/>
      <c r="R299" s="5">
        <v>42.930784899999999</v>
      </c>
      <c r="S299" s="5">
        <v>0</v>
      </c>
      <c r="T299" s="5"/>
      <c r="U299" s="5"/>
      <c r="V299" s="5"/>
      <c r="W299" s="5"/>
      <c r="X299" s="5"/>
    </row>
    <row r="300" spans="1:24" x14ac:dyDescent="0.2">
      <c r="A300" s="5" t="s">
        <v>70</v>
      </c>
      <c r="B300" s="5" t="s">
        <v>90</v>
      </c>
      <c r="C300" s="6">
        <v>5.2267999999999999</v>
      </c>
      <c r="D300" s="7">
        <v>0</v>
      </c>
      <c r="E300" s="5">
        <v>46.396999999999998</v>
      </c>
      <c r="F300" s="5">
        <v>8.0640000000000001</v>
      </c>
      <c r="G300" s="7">
        <v>41.170200000000001</v>
      </c>
      <c r="H300" s="7">
        <v>8.0640000000000001</v>
      </c>
      <c r="I300" s="5">
        <v>1.25</v>
      </c>
      <c r="J300" s="5">
        <v>0.04</v>
      </c>
      <c r="K300" s="5">
        <v>10</v>
      </c>
      <c r="L300" s="5">
        <v>0.17499999999999999</v>
      </c>
      <c r="M300" s="5">
        <v>9.9824999999999999</v>
      </c>
      <c r="N300" s="5">
        <v>0.45</v>
      </c>
      <c r="O300" s="5">
        <v>458.24860169999999</v>
      </c>
      <c r="P300" s="5">
        <v>89.757074880000005</v>
      </c>
      <c r="Q300" s="5"/>
      <c r="R300" s="5">
        <v>58.177365950000002</v>
      </c>
      <c r="S300" s="5">
        <v>0</v>
      </c>
      <c r="T300" s="5" t="s">
        <v>70</v>
      </c>
      <c r="U300" s="5">
        <v>458.17476879999998</v>
      </c>
      <c r="V300" s="5">
        <v>86.859411379999997</v>
      </c>
      <c r="W300" s="5">
        <v>58.70384284</v>
      </c>
      <c r="X300" s="5">
        <v>0</v>
      </c>
    </row>
    <row r="301" spans="1:24" x14ac:dyDescent="0.2">
      <c r="A301" s="5" t="s">
        <v>70</v>
      </c>
      <c r="B301" s="5" t="s">
        <v>90</v>
      </c>
      <c r="C301" s="6">
        <v>5.2906000000000004</v>
      </c>
      <c r="D301" s="7">
        <v>0</v>
      </c>
      <c r="E301" s="5">
        <v>46.140999999999998</v>
      </c>
      <c r="F301" s="5">
        <v>7.74</v>
      </c>
      <c r="G301" s="7">
        <v>40.8504</v>
      </c>
      <c r="H301" s="7">
        <v>7.74</v>
      </c>
      <c r="I301" s="5">
        <v>1.25</v>
      </c>
      <c r="J301" s="5">
        <v>0.04</v>
      </c>
      <c r="K301" s="5">
        <v>10</v>
      </c>
      <c r="L301" s="5">
        <v>0.17499999999999999</v>
      </c>
      <c r="M301" s="5">
        <v>9.9824999999999999</v>
      </c>
      <c r="N301" s="5">
        <v>0.45</v>
      </c>
      <c r="O301" s="5">
        <v>454.68903920000002</v>
      </c>
      <c r="P301" s="5">
        <v>86.150763839999996</v>
      </c>
      <c r="Q301" s="5"/>
      <c r="R301" s="5">
        <v>58.887497570000001</v>
      </c>
      <c r="S301" s="5">
        <v>0</v>
      </c>
      <c r="T301" s="5"/>
      <c r="U301" s="5"/>
      <c r="V301" s="5"/>
      <c r="W301" s="5"/>
      <c r="X301" s="5"/>
    </row>
    <row r="302" spans="1:24" x14ac:dyDescent="0.2">
      <c r="A302" s="5" t="s">
        <v>70</v>
      </c>
      <c r="B302" s="5" t="s">
        <v>90</v>
      </c>
      <c r="C302" s="6">
        <v>5.3048999999999999</v>
      </c>
      <c r="D302" s="7">
        <v>0</v>
      </c>
      <c r="E302" s="5">
        <v>46.774999999999999</v>
      </c>
      <c r="F302" s="5">
        <v>7.6070000000000002</v>
      </c>
      <c r="G302" s="7">
        <v>41.470100000000002</v>
      </c>
      <c r="H302" s="7">
        <v>7.6070000000000002</v>
      </c>
      <c r="I302" s="5">
        <v>1.25</v>
      </c>
      <c r="J302" s="5">
        <v>0.04</v>
      </c>
      <c r="K302" s="5">
        <v>10</v>
      </c>
      <c r="L302" s="5">
        <v>0.17499999999999999</v>
      </c>
      <c r="M302" s="5">
        <v>9.9824999999999999</v>
      </c>
      <c r="N302" s="5">
        <v>0.45</v>
      </c>
      <c r="O302" s="5">
        <v>461.5866656</v>
      </c>
      <c r="P302" s="5">
        <v>84.670395409999998</v>
      </c>
      <c r="Q302" s="5"/>
      <c r="R302" s="5">
        <v>59.046664999999997</v>
      </c>
      <c r="S302" s="5">
        <v>0</v>
      </c>
      <c r="T302" s="5"/>
      <c r="U302" s="5"/>
      <c r="V302" s="5"/>
      <c r="W302" s="5"/>
      <c r="X302" s="5"/>
    </row>
    <row r="303" spans="1:24" x14ac:dyDescent="0.2">
      <c r="A303" s="5" t="s">
        <v>71</v>
      </c>
      <c r="B303" s="5" t="s">
        <v>90</v>
      </c>
      <c r="C303" s="6">
        <v>4.1675000000000004</v>
      </c>
      <c r="D303" s="7">
        <v>0</v>
      </c>
      <c r="E303" s="5">
        <v>39.045999999999999</v>
      </c>
      <c r="F303" s="5">
        <v>7.4880000000000004</v>
      </c>
      <c r="G303" s="7">
        <v>34.878500000000003</v>
      </c>
      <c r="H303" s="7">
        <v>7.4880000000000004</v>
      </c>
      <c r="I303" s="5">
        <v>1.25</v>
      </c>
      <c r="J303" s="5">
        <v>0.04</v>
      </c>
      <c r="K303" s="5">
        <v>10</v>
      </c>
      <c r="L303" s="5">
        <v>0.16400000000000001</v>
      </c>
      <c r="M303" s="5">
        <v>9.9835999999999991</v>
      </c>
      <c r="N303" s="5">
        <v>0.45</v>
      </c>
      <c r="O303" s="5">
        <v>388.1754967</v>
      </c>
      <c r="P303" s="5">
        <v>83.336672140000005</v>
      </c>
      <c r="Q303" s="5"/>
      <c r="R303" s="5">
        <v>46.381621410000001</v>
      </c>
      <c r="S303" s="5">
        <v>0</v>
      </c>
      <c r="T303" s="5" t="s">
        <v>71</v>
      </c>
      <c r="U303" s="5">
        <v>385.61351730000001</v>
      </c>
      <c r="V303" s="5">
        <v>79.819793349999998</v>
      </c>
      <c r="W303" s="5">
        <v>46.85499033</v>
      </c>
      <c r="X303" s="5">
        <v>0</v>
      </c>
    </row>
    <row r="304" spans="1:24" x14ac:dyDescent="0.2">
      <c r="A304" s="5" t="s">
        <v>71</v>
      </c>
      <c r="B304" s="5" t="s">
        <v>90</v>
      </c>
      <c r="C304" s="6">
        <v>4.2378999999999998</v>
      </c>
      <c r="D304" s="7">
        <v>0</v>
      </c>
      <c r="E304" s="5">
        <v>38.68</v>
      </c>
      <c r="F304" s="5">
        <v>7.0720000000000001</v>
      </c>
      <c r="G304" s="7">
        <v>34.442100000000003</v>
      </c>
      <c r="H304" s="7">
        <v>7.0720000000000001</v>
      </c>
      <c r="I304" s="5">
        <v>1.25</v>
      </c>
      <c r="J304" s="5">
        <v>0.04</v>
      </c>
      <c r="K304" s="5">
        <v>10</v>
      </c>
      <c r="L304" s="5">
        <v>0.16400000000000001</v>
      </c>
      <c r="M304" s="5">
        <v>9.9835999999999991</v>
      </c>
      <c r="N304" s="5">
        <v>0.45</v>
      </c>
      <c r="O304" s="5">
        <v>383.31864259999998</v>
      </c>
      <c r="P304" s="5">
        <v>78.706857020000001</v>
      </c>
      <c r="Q304" s="5"/>
      <c r="R304" s="5">
        <v>47.165128590000002</v>
      </c>
      <c r="S304" s="5">
        <v>0</v>
      </c>
      <c r="T304" s="5"/>
      <c r="U304" s="5"/>
      <c r="V304" s="5"/>
      <c r="W304" s="5"/>
      <c r="X304" s="5"/>
    </row>
    <row r="305" spans="1:24" x14ac:dyDescent="0.2">
      <c r="A305" s="5" t="s">
        <v>71</v>
      </c>
      <c r="B305" s="5" t="s">
        <v>90</v>
      </c>
      <c r="C305" s="6">
        <v>4.2247000000000003</v>
      </c>
      <c r="D305" s="7">
        <v>0</v>
      </c>
      <c r="E305" s="5">
        <v>38.848999999999997</v>
      </c>
      <c r="F305" s="5">
        <v>6.9560000000000004</v>
      </c>
      <c r="G305" s="7">
        <v>34.624299999999998</v>
      </c>
      <c r="H305" s="7">
        <v>6.9560000000000004</v>
      </c>
      <c r="I305" s="5">
        <v>1.25</v>
      </c>
      <c r="J305" s="5">
        <v>0.04</v>
      </c>
      <c r="K305" s="5">
        <v>10</v>
      </c>
      <c r="L305" s="5">
        <v>0.16400000000000001</v>
      </c>
      <c r="M305" s="5">
        <v>9.9835999999999991</v>
      </c>
      <c r="N305" s="5">
        <v>0.45</v>
      </c>
      <c r="O305" s="5">
        <v>385.34641260000001</v>
      </c>
      <c r="P305" s="5">
        <v>77.415850879999994</v>
      </c>
      <c r="Q305" s="5"/>
      <c r="R305" s="5">
        <v>47.018220990000003</v>
      </c>
      <c r="S305" s="5">
        <v>0</v>
      </c>
      <c r="T305" s="5"/>
      <c r="U305" s="5"/>
      <c r="V305" s="5"/>
      <c r="W305" s="5"/>
      <c r="X305" s="5"/>
    </row>
    <row r="306" spans="1:24" x14ac:dyDescent="0.2">
      <c r="A306" s="5" t="s">
        <v>72</v>
      </c>
      <c r="B306" s="5" t="s">
        <v>90</v>
      </c>
      <c r="C306" s="6">
        <v>5.5227000000000004</v>
      </c>
      <c r="D306" s="7">
        <v>0</v>
      </c>
      <c r="E306" s="5">
        <v>48.901000000000003</v>
      </c>
      <c r="F306" s="5">
        <v>9.9949999999999992</v>
      </c>
      <c r="G306" s="7">
        <v>43.378300000000003</v>
      </c>
      <c r="H306" s="7">
        <v>9.9949999999999992</v>
      </c>
      <c r="I306" s="5">
        <v>1.25</v>
      </c>
      <c r="J306" s="5">
        <v>0.04</v>
      </c>
      <c r="K306" s="5">
        <v>10</v>
      </c>
      <c r="L306" s="5">
        <v>0.17399999999999999</v>
      </c>
      <c r="M306" s="5">
        <v>9.9825999999999997</v>
      </c>
      <c r="N306" s="5">
        <v>0.45</v>
      </c>
      <c r="O306" s="5">
        <v>482.82121999999998</v>
      </c>
      <c r="P306" s="5">
        <v>111.249129</v>
      </c>
      <c r="Q306" s="5"/>
      <c r="R306" s="5">
        <v>61.470291639999999</v>
      </c>
      <c r="S306" s="5">
        <v>0</v>
      </c>
      <c r="T306" s="5" t="s">
        <v>72</v>
      </c>
      <c r="U306" s="5">
        <v>480.99248249999999</v>
      </c>
      <c r="V306" s="5">
        <v>106.8785613</v>
      </c>
      <c r="W306" s="5">
        <v>62.037575009999998</v>
      </c>
      <c r="X306" s="5">
        <v>0</v>
      </c>
    </row>
    <row r="307" spans="1:24" x14ac:dyDescent="0.2">
      <c r="A307" s="5" t="s">
        <v>72</v>
      </c>
      <c r="B307" s="5" t="s">
        <v>90</v>
      </c>
      <c r="C307" s="6">
        <v>5.5491000000000001</v>
      </c>
      <c r="D307" s="7">
        <v>0</v>
      </c>
      <c r="E307" s="5">
        <v>48.579000000000001</v>
      </c>
      <c r="F307" s="5">
        <v>9.4019999999999992</v>
      </c>
      <c r="G307" s="7">
        <v>43.029899999999998</v>
      </c>
      <c r="H307" s="7">
        <v>9.4019999999999992</v>
      </c>
      <c r="I307" s="5">
        <v>1.25</v>
      </c>
      <c r="J307" s="5">
        <v>0.04</v>
      </c>
      <c r="K307" s="5">
        <v>10</v>
      </c>
      <c r="L307" s="5">
        <v>0.17399999999999999</v>
      </c>
      <c r="M307" s="5">
        <v>9.9825999999999997</v>
      </c>
      <c r="N307" s="5">
        <v>0.45</v>
      </c>
      <c r="O307" s="5">
        <v>478.94336140000001</v>
      </c>
      <c r="P307" s="5">
        <v>104.64875549999999</v>
      </c>
      <c r="Q307" s="5"/>
      <c r="R307" s="5">
        <v>61.764136260000001</v>
      </c>
      <c r="S307" s="5">
        <v>0</v>
      </c>
      <c r="T307" s="5"/>
      <c r="U307" s="5"/>
      <c r="V307" s="5"/>
      <c r="W307" s="5"/>
      <c r="X307" s="5"/>
    </row>
    <row r="308" spans="1:24" x14ac:dyDescent="0.2">
      <c r="A308" s="5" t="s">
        <v>72</v>
      </c>
      <c r="B308" s="5" t="s">
        <v>90</v>
      </c>
      <c r="C308" s="6">
        <v>5.6492000000000004</v>
      </c>
      <c r="D308" s="7">
        <v>0</v>
      </c>
      <c r="E308" s="5">
        <v>48.883000000000003</v>
      </c>
      <c r="F308" s="5">
        <v>9.41</v>
      </c>
      <c r="G308" s="7">
        <v>43.233800000000002</v>
      </c>
      <c r="H308" s="7">
        <v>9.41</v>
      </c>
      <c r="I308" s="5">
        <v>1.25</v>
      </c>
      <c r="J308" s="5">
        <v>0.04</v>
      </c>
      <c r="K308" s="5">
        <v>10</v>
      </c>
      <c r="L308" s="5">
        <v>0.17399999999999999</v>
      </c>
      <c r="M308" s="5">
        <v>9.9825999999999997</v>
      </c>
      <c r="N308" s="5">
        <v>0.45</v>
      </c>
      <c r="O308" s="5">
        <v>481.2128659</v>
      </c>
      <c r="P308" s="5">
        <v>104.73779930000001</v>
      </c>
      <c r="Q308" s="5"/>
      <c r="R308" s="5">
        <v>62.87829713</v>
      </c>
      <c r="S308" s="5">
        <v>0</v>
      </c>
      <c r="T308" s="5"/>
      <c r="U308" s="5"/>
      <c r="V308" s="5"/>
      <c r="W308" s="5"/>
      <c r="X308" s="5"/>
    </row>
    <row r="309" spans="1:24" x14ac:dyDescent="0.2">
      <c r="A309" s="5" t="s">
        <v>73</v>
      </c>
      <c r="B309" s="5" t="s">
        <v>90</v>
      </c>
      <c r="C309" s="6">
        <v>5.6326999999999998</v>
      </c>
      <c r="D309" s="7">
        <v>0</v>
      </c>
      <c r="E309" s="5">
        <v>43.819000000000003</v>
      </c>
      <c r="F309" s="5">
        <v>8.5749999999999993</v>
      </c>
      <c r="G309" s="7">
        <v>38.186300000000003</v>
      </c>
      <c r="H309" s="7">
        <v>8.5749999999999993</v>
      </c>
      <c r="I309" s="5">
        <v>1.25</v>
      </c>
      <c r="J309" s="5">
        <v>0.04</v>
      </c>
      <c r="K309" s="5">
        <v>10</v>
      </c>
      <c r="L309" s="5">
        <v>0.17899999999999999</v>
      </c>
      <c r="M309" s="5">
        <v>9.9821000000000009</v>
      </c>
      <c r="N309" s="5">
        <v>0.45</v>
      </c>
      <c r="O309" s="5">
        <v>425.05306719999999</v>
      </c>
      <c r="P309" s="5">
        <v>95.448630829999999</v>
      </c>
      <c r="Q309" s="5"/>
      <c r="R309" s="5">
        <v>62.697784589999998</v>
      </c>
      <c r="S309" s="5">
        <v>0</v>
      </c>
      <c r="T309" s="5" t="s">
        <v>73</v>
      </c>
      <c r="U309" s="5">
        <v>424.03086710000002</v>
      </c>
      <c r="V309" s="5">
        <v>92.461802919999997</v>
      </c>
      <c r="W309" s="5">
        <v>63.452839840000003</v>
      </c>
      <c r="X309" s="5">
        <v>0</v>
      </c>
    </row>
    <row r="310" spans="1:24" x14ac:dyDescent="0.2">
      <c r="A310" s="5" t="s">
        <v>73</v>
      </c>
      <c r="B310" s="5" t="s">
        <v>90</v>
      </c>
      <c r="C310" s="6">
        <v>5.7206999999999999</v>
      </c>
      <c r="D310" s="7">
        <v>0</v>
      </c>
      <c r="E310" s="5">
        <v>43.649000000000001</v>
      </c>
      <c r="F310" s="5">
        <v>8.0990000000000002</v>
      </c>
      <c r="G310" s="7">
        <v>37.9283</v>
      </c>
      <c r="H310" s="7">
        <v>8.0990000000000002</v>
      </c>
      <c r="I310" s="5">
        <v>1.25</v>
      </c>
      <c r="J310" s="5">
        <v>0.04</v>
      </c>
      <c r="K310" s="5">
        <v>10</v>
      </c>
      <c r="L310" s="5">
        <v>0.17899999999999999</v>
      </c>
      <c r="M310" s="5">
        <v>9.9821000000000009</v>
      </c>
      <c r="N310" s="5">
        <v>0.45</v>
      </c>
      <c r="O310" s="5">
        <v>422.18126000000001</v>
      </c>
      <c r="P310" s="5">
        <v>90.150257850000003</v>
      </c>
      <c r="Q310" s="5"/>
      <c r="R310" s="5">
        <v>63.677315729999997</v>
      </c>
      <c r="S310" s="5">
        <v>0</v>
      </c>
      <c r="T310" s="5"/>
      <c r="U310" s="5"/>
      <c r="V310" s="5"/>
      <c r="W310" s="5"/>
      <c r="X310" s="5"/>
    </row>
    <row r="311" spans="1:24" x14ac:dyDescent="0.2">
      <c r="A311" s="5" t="s">
        <v>73</v>
      </c>
      <c r="B311" s="5" t="s">
        <v>90</v>
      </c>
      <c r="C311" s="6">
        <v>5.7481999999999998</v>
      </c>
      <c r="D311" s="7">
        <v>0</v>
      </c>
      <c r="E311" s="5">
        <v>43.917000000000002</v>
      </c>
      <c r="F311" s="5">
        <v>8.2460000000000004</v>
      </c>
      <c r="G311" s="7">
        <v>38.168799999999997</v>
      </c>
      <c r="H311" s="7">
        <v>8.2460000000000004</v>
      </c>
      <c r="I311" s="5">
        <v>1.25</v>
      </c>
      <c r="J311" s="5">
        <v>0.04</v>
      </c>
      <c r="K311" s="5">
        <v>10</v>
      </c>
      <c r="L311" s="5">
        <v>0.17899999999999999</v>
      </c>
      <c r="M311" s="5">
        <v>9.9821000000000009</v>
      </c>
      <c r="N311" s="5">
        <v>0.45</v>
      </c>
      <c r="O311" s="5">
        <v>424.85827410000002</v>
      </c>
      <c r="P311" s="5">
        <v>91.786520089999996</v>
      </c>
      <c r="Q311" s="5"/>
      <c r="R311" s="5">
        <v>63.983419210000001</v>
      </c>
      <c r="S311" s="5">
        <v>0</v>
      </c>
      <c r="T311" s="5"/>
      <c r="U311" s="5"/>
      <c r="V311" s="5"/>
      <c r="W311" s="5"/>
      <c r="X311" s="5"/>
    </row>
    <row r="312" spans="1:24" x14ac:dyDescent="0.2">
      <c r="A312" s="5" t="s">
        <v>74</v>
      </c>
      <c r="B312" s="5" t="s">
        <v>90</v>
      </c>
      <c r="C312" s="6">
        <v>4.6086</v>
      </c>
      <c r="D312" s="7">
        <v>0</v>
      </c>
      <c r="E312" s="5">
        <v>40.505000000000003</v>
      </c>
      <c r="F312" s="5">
        <v>7.2770000000000001</v>
      </c>
      <c r="G312" s="7">
        <v>35.8964</v>
      </c>
      <c r="H312" s="7">
        <v>7.2770000000000001</v>
      </c>
      <c r="I312" s="5">
        <v>1.25</v>
      </c>
      <c r="J312" s="5">
        <v>0.04</v>
      </c>
      <c r="K312" s="5">
        <v>10</v>
      </c>
      <c r="L312" s="5">
        <v>0.16600000000000001</v>
      </c>
      <c r="M312" s="5">
        <v>9.9833999999999996</v>
      </c>
      <c r="N312" s="5">
        <v>0.45</v>
      </c>
      <c r="O312" s="5">
        <v>399.51207890000001</v>
      </c>
      <c r="P312" s="5">
        <v>80.98999895</v>
      </c>
      <c r="Q312" s="5"/>
      <c r="R312" s="5">
        <v>51.291811070000001</v>
      </c>
      <c r="S312" s="5">
        <v>0</v>
      </c>
      <c r="T312" s="5" t="s">
        <v>74</v>
      </c>
      <c r="U312" s="5">
        <v>394.4551659</v>
      </c>
      <c r="V312" s="5">
        <v>77.565796259999999</v>
      </c>
      <c r="W312" s="5">
        <v>52.397720960000001</v>
      </c>
      <c r="X312" s="5">
        <v>0</v>
      </c>
    </row>
    <row r="313" spans="1:24" x14ac:dyDescent="0.2">
      <c r="A313" s="5" t="s">
        <v>74</v>
      </c>
      <c r="B313" s="5" t="s">
        <v>90</v>
      </c>
      <c r="C313" s="6">
        <v>4.7351000000000001</v>
      </c>
      <c r="D313" s="7">
        <v>0</v>
      </c>
      <c r="E313" s="5">
        <v>39.776000000000003</v>
      </c>
      <c r="F313" s="5">
        <v>6.7839999999999998</v>
      </c>
      <c r="G313" s="7">
        <v>35.040900000000001</v>
      </c>
      <c r="H313" s="7">
        <v>6.7839999999999998</v>
      </c>
      <c r="I313" s="5">
        <v>1.25</v>
      </c>
      <c r="J313" s="5">
        <v>0.04</v>
      </c>
      <c r="K313" s="5">
        <v>10</v>
      </c>
      <c r="L313" s="5">
        <v>0.16600000000000001</v>
      </c>
      <c r="M313" s="5">
        <v>9.9833999999999996</v>
      </c>
      <c r="N313" s="5">
        <v>0.45</v>
      </c>
      <c r="O313" s="5">
        <v>389.99071789999999</v>
      </c>
      <c r="P313" s="5">
        <v>75.503112950000002</v>
      </c>
      <c r="Q313" s="5"/>
      <c r="R313" s="5">
        <v>52.699703730000003</v>
      </c>
      <c r="S313" s="5">
        <v>0</v>
      </c>
      <c r="T313" s="5"/>
      <c r="U313" s="5"/>
      <c r="V313" s="5"/>
      <c r="W313" s="5"/>
      <c r="X313" s="5"/>
    </row>
    <row r="314" spans="1:24" x14ac:dyDescent="0.2">
      <c r="A314" s="5" t="s">
        <v>74</v>
      </c>
      <c r="B314" s="5" t="s">
        <v>90</v>
      </c>
      <c r="C314" s="6">
        <v>4.7801999999999998</v>
      </c>
      <c r="D314" s="7">
        <v>0</v>
      </c>
      <c r="E314" s="5">
        <v>40.168999999999997</v>
      </c>
      <c r="F314" s="5">
        <v>6.8470000000000004</v>
      </c>
      <c r="G314" s="7">
        <v>35.388800000000003</v>
      </c>
      <c r="H314" s="7">
        <v>6.8470000000000004</v>
      </c>
      <c r="I314" s="5">
        <v>1.25</v>
      </c>
      <c r="J314" s="5">
        <v>0.04</v>
      </c>
      <c r="K314" s="5">
        <v>10</v>
      </c>
      <c r="L314" s="5">
        <v>0.16600000000000001</v>
      </c>
      <c r="M314" s="5">
        <v>9.9833999999999996</v>
      </c>
      <c r="N314" s="5">
        <v>0.45</v>
      </c>
      <c r="O314" s="5">
        <v>393.86270100000002</v>
      </c>
      <c r="P314" s="5">
        <v>76.204276879999995</v>
      </c>
      <c r="Q314" s="5"/>
      <c r="R314" s="5">
        <v>53.201648069999997</v>
      </c>
      <c r="S314" s="5">
        <v>0</v>
      </c>
      <c r="T314" s="5"/>
      <c r="U314" s="5"/>
      <c r="V314" s="5"/>
      <c r="W314" s="5"/>
      <c r="X314" s="5"/>
    </row>
    <row r="315" spans="1:24" x14ac:dyDescent="0.2">
      <c r="A315" s="5" t="s">
        <v>75</v>
      </c>
      <c r="B315" s="5" t="s">
        <v>90</v>
      </c>
      <c r="C315" s="6">
        <v>4.5162000000000004</v>
      </c>
      <c r="D315" s="7">
        <v>0</v>
      </c>
      <c r="E315" s="5">
        <v>48.536999999999999</v>
      </c>
      <c r="F315" s="5">
        <v>8.2200000000000006</v>
      </c>
      <c r="G315" s="7">
        <v>44.020800000000001</v>
      </c>
      <c r="H315" s="7">
        <v>8.2200000000000006</v>
      </c>
      <c r="I315" s="5">
        <v>1.25</v>
      </c>
      <c r="J315" s="5">
        <v>0.04</v>
      </c>
      <c r="K315" s="5">
        <v>10</v>
      </c>
      <c r="L315" s="5">
        <v>0.184</v>
      </c>
      <c r="M315" s="5">
        <v>9.9816000000000003</v>
      </c>
      <c r="N315" s="5">
        <v>0.45</v>
      </c>
      <c r="O315" s="5">
        <v>490.0216398</v>
      </c>
      <c r="P315" s="5">
        <v>91.501696449999997</v>
      </c>
      <c r="Q315" s="5"/>
      <c r="R315" s="5">
        <v>50.272501400000003</v>
      </c>
      <c r="S315" s="5">
        <v>0</v>
      </c>
      <c r="T315" s="5" t="s">
        <v>75</v>
      </c>
      <c r="U315" s="5">
        <v>487.94893719999999</v>
      </c>
      <c r="V315" s="5">
        <v>87.479480760000001</v>
      </c>
      <c r="W315" s="5">
        <v>50.378622589999999</v>
      </c>
      <c r="X315" s="5">
        <v>0</v>
      </c>
    </row>
    <row r="316" spans="1:24" x14ac:dyDescent="0.2">
      <c r="A316" s="5" t="s">
        <v>75</v>
      </c>
      <c r="B316" s="5" t="s">
        <v>90</v>
      </c>
      <c r="C316" s="6">
        <v>4.5613000000000001</v>
      </c>
      <c r="D316" s="7">
        <v>0</v>
      </c>
      <c r="E316" s="5">
        <v>48.16</v>
      </c>
      <c r="F316" s="5">
        <v>7.6539999999999999</v>
      </c>
      <c r="G316" s="7">
        <v>43.598700000000001</v>
      </c>
      <c r="H316" s="7">
        <v>7.6539999999999999</v>
      </c>
      <c r="I316" s="5">
        <v>1.25</v>
      </c>
      <c r="J316" s="5">
        <v>0.04</v>
      </c>
      <c r="K316" s="5">
        <v>10</v>
      </c>
      <c r="L316" s="5">
        <v>0.184</v>
      </c>
      <c r="M316" s="5">
        <v>9.9816000000000003</v>
      </c>
      <c r="N316" s="5">
        <v>0.45</v>
      </c>
      <c r="O316" s="5">
        <v>485.3229943</v>
      </c>
      <c r="P316" s="5">
        <v>85.201214680000007</v>
      </c>
      <c r="Q316" s="5"/>
      <c r="R316" s="5">
        <v>50.774536259999998</v>
      </c>
      <c r="S316" s="5">
        <v>0</v>
      </c>
      <c r="T316" s="5"/>
      <c r="U316" s="5"/>
      <c r="V316" s="5"/>
      <c r="W316" s="5"/>
      <c r="X316" s="5"/>
    </row>
    <row r="317" spans="1:24" x14ac:dyDescent="0.2">
      <c r="A317" s="5" t="s">
        <v>75</v>
      </c>
      <c r="B317" s="5" t="s">
        <v>90</v>
      </c>
      <c r="C317" s="6">
        <v>4.4996999999999998</v>
      </c>
      <c r="D317" s="7">
        <v>0</v>
      </c>
      <c r="E317" s="5">
        <v>48.384</v>
      </c>
      <c r="F317" s="5">
        <v>7.702</v>
      </c>
      <c r="G317" s="7">
        <v>43.884300000000003</v>
      </c>
      <c r="H317" s="7">
        <v>7.702</v>
      </c>
      <c r="I317" s="5">
        <v>1.25</v>
      </c>
      <c r="J317" s="5">
        <v>0.04</v>
      </c>
      <c r="K317" s="5">
        <v>10</v>
      </c>
      <c r="L317" s="5">
        <v>0.184</v>
      </c>
      <c r="M317" s="5">
        <v>9.9816000000000003</v>
      </c>
      <c r="N317" s="5">
        <v>0.45</v>
      </c>
      <c r="O317" s="5">
        <v>488.50217730000003</v>
      </c>
      <c r="P317" s="5">
        <v>85.735531159999994</v>
      </c>
      <c r="Q317" s="5"/>
      <c r="R317" s="5">
        <v>50.088830110000004</v>
      </c>
      <c r="S317" s="5">
        <v>0</v>
      </c>
      <c r="T317" s="5"/>
      <c r="U317" s="5"/>
      <c r="V317" s="5"/>
      <c r="W317" s="5"/>
      <c r="X317" s="5"/>
    </row>
    <row r="318" spans="1:24" x14ac:dyDescent="0.2">
      <c r="A318" s="5" t="s">
        <v>76</v>
      </c>
      <c r="B318" s="5" t="s">
        <v>90</v>
      </c>
      <c r="C318" s="6">
        <v>4.4546000000000001</v>
      </c>
      <c r="D318" s="7">
        <v>0</v>
      </c>
      <c r="E318" s="5">
        <v>36.651000000000003</v>
      </c>
      <c r="F318" s="5">
        <v>6.782</v>
      </c>
      <c r="G318" s="7">
        <v>32.196399999999997</v>
      </c>
      <c r="H318" s="7">
        <v>6.782</v>
      </c>
      <c r="I318" s="5">
        <v>1.25</v>
      </c>
      <c r="J318" s="5">
        <v>0.04</v>
      </c>
      <c r="K318" s="5">
        <v>10</v>
      </c>
      <c r="L318" s="5">
        <v>0.17599999999999999</v>
      </c>
      <c r="M318" s="5">
        <v>9.9824000000000002</v>
      </c>
      <c r="N318" s="5">
        <v>0.45</v>
      </c>
      <c r="O318" s="5">
        <v>358.36850629999998</v>
      </c>
      <c r="P318" s="5">
        <v>75.488415169999996</v>
      </c>
      <c r="Q318" s="5"/>
      <c r="R318" s="5">
        <v>49.582821320000001</v>
      </c>
      <c r="S318" s="5">
        <v>0</v>
      </c>
      <c r="T318" s="5" t="s">
        <v>76</v>
      </c>
      <c r="U318" s="5">
        <v>357.2424504</v>
      </c>
      <c r="V318" s="5">
        <v>73.310507979999997</v>
      </c>
      <c r="W318" s="5">
        <v>50.011353319999998</v>
      </c>
      <c r="X318" s="5">
        <v>0</v>
      </c>
    </row>
    <row r="319" spans="1:24" x14ac:dyDescent="0.2">
      <c r="A319" s="5" t="s">
        <v>76</v>
      </c>
      <c r="B319" s="5" t="s">
        <v>90</v>
      </c>
      <c r="C319" s="6">
        <v>4.4985999999999997</v>
      </c>
      <c r="D319" s="7">
        <v>0</v>
      </c>
      <c r="E319" s="5">
        <v>36.679000000000002</v>
      </c>
      <c r="F319" s="5">
        <v>6.6630000000000003</v>
      </c>
      <c r="G319" s="7">
        <v>32.180399999999999</v>
      </c>
      <c r="H319" s="7">
        <v>6.6630000000000003</v>
      </c>
      <c r="I319" s="5">
        <v>1.25</v>
      </c>
      <c r="J319" s="5">
        <v>0.04</v>
      </c>
      <c r="K319" s="5">
        <v>10</v>
      </c>
      <c r="L319" s="5">
        <v>0.17599999999999999</v>
      </c>
      <c r="M319" s="5">
        <v>9.9824000000000002</v>
      </c>
      <c r="N319" s="5">
        <v>0.45</v>
      </c>
      <c r="O319" s="5">
        <v>358.1904151</v>
      </c>
      <c r="P319" s="5">
        <v>74.163861729999994</v>
      </c>
      <c r="Q319" s="5"/>
      <c r="R319" s="5">
        <v>50.072572170000001</v>
      </c>
      <c r="S319" s="5">
        <v>0</v>
      </c>
      <c r="T319" s="5"/>
      <c r="U319" s="5"/>
      <c r="V319" s="5"/>
      <c r="W319" s="5"/>
      <c r="X319" s="5"/>
    </row>
    <row r="320" spans="1:24" x14ac:dyDescent="0.2">
      <c r="A320" s="5" t="s">
        <v>76</v>
      </c>
      <c r="B320" s="5" t="s">
        <v>90</v>
      </c>
      <c r="C320" s="6">
        <v>4.5260999999999996</v>
      </c>
      <c r="D320" s="7">
        <v>0</v>
      </c>
      <c r="E320" s="5">
        <v>36.435000000000002</v>
      </c>
      <c r="F320" s="5">
        <v>6.3140000000000001</v>
      </c>
      <c r="G320" s="7">
        <v>31.908899999999999</v>
      </c>
      <c r="H320" s="7">
        <v>6.3140000000000001</v>
      </c>
      <c r="I320" s="5">
        <v>1.25</v>
      </c>
      <c r="J320" s="5">
        <v>0.04</v>
      </c>
      <c r="K320" s="5">
        <v>10</v>
      </c>
      <c r="L320" s="5">
        <v>0.17599999999999999</v>
      </c>
      <c r="M320" s="5">
        <v>9.9824000000000002</v>
      </c>
      <c r="N320" s="5">
        <v>0.45</v>
      </c>
      <c r="O320" s="5">
        <v>355.16842980000001</v>
      </c>
      <c r="P320" s="5">
        <v>70.279247029999993</v>
      </c>
      <c r="Q320" s="5"/>
      <c r="R320" s="5">
        <v>50.378666449999997</v>
      </c>
      <c r="S320" s="5">
        <v>0</v>
      </c>
      <c r="T320" s="5"/>
      <c r="U320" s="5"/>
      <c r="V320" s="5"/>
      <c r="W320" s="5"/>
      <c r="X320" s="5"/>
    </row>
    <row r="321" spans="1:24" x14ac:dyDescent="0.2">
      <c r="A321" s="5" t="s">
        <v>77</v>
      </c>
      <c r="B321" s="5" t="s">
        <v>90</v>
      </c>
      <c r="C321" s="6">
        <v>3.3877000000000002</v>
      </c>
      <c r="D321" s="7">
        <v>0</v>
      </c>
      <c r="E321" s="5">
        <v>42.896000000000001</v>
      </c>
      <c r="F321" s="5">
        <v>7.8079999999999998</v>
      </c>
      <c r="G321" s="7">
        <v>39.508299999999998</v>
      </c>
      <c r="H321" s="7">
        <v>7.8079999999999998</v>
      </c>
      <c r="I321" s="5">
        <v>1.25</v>
      </c>
      <c r="J321" s="5">
        <v>0.04</v>
      </c>
      <c r="K321" s="5">
        <v>10</v>
      </c>
      <c r="L321" s="5">
        <v>0.16400000000000001</v>
      </c>
      <c r="M321" s="5">
        <v>9.9835999999999991</v>
      </c>
      <c r="N321" s="5">
        <v>0.45</v>
      </c>
      <c r="O321" s="5">
        <v>439.70222280000002</v>
      </c>
      <c r="P321" s="5">
        <v>86.898068390000006</v>
      </c>
      <c r="Q321" s="5"/>
      <c r="R321" s="5">
        <v>37.702943939999997</v>
      </c>
      <c r="S321" s="5">
        <v>0</v>
      </c>
      <c r="T321" s="5" t="s">
        <v>77</v>
      </c>
      <c r="U321" s="5">
        <v>446.05820210000002</v>
      </c>
      <c r="V321" s="5">
        <v>84.342024620000004</v>
      </c>
      <c r="W321" s="5">
        <v>33.773165769999999</v>
      </c>
      <c r="X321" s="5">
        <v>0</v>
      </c>
    </row>
    <row r="322" spans="1:24" x14ac:dyDescent="0.2">
      <c r="A322" s="5" t="s">
        <v>77</v>
      </c>
      <c r="B322" s="5" t="s">
        <v>90</v>
      </c>
      <c r="C322" s="6">
        <v>2.8618999999999999</v>
      </c>
      <c r="D322" s="7">
        <v>0</v>
      </c>
      <c r="E322" s="5">
        <v>43.152999999999999</v>
      </c>
      <c r="F322" s="5">
        <v>7.556</v>
      </c>
      <c r="G322" s="7">
        <v>40.2911</v>
      </c>
      <c r="H322" s="7">
        <v>7.556</v>
      </c>
      <c r="I322" s="5">
        <v>1.25</v>
      </c>
      <c r="J322" s="5">
        <v>0.04</v>
      </c>
      <c r="K322" s="5">
        <v>10</v>
      </c>
      <c r="L322" s="5">
        <v>0.16400000000000001</v>
      </c>
      <c r="M322" s="5">
        <v>9.9835999999999991</v>
      </c>
      <c r="N322" s="5">
        <v>0.45</v>
      </c>
      <c r="O322" s="5">
        <v>448.41428830000001</v>
      </c>
      <c r="P322" s="5">
        <v>84.09346884</v>
      </c>
      <c r="Q322" s="5"/>
      <c r="R322" s="5">
        <v>31.851124729999999</v>
      </c>
      <c r="S322" s="5">
        <v>0</v>
      </c>
      <c r="T322" s="5"/>
      <c r="U322" s="5"/>
      <c r="V322" s="5"/>
      <c r="W322" s="5"/>
      <c r="X322" s="5"/>
    </row>
    <row r="323" spans="1:24" x14ac:dyDescent="0.2">
      <c r="A323" s="5" t="s">
        <v>77</v>
      </c>
      <c r="B323" s="5" t="s">
        <v>90</v>
      </c>
      <c r="C323" s="6">
        <v>2.8542000000000001</v>
      </c>
      <c r="D323" s="7">
        <v>0</v>
      </c>
      <c r="E323" s="5">
        <v>43.292999999999999</v>
      </c>
      <c r="F323" s="5">
        <v>7.3710000000000004</v>
      </c>
      <c r="G323" s="7">
        <v>40.438800000000001</v>
      </c>
      <c r="H323" s="7">
        <v>7.3710000000000004</v>
      </c>
      <c r="I323" s="5">
        <v>1.25</v>
      </c>
      <c r="J323" s="5">
        <v>0.04</v>
      </c>
      <c r="K323" s="5">
        <v>10</v>
      </c>
      <c r="L323" s="5">
        <v>0.16400000000000001</v>
      </c>
      <c r="M323" s="5">
        <v>9.9835999999999991</v>
      </c>
      <c r="N323" s="5">
        <v>0.45</v>
      </c>
      <c r="O323" s="5">
        <v>450.05809529999999</v>
      </c>
      <c r="P323" s="5">
        <v>82.034536639999999</v>
      </c>
      <c r="Q323" s="5"/>
      <c r="R323" s="5">
        <v>31.76542864</v>
      </c>
      <c r="S323" s="5">
        <v>0</v>
      </c>
      <c r="T323" s="5"/>
      <c r="U323" s="5"/>
      <c r="V323" s="5"/>
      <c r="W323" s="5"/>
      <c r="X323" s="5"/>
    </row>
    <row r="324" spans="1:24" x14ac:dyDescent="0.2">
      <c r="A324" s="5" t="s">
        <v>78</v>
      </c>
      <c r="B324" s="5" t="s">
        <v>90</v>
      </c>
      <c r="C324" s="6">
        <v>4.5042</v>
      </c>
      <c r="D324" s="7">
        <v>0</v>
      </c>
      <c r="E324" s="5">
        <v>36.04</v>
      </c>
      <c r="F324" s="7">
        <v>3.2719</v>
      </c>
      <c r="G324" s="7">
        <v>31.535799999999998</v>
      </c>
      <c r="H324" s="7">
        <v>3.2719</v>
      </c>
      <c r="I324" s="5">
        <v>1.25</v>
      </c>
      <c r="J324" s="5">
        <v>0.04</v>
      </c>
      <c r="K324" s="5">
        <v>10</v>
      </c>
      <c r="L324" s="5">
        <v>0.13700000000000001</v>
      </c>
      <c r="M324" s="5">
        <v>9.9863</v>
      </c>
      <c r="N324" s="5">
        <v>0.45</v>
      </c>
      <c r="O324" s="5">
        <v>350.87848129999998</v>
      </c>
      <c r="P324" s="5">
        <v>36.404318359999998</v>
      </c>
      <c r="Q324" s="5"/>
      <c r="R324" s="5">
        <v>50.115324659999999</v>
      </c>
      <c r="S324" s="5">
        <v>0</v>
      </c>
      <c r="T324" s="5" t="s">
        <v>78</v>
      </c>
      <c r="U324" s="5">
        <v>355.0764547</v>
      </c>
      <c r="V324" s="5">
        <v>34.552893019999999</v>
      </c>
      <c r="W324" s="5">
        <v>45.346198370000003</v>
      </c>
      <c r="X324" s="5">
        <v>0</v>
      </c>
    </row>
    <row r="325" spans="1:24" x14ac:dyDescent="0.2">
      <c r="A325" s="5" t="s">
        <v>78</v>
      </c>
      <c r="B325" s="5" t="s">
        <v>90</v>
      </c>
      <c r="C325" s="6">
        <v>3.7869999999999999</v>
      </c>
      <c r="D325" s="7">
        <v>0</v>
      </c>
      <c r="E325" s="5">
        <v>35.905799999999999</v>
      </c>
      <c r="F325" s="7">
        <v>3.1406999999999998</v>
      </c>
      <c r="G325" s="7">
        <v>32.1188</v>
      </c>
      <c r="H325" s="7">
        <v>3.1406999999999998</v>
      </c>
      <c r="I325" s="5">
        <v>1.25</v>
      </c>
      <c r="J325" s="5">
        <v>0.04</v>
      </c>
      <c r="K325" s="5">
        <v>10</v>
      </c>
      <c r="L325" s="5">
        <v>0.13700000000000001</v>
      </c>
      <c r="M325" s="5">
        <v>9.9863</v>
      </c>
      <c r="N325" s="5">
        <v>0.45</v>
      </c>
      <c r="O325" s="5">
        <v>357.36514579999999</v>
      </c>
      <c r="P325" s="5">
        <v>34.944540689999997</v>
      </c>
      <c r="Q325" s="5"/>
      <c r="R325" s="5">
        <v>42.135503419999999</v>
      </c>
      <c r="S325" s="5">
        <v>0</v>
      </c>
      <c r="T325" s="5"/>
      <c r="U325" s="5"/>
      <c r="V325" s="5"/>
      <c r="W325" s="5"/>
      <c r="X325" s="5"/>
    </row>
    <row r="326" spans="1:24" x14ac:dyDescent="0.2">
      <c r="A326" s="5" t="s">
        <v>78</v>
      </c>
      <c r="B326" s="5" t="s">
        <v>90</v>
      </c>
      <c r="C326" s="6">
        <v>3.9355000000000002</v>
      </c>
      <c r="D326" s="7">
        <v>0</v>
      </c>
      <c r="E326" s="5">
        <v>36.020200000000003</v>
      </c>
      <c r="F326" s="7">
        <v>2.9039000000000001</v>
      </c>
      <c r="G326" s="7">
        <v>32.084699999999998</v>
      </c>
      <c r="H326" s="7">
        <v>2.9039000000000001</v>
      </c>
      <c r="I326" s="5">
        <v>1.25</v>
      </c>
      <c r="J326" s="5">
        <v>0.04</v>
      </c>
      <c r="K326" s="5">
        <v>10</v>
      </c>
      <c r="L326" s="5">
        <v>0.13700000000000001</v>
      </c>
      <c r="M326" s="5">
        <v>9.9863</v>
      </c>
      <c r="N326" s="5">
        <v>0.45</v>
      </c>
      <c r="O326" s="5">
        <v>356.98573709999999</v>
      </c>
      <c r="P326" s="5">
        <v>32.309820010000003</v>
      </c>
      <c r="Q326" s="5"/>
      <c r="R326" s="5">
        <v>43.787767019999997</v>
      </c>
      <c r="S326" s="5">
        <v>0</v>
      </c>
      <c r="T326" s="5"/>
      <c r="U326" s="5"/>
      <c r="V326" s="5"/>
      <c r="W326" s="5"/>
      <c r="X326" s="5"/>
    </row>
    <row r="327" spans="1:24" x14ac:dyDescent="0.2">
      <c r="A327" s="5" t="s">
        <v>79</v>
      </c>
      <c r="B327" s="5" t="s">
        <v>90</v>
      </c>
      <c r="C327" s="6">
        <v>4.2831000000000001</v>
      </c>
      <c r="D327" s="7">
        <v>0</v>
      </c>
      <c r="E327" s="5">
        <v>31.526700000000002</v>
      </c>
      <c r="F327" s="7">
        <v>4.4271000000000003</v>
      </c>
      <c r="G327" s="7">
        <v>27.243600000000001</v>
      </c>
      <c r="H327" s="7">
        <v>4.4271000000000003</v>
      </c>
      <c r="I327" s="5">
        <v>1.25</v>
      </c>
      <c r="J327" s="5">
        <v>0.04</v>
      </c>
      <c r="K327" s="5">
        <v>10</v>
      </c>
      <c r="L327" s="5">
        <v>0.14199999999999999</v>
      </c>
      <c r="M327" s="5">
        <v>9.9857999999999993</v>
      </c>
      <c r="N327" s="5">
        <v>0.45</v>
      </c>
      <c r="O327" s="5">
        <v>303.13712140000001</v>
      </c>
      <c r="P327" s="5">
        <v>49.259949130000003</v>
      </c>
      <c r="Q327" s="5"/>
      <c r="R327" s="5">
        <v>47.657673899999999</v>
      </c>
      <c r="S327" s="5">
        <v>0</v>
      </c>
      <c r="T327" s="5" t="s">
        <v>79</v>
      </c>
      <c r="U327" s="5">
        <v>306.1766227</v>
      </c>
      <c r="V327" s="5">
        <v>45.343276340000003</v>
      </c>
      <c r="W327" s="5">
        <v>43.23101767</v>
      </c>
      <c r="X327" s="5">
        <v>0</v>
      </c>
    </row>
    <row r="328" spans="1:24" x14ac:dyDescent="0.2">
      <c r="A328" s="5" t="s">
        <v>79</v>
      </c>
      <c r="B328" s="5" t="s">
        <v>90</v>
      </c>
      <c r="C328" s="6">
        <v>3.7397</v>
      </c>
      <c r="D328" s="7">
        <v>0</v>
      </c>
      <c r="E328" s="5">
        <v>31.3155</v>
      </c>
      <c r="F328" s="7">
        <v>3.9759000000000002</v>
      </c>
      <c r="G328" s="7">
        <v>27.575800000000001</v>
      </c>
      <c r="H328" s="7">
        <v>3.9759000000000002</v>
      </c>
      <c r="I328" s="5">
        <v>1.25</v>
      </c>
      <c r="J328" s="5">
        <v>0.04</v>
      </c>
      <c r="K328" s="5">
        <v>10</v>
      </c>
      <c r="L328" s="5">
        <v>0.14199999999999999</v>
      </c>
      <c r="M328" s="5">
        <v>9.9857999999999993</v>
      </c>
      <c r="N328" s="5">
        <v>0.45</v>
      </c>
      <c r="O328" s="5">
        <v>306.83348130000002</v>
      </c>
      <c r="P328" s="5">
        <v>44.239486739999997</v>
      </c>
      <c r="Q328" s="5"/>
      <c r="R328" s="5">
        <v>41.611310279999998</v>
      </c>
      <c r="S328" s="5">
        <v>0</v>
      </c>
      <c r="T328" s="5"/>
      <c r="U328" s="5"/>
      <c r="V328" s="5"/>
      <c r="W328" s="5"/>
      <c r="X328" s="5"/>
    </row>
    <row r="329" spans="1:24" x14ac:dyDescent="0.2">
      <c r="A329" s="5" t="s">
        <v>79</v>
      </c>
      <c r="B329" s="5" t="s">
        <v>90</v>
      </c>
      <c r="C329" s="6">
        <v>3.633</v>
      </c>
      <c r="D329" s="7">
        <v>0</v>
      </c>
      <c r="E329" s="5">
        <v>31.363900000000001</v>
      </c>
      <c r="F329" s="7">
        <v>3.8222999999999998</v>
      </c>
      <c r="G329" s="7">
        <v>27.730899999999998</v>
      </c>
      <c r="H329" s="7">
        <v>3.8222999999999998</v>
      </c>
      <c r="I329" s="5">
        <v>1.25</v>
      </c>
      <c r="J329" s="5">
        <v>0.04</v>
      </c>
      <c r="K329" s="5">
        <v>10</v>
      </c>
      <c r="L329" s="5">
        <v>0.14199999999999999</v>
      </c>
      <c r="M329" s="5">
        <v>9.9857999999999993</v>
      </c>
      <c r="N329" s="5">
        <v>0.45</v>
      </c>
      <c r="O329" s="5">
        <v>308.55926529999999</v>
      </c>
      <c r="P329" s="5">
        <v>42.530393160000003</v>
      </c>
      <c r="Q329" s="5"/>
      <c r="R329" s="5">
        <v>40.424068839999997</v>
      </c>
      <c r="S329" s="5">
        <v>0</v>
      </c>
      <c r="T329" s="5"/>
      <c r="U329" s="5"/>
      <c r="V329" s="5"/>
      <c r="W329" s="5"/>
      <c r="X329" s="5"/>
    </row>
    <row r="330" spans="1:24" x14ac:dyDescent="0.2">
      <c r="A330" s="5" t="s">
        <v>80</v>
      </c>
      <c r="B330" s="5" t="s">
        <v>90</v>
      </c>
      <c r="C330" s="6">
        <v>4.3567999999999998</v>
      </c>
      <c r="D330" s="7">
        <v>0</v>
      </c>
      <c r="E330" s="5">
        <v>31.317699999999999</v>
      </c>
      <c r="F330" s="7">
        <v>4.9743000000000004</v>
      </c>
      <c r="G330" s="7">
        <v>26.960899999999999</v>
      </c>
      <c r="H330" s="7">
        <v>4.9743000000000004</v>
      </c>
      <c r="I330" s="5">
        <v>1.25</v>
      </c>
      <c r="J330" s="5">
        <v>0.04</v>
      </c>
      <c r="K330" s="5">
        <v>10</v>
      </c>
      <c r="L330" s="5">
        <v>0.13700000000000001</v>
      </c>
      <c r="M330" s="5">
        <v>9.9863</v>
      </c>
      <c r="N330" s="5">
        <v>0.45</v>
      </c>
      <c r="O330" s="5">
        <v>299.97652340000002</v>
      </c>
      <c r="P330" s="5">
        <v>55.345823780000003</v>
      </c>
      <c r="Q330" s="5"/>
      <c r="R330" s="5">
        <v>48.475300050000001</v>
      </c>
      <c r="S330" s="5">
        <v>0</v>
      </c>
      <c r="T330" s="5" t="s">
        <v>80</v>
      </c>
      <c r="U330" s="5">
        <v>306.765083</v>
      </c>
      <c r="V330" s="5">
        <v>51.78539043</v>
      </c>
      <c r="W330" s="5">
        <v>43.63681948</v>
      </c>
      <c r="X330" s="5">
        <v>0</v>
      </c>
    </row>
    <row r="331" spans="1:24" x14ac:dyDescent="0.2">
      <c r="A331" s="5" t="s">
        <v>80</v>
      </c>
      <c r="B331" s="5" t="s">
        <v>90</v>
      </c>
      <c r="C331" s="6">
        <v>3.6781000000000001</v>
      </c>
      <c r="D331" s="7">
        <v>0</v>
      </c>
      <c r="E331" s="5">
        <v>31.492599999999999</v>
      </c>
      <c r="F331" s="7">
        <v>4.5583</v>
      </c>
      <c r="G331" s="7">
        <v>27.814499999999999</v>
      </c>
      <c r="H331" s="7">
        <v>4.5583</v>
      </c>
      <c r="I331" s="5">
        <v>1.25</v>
      </c>
      <c r="J331" s="5">
        <v>0.04</v>
      </c>
      <c r="K331" s="5">
        <v>10</v>
      </c>
      <c r="L331" s="5">
        <v>0.13700000000000001</v>
      </c>
      <c r="M331" s="5">
        <v>9.9863</v>
      </c>
      <c r="N331" s="5">
        <v>0.45</v>
      </c>
      <c r="O331" s="5">
        <v>309.47397940000002</v>
      </c>
      <c r="P331" s="5">
        <v>50.717260420000002</v>
      </c>
      <c r="Q331" s="5"/>
      <c r="R331" s="5">
        <v>40.923843439999999</v>
      </c>
      <c r="S331" s="5">
        <v>0</v>
      </c>
      <c r="T331" s="5"/>
      <c r="U331" s="5"/>
      <c r="V331" s="5"/>
      <c r="W331" s="5"/>
      <c r="X331" s="5"/>
    </row>
    <row r="332" spans="1:24" x14ac:dyDescent="0.2">
      <c r="A332" s="5" t="s">
        <v>80</v>
      </c>
      <c r="B332" s="5" t="s">
        <v>90</v>
      </c>
      <c r="C332" s="6">
        <v>3.7309000000000001</v>
      </c>
      <c r="D332" s="7">
        <v>0</v>
      </c>
      <c r="E332" s="5">
        <v>31.668600000000001</v>
      </c>
      <c r="F332" s="7">
        <v>4.4302999999999999</v>
      </c>
      <c r="G332" s="7">
        <v>27.9377</v>
      </c>
      <c r="H332" s="7">
        <v>4.4302999999999999</v>
      </c>
      <c r="I332" s="5">
        <v>1.25</v>
      </c>
      <c r="J332" s="5">
        <v>0.04</v>
      </c>
      <c r="K332" s="5">
        <v>10</v>
      </c>
      <c r="L332" s="5">
        <v>0.13700000000000001</v>
      </c>
      <c r="M332" s="5">
        <v>9.9863</v>
      </c>
      <c r="N332" s="5">
        <v>0.45</v>
      </c>
      <c r="O332" s="5">
        <v>310.84474619999997</v>
      </c>
      <c r="P332" s="5">
        <v>49.293087079999999</v>
      </c>
      <c r="Q332" s="5"/>
      <c r="R332" s="5">
        <v>41.511314949999999</v>
      </c>
      <c r="S332" s="5">
        <v>0</v>
      </c>
      <c r="T332" s="5"/>
      <c r="U332" s="5"/>
      <c r="V332" s="5"/>
      <c r="W332" s="5"/>
      <c r="X332" s="5"/>
    </row>
    <row r="333" spans="1:24" x14ac:dyDescent="0.2">
      <c r="A333" s="5" t="s">
        <v>81</v>
      </c>
      <c r="B333" s="5" t="s">
        <v>90</v>
      </c>
      <c r="C333" s="6">
        <v>4.6714000000000002</v>
      </c>
      <c r="D333" s="7">
        <v>0</v>
      </c>
      <c r="E333" s="5">
        <v>31.582999999999998</v>
      </c>
      <c r="F333" s="5">
        <v>4.8630000000000004</v>
      </c>
      <c r="G333" s="7">
        <v>26.9116</v>
      </c>
      <c r="H333" s="7">
        <v>4.8630000000000004</v>
      </c>
      <c r="I333" s="5">
        <v>1.25</v>
      </c>
      <c r="J333" s="5">
        <v>0.04</v>
      </c>
      <c r="K333" s="5">
        <v>10</v>
      </c>
      <c r="L333" s="5">
        <v>0.14399999999999999</v>
      </c>
      <c r="M333" s="5">
        <v>9.9855999999999998</v>
      </c>
      <c r="N333" s="5">
        <v>0.45</v>
      </c>
      <c r="O333" s="5">
        <v>299.44898430000001</v>
      </c>
      <c r="P333" s="5">
        <v>54.11125354</v>
      </c>
      <c r="Q333" s="5"/>
      <c r="R333" s="5">
        <v>51.979294629999998</v>
      </c>
      <c r="S333" s="5">
        <v>0</v>
      </c>
      <c r="T333" s="5" t="s">
        <v>81</v>
      </c>
      <c r="U333" s="5">
        <v>305.7729056</v>
      </c>
      <c r="V333" s="5">
        <v>52.238185950000002</v>
      </c>
      <c r="W333" s="5">
        <v>43.207403849999999</v>
      </c>
      <c r="X333" s="5">
        <v>0</v>
      </c>
    </row>
    <row r="334" spans="1:24" x14ac:dyDescent="0.2">
      <c r="A334" s="5" t="s">
        <v>81</v>
      </c>
      <c r="B334" s="5" t="s">
        <v>90</v>
      </c>
      <c r="C334" s="6">
        <v>3.4933000000000001</v>
      </c>
      <c r="D334" s="7">
        <v>0</v>
      </c>
      <c r="E334" s="5">
        <v>31.036999999999999</v>
      </c>
      <c r="F334" s="5">
        <v>4.6310000000000002</v>
      </c>
      <c r="G334" s="7">
        <v>27.543700000000001</v>
      </c>
      <c r="H334" s="7">
        <v>4.6310000000000002</v>
      </c>
      <c r="I334" s="5">
        <v>1.25</v>
      </c>
      <c r="J334" s="5">
        <v>0.04</v>
      </c>
      <c r="K334" s="5">
        <v>10</v>
      </c>
      <c r="L334" s="5">
        <v>0.14399999999999999</v>
      </c>
      <c r="M334" s="5">
        <v>9.9855999999999998</v>
      </c>
      <c r="N334" s="5">
        <v>0.45</v>
      </c>
      <c r="O334" s="5">
        <v>306.48244579999999</v>
      </c>
      <c r="P334" s="5">
        <v>51.529758409999999</v>
      </c>
      <c r="Q334" s="5"/>
      <c r="R334" s="5">
        <v>38.870417850000003</v>
      </c>
      <c r="S334" s="5">
        <v>0</v>
      </c>
      <c r="T334" s="5"/>
      <c r="U334" s="5"/>
      <c r="V334" s="5"/>
      <c r="W334" s="5"/>
      <c r="X334" s="5"/>
    </row>
    <row r="335" spans="1:24" x14ac:dyDescent="0.2">
      <c r="A335" s="5" t="s">
        <v>81</v>
      </c>
      <c r="B335" s="5" t="s">
        <v>90</v>
      </c>
      <c r="C335" s="6">
        <v>3.4845000000000002</v>
      </c>
      <c r="D335" s="7">
        <v>0</v>
      </c>
      <c r="E335" s="5">
        <v>31.469000000000001</v>
      </c>
      <c r="F335" s="5">
        <v>4.59</v>
      </c>
      <c r="G335" s="7">
        <v>27.984500000000001</v>
      </c>
      <c r="H335" s="7">
        <v>4.59</v>
      </c>
      <c r="I335" s="5">
        <v>1.25</v>
      </c>
      <c r="J335" s="5">
        <v>0.04</v>
      </c>
      <c r="K335" s="5">
        <v>10</v>
      </c>
      <c r="L335" s="5">
        <v>0.14399999999999999</v>
      </c>
      <c r="M335" s="5">
        <v>9.9855999999999998</v>
      </c>
      <c r="N335" s="5">
        <v>0.45</v>
      </c>
      <c r="O335" s="5">
        <v>311.38728659999998</v>
      </c>
      <c r="P335" s="5">
        <v>51.07354591</v>
      </c>
      <c r="Q335" s="5"/>
      <c r="R335" s="5">
        <v>38.772499070000002</v>
      </c>
      <c r="S335" s="5">
        <v>0</v>
      </c>
      <c r="T335" s="5"/>
      <c r="U335" s="5"/>
      <c r="V335" s="5"/>
      <c r="W335" s="5"/>
      <c r="X335" s="5"/>
    </row>
    <row r="336" spans="1:24" x14ac:dyDescent="0.2">
      <c r="A336" s="5" t="s">
        <v>82</v>
      </c>
      <c r="B336" s="5" t="s">
        <v>90</v>
      </c>
      <c r="C336" s="6">
        <v>4.7252999999999998</v>
      </c>
      <c r="D336" s="7">
        <v>0</v>
      </c>
      <c r="E336" s="5">
        <v>26.387</v>
      </c>
      <c r="F336" s="5">
        <v>4.3369999999999997</v>
      </c>
      <c r="G336" s="7">
        <v>21.6617</v>
      </c>
      <c r="H336" s="7">
        <v>4.3369999999999997</v>
      </c>
      <c r="I336" s="5">
        <v>1.25</v>
      </c>
      <c r="J336" s="5">
        <v>0.04</v>
      </c>
      <c r="K336" s="5">
        <v>10</v>
      </c>
      <c r="L336" s="5">
        <v>0.13500000000000001</v>
      </c>
      <c r="M336" s="5">
        <v>9.9864999999999995</v>
      </c>
      <c r="N336" s="5">
        <v>0.45</v>
      </c>
      <c r="O336" s="5">
        <v>241.01092030000001</v>
      </c>
      <c r="P336" s="5">
        <v>48.254031830000002</v>
      </c>
      <c r="Q336" s="5"/>
      <c r="R336" s="5">
        <v>52.574308649999999</v>
      </c>
      <c r="S336" s="5">
        <v>0</v>
      </c>
      <c r="T336" s="5" t="s">
        <v>82</v>
      </c>
      <c r="U336" s="5">
        <v>244.21598789999999</v>
      </c>
      <c r="V336" s="5">
        <v>45.361237670000001</v>
      </c>
      <c r="W336" s="5">
        <v>47.629855859999999</v>
      </c>
      <c r="X336" s="5">
        <v>0</v>
      </c>
    </row>
    <row r="337" spans="1:24" x14ac:dyDescent="0.2">
      <c r="A337" s="5" t="s">
        <v>82</v>
      </c>
      <c r="B337" s="5" t="s">
        <v>90</v>
      </c>
      <c r="C337" s="6">
        <v>4.1048999999999998</v>
      </c>
      <c r="D337" s="7">
        <v>0</v>
      </c>
      <c r="E337" s="5">
        <v>25.919</v>
      </c>
      <c r="F337" s="5">
        <v>3.911</v>
      </c>
      <c r="G337" s="7">
        <v>21.8141</v>
      </c>
      <c r="H337" s="7">
        <v>3.911</v>
      </c>
      <c r="I337" s="5">
        <v>1.25</v>
      </c>
      <c r="J337" s="5">
        <v>0.04</v>
      </c>
      <c r="K337" s="5">
        <v>10</v>
      </c>
      <c r="L337" s="5">
        <v>0.13500000000000001</v>
      </c>
      <c r="M337" s="5">
        <v>9.9864999999999995</v>
      </c>
      <c r="N337" s="5">
        <v>0.45</v>
      </c>
      <c r="O337" s="5">
        <v>242.7065427</v>
      </c>
      <c r="P337" s="5">
        <v>43.514299860000001</v>
      </c>
      <c r="Q337" s="5"/>
      <c r="R337" s="5">
        <v>45.671656740000003</v>
      </c>
      <c r="S337" s="5">
        <v>0</v>
      </c>
      <c r="T337" s="5"/>
      <c r="U337" s="5"/>
      <c r="V337" s="5"/>
      <c r="W337" s="5"/>
      <c r="X337" s="5"/>
    </row>
    <row r="338" spans="1:24" x14ac:dyDescent="0.2">
      <c r="A338" s="5" t="s">
        <v>82</v>
      </c>
      <c r="B338" s="5" t="s">
        <v>90</v>
      </c>
      <c r="C338" s="6">
        <v>4.0125000000000002</v>
      </c>
      <c r="D338" s="7">
        <v>0</v>
      </c>
      <c r="E338" s="5">
        <v>26.385999999999999</v>
      </c>
      <c r="F338" s="5">
        <v>3.9830000000000001</v>
      </c>
      <c r="G338" s="7">
        <v>22.3735</v>
      </c>
      <c r="H338" s="7">
        <v>3.9830000000000001</v>
      </c>
      <c r="I338" s="5">
        <v>1.25</v>
      </c>
      <c r="J338" s="5">
        <v>0.04</v>
      </c>
      <c r="K338" s="5">
        <v>10</v>
      </c>
      <c r="L338" s="5">
        <v>0.13500000000000001</v>
      </c>
      <c r="M338" s="5">
        <v>9.9864999999999995</v>
      </c>
      <c r="N338" s="5">
        <v>0.45</v>
      </c>
      <c r="O338" s="5">
        <v>248.93050059999999</v>
      </c>
      <c r="P338" s="5">
        <v>44.31538132</v>
      </c>
      <c r="Q338" s="5"/>
      <c r="R338" s="5">
        <v>44.643602199999997</v>
      </c>
      <c r="S338" s="5">
        <v>0</v>
      </c>
      <c r="T338" s="5"/>
      <c r="U338" s="5"/>
      <c r="V338" s="5"/>
      <c r="W338" s="5"/>
      <c r="X338" s="5"/>
    </row>
    <row r="339" spans="1:24" x14ac:dyDescent="0.2">
      <c r="A339" s="5" t="s">
        <v>83</v>
      </c>
      <c r="B339" s="5" t="s">
        <v>90</v>
      </c>
      <c r="C339" s="6">
        <v>4.1203000000000003</v>
      </c>
      <c r="D339" s="7">
        <v>0</v>
      </c>
      <c r="E339" s="5">
        <v>32.762</v>
      </c>
      <c r="F339" s="5">
        <v>6.532</v>
      </c>
      <c r="G339" s="7">
        <v>28.6417</v>
      </c>
      <c r="H339" s="7">
        <v>6.532</v>
      </c>
      <c r="I339" s="5">
        <v>1.25</v>
      </c>
      <c r="J339" s="5">
        <v>0.04</v>
      </c>
      <c r="K339" s="5">
        <v>10</v>
      </c>
      <c r="L339" s="5">
        <v>0.14399999999999999</v>
      </c>
      <c r="M339" s="5">
        <v>9.9855999999999998</v>
      </c>
      <c r="N339" s="5">
        <v>0.45</v>
      </c>
      <c r="O339" s="5">
        <v>318.70003919999999</v>
      </c>
      <c r="P339" s="5">
        <v>72.682440490000005</v>
      </c>
      <c r="Q339" s="5"/>
      <c r="R339" s="5">
        <v>45.847130980000003</v>
      </c>
      <c r="S339" s="5">
        <v>0</v>
      </c>
      <c r="T339" s="5" t="s">
        <v>83</v>
      </c>
      <c r="U339" s="5">
        <v>319.66031079999999</v>
      </c>
      <c r="V339" s="5">
        <v>68.865833469999998</v>
      </c>
      <c r="W339" s="5">
        <v>41.485665279999999</v>
      </c>
      <c r="X339" s="5">
        <v>0</v>
      </c>
    </row>
    <row r="340" spans="1:24" x14ac:dyDescent="0.2">
      <c r="A340" s="5" t="s">
        <v>83</v>
      </c>
      <c r="B340" s="5" t="s">
        <v>90</v>
      </c>
      <c r="C340" s="6">
        <v>3.4954999999999998</v>
      </c>
      <c r="D340" s="7">
        <v>0</v>
      </c>
      <c r="E340" s="5">
        <v>32.118000000000002</v>
      </c>
      <c r="F340" s="5">
        <v>6.0919999999999996</v>
      </c>
      <c r="G340" s="7">
        <v>28.622499999999999</v>
      </c>
      <c r="H340" s="7">
        <v>6.0919999999999996</v>
      </c>
      <c r="I340" s="5">
        <v>1.25</v>
      </c>
      <c r="J340" s="5">
        <v>0.04</v>
      </c>
      <c r="K340" s="5">
        <v>10</v>
      </c>
      <c r="L340" s="5">
        <v>0.14399999999999999</v>
      </c>
      <c r="M340" s="5">
        <v>9.9855999999999998</v>
      </c>
      <c r="N340" s="5">
        <v>0.45</v>
      </c>
      <c r="O340" s="5">
        <v>318.4863982</v>
      </c>
      <c r="P340" s="5">
        <v>67.786501450000003</v>
      </c>
      <c r="Q340" s="5"/>
      <c r="R340" s="5">
        <v>38.894897540000002</v>
      </c>
      <c r="S340" s="5">
        <v>0</v>
      </c>
      <c r="T340" s="5"/>
      <c r="U340" s="5"/>
      <c r="V340" s="5"/>
      <c r="W340" s="5"/>
      <c r="X340" s="5"/>
    </row>
    <row r="341" spans="1:24" x14ac:dyDescent="0.2">
      <c r="A341" s="5" t="s">
        <v>83</v>
      </c>
      <c r="B341" s="5" t="s">
        <v>90</v>
      </c>
      <c r="C341" s="6">
        <v>3.5691999999999999</v>
      </c>
      <c r="D341" s="7">
        <v>0</v>
      </c>
      <c r="E341" s="5">
        <v>32.488999999999997</v>
      </c>
      <c r="F341" s="5">
        <v>5.9429999999999996</v>
      </c>
      <c r="G341" s="7">
        <v>28.919799999999999</v>
      </c>
      <c r="H341" s="7">
        <v>5.9429999999999996</v>
      </c>
      <c r="I341" s="5">
        <v>1.25</v>
      </c>
      <c r="J341" s="5">
        <v>0.04</v>
      </c>
      <c r="K341" s="5">
        <v>10</v>
      </c>
      <c r="L341" s="5">
        <v>0.14399999999999999</v>
      </c>
      <c r="M341" s="5">
        <v>9.9855999999999998</v>
      </c>
      <c r="N341" s="5">
        <v>0.45</v>
      </c>
      <c r="O341" s="5">
        <v>321.79449519999997</v>
      </c>
      <c r="P341" s="5">
        <v>66.128558459999994</v>
      </c>
      <c r="Q341" s="5"/>
      <c r="R341" s="5">
        <v>39.71496733</v>
      </c>
      <c r="S341" s="5">
        <v>0</v>
      </c>
      <c r="T341" s="5"/>
      <c r="U341" s="5"/>
      <c r="V341" s="5"/>
      <c r="W341" s="5"/>
      <c r="X341" s="5"/>
    </row>
    <row r="342" spans="1:24" x14ac:dyDescent="0.2">
      <c r="A342" s="5" t="s">
        <v>84</v>
      </c>
      <c r="B342" s="5" t="s">
        <v>90</v>
      </c>
      <c r="C342" s="6">
        <v>8.1254000000000008</v>
      </c>
      <c r="D342" s="7">
        <v>0</v>
      </c>
      <c r="E342" s="5">
        <v>42.003999999999998</v>
      </c>
      <c r="F342" s="5">
        <v>4.4420000000000002</v>
      </c>
      <c r="G342" s="7">
        <v>33.878599999999999</v>
      </c>
      <c r="H342" s="7">
        <v>4.4420000000000002</v>
      </c>
      <c r="I342" s="5">
        <v>1.25</v>
      </c>
      <c r="J342" s="5">
        <v>0.04</v>
      </c>
      <c r="K342" s="5">
        <v>10</v>
      </c>
      <c r="L342" s="5">
        <v>9.2999999999999999E-2</v>
      </c>
      <c r="M342" s="5">
        <v>9.9907000000000004</v>
      </c>
      <c r="N342" s="5">
        <v>0.45</v>
      </c>
      <c r="O342" s="5">
        <v>376.77929360000002</v>
      </c>
      <c r="P342" s="5">
        <v>49.401498949999997</v>
      </c>
      <c r="Q342" s="5"/>
      <c r="R342" s="5">
        <v>90.366262849999998</v>
      </c>
      <c r="S342" s="5">
        <v>0</v>
      </c>
      <c r="T342" s="5" t="s">
        <v>84</v>
      </c>
      <c r="U342" s="5">
        <v>382.08793439999999</v>
      </c>
      <c r="V342" s="5">
        <v>46.417242109999997</v>
      </c>
      <c r="W342" s="5">
        <v>80.497825939999998</v>
      </c>
      <c r="X342" s="5">
        <v>0</v>
      </c>
    </row>
    <row r="343" spans="1:24" x14ac:dyDescent="0.2">
      <c r="A343" s="5" t="s">
        <v>84</v>
      </c>
      <c r="B343" s="5" t="s">
        <v>90</v>
      </c>
      <c r="C343" s="6">
        <v>6.8559999999999999</v>
      </c>
      <c r="D343" s="7">
        <v>0</v>
      </c>
      <c r="E343" s="5">
        <v>41.451000000000001</v>
      </c>
      <c r="F343" s="5">
        <v>4.1539999999999999</v>
      </c>
      <c r="G343" s="7">
        <v>34.594999999999999</v>
      </c>
      <c r="H343" s="7">
        <v>4.1539999999999999</v>
      </c>
      <c r="I343" s="5">
        <v>1.25</v>
      </c>
      <c r="J343" s="5">
        <v>0.04</v>
      </c>
      <c r="K343" s="5">
        <v>10</v>
      </c>
      <c r="L343" s="5">
        <v>9.2999999999999999E-2</v>
      </c>
      <c r="M343" s="5">
        <v>9.9907000000000004</v>
      </c>
      <c r="N343" s="5">
        <v>0.45</v>
      </c>
      <c r="O343" s="5">
        <v>384.74670329999998</v>
      </c>
      <c r="P343" s="5">
        <v>46.198520180000003</v>
      </c>
      <c r="Q343" s="5"/>
      <c r="R343" s="5">
        <v>76.248689060000004</v>
      </c>
      <c r="S343" s="5">
        <v>0</v>
      </c>
      <c r="T343" s="5"/>
      <c r="U343" s="5"/>
      <c r="V343" s="5"/>
      <c r="W343" s="5"/>
      <c r="X343" s="5"/>
    </row>
    <row r="344" spans="1:24" x14ac:dyDescent="0.2">
      <c r="A344" s="5" t="s">
        <v>84</v>
      </c>
      <c r="B344" s="5" t="s">
        <v>90</v>
      </c>
      <c r="C344" s="6">
        <v>6.7328000000000001</v>
      </c>
      <c r="D344" s="7">
        <v>0</v>
      </c>
      <c r="E344" s="5">
        <v>41.326999999999998</v>
      </c>
      <c r="F344" s="5">
        <v>3.9249999999999998</v>
      </c>
      <c r="G344" s="7">
        <v>34.594200000000001</v>
      </c>
      <c r="H344" s="7">
        <v>3.9249999999999998</v>
      </c>
      <c r="I344" s="5">
        <v>1.25</v>
      </c>
      <c r="J344" s="5">
        <v>0.04</v>
      </c>
      <c r="K344" s="5">
        <v>10</v>
      </c>
      <c r="L344" s="5">
        <v>9.2999999999999999E-2</v>
      </c>
      <c r="M344" s="5">
        <v>9.9907000000000004</v>
      </c>
      <c r="N344" s="5">
        <v>0.45</v>
      </c>
      <c r="O344" s="5">
        <v>384.73780620000002</v>
      </c>
      <c r="P344" s="5">
        <v>43.651707199999997</v>
      </c>
      <c r="Q344" s="5"/>
      <c r="R344" s="5">
        <v>74.878525920000001</v>
      </c>
      <c r="S344" s="5">
        <v>0</v>
      </c>
      <c r="T344" s="5"/>
      <c r="U344" s="5"/>
      <c r="V344" s="5"/>
      <c r="W344" s="5"/>
      <c r="X344" s="5"/>
    </row>
    <row r="345" spans="1:24" x14ac:dyDescent="0.2">
      <c r="A345" s="5" t="s">
        <v>85</v>
      </c>
      <c r="B345" s="5" t="s">
        <v>90</v>
      </c>
      <c r="C345" s="6">
        <v>6.1223000000000001</v>
      </c>
      <c r="D345" s="7">
        <v>0</v>
      </c>
      <c r="E345" s="6">
        <v>30.005400000000002</v>
      </c>
      <c r="F345" s="7">
        <v>2.9039000000000001</v>
      </c>
      <c r="G345" s="7">
        <v>23.883099999999999</v>
      </c>
      <c r="H345" s="7">
        <v>2.9039000000000001</v>
      </c>
      <c r="I345" s="5">
        <v>1.25</v>
      </c>
      <c r="J345" s="5">
        <v>0.04</v>
      </c>
      <c r="K345" s="5">
        <v>10</v>
      </c>
      <c r="L345" s="5">
        <v>0.14099999999999999</v>
      </c>
      <c r="M345" s="5">
        <v>9.9859000000000009</v>
      </c>
      <c r="N345" s="5">
        <v>0.45</v>
      </c>
      <c r="O345" s="5">
        <v>265.7424747</v>
      </c>
      <c r="P345" s="5">
        <v>32.311114230000001</v>
      </c>
      <c r="Q345" s="5"/>
      <c r="R345" s="5">
        <v>68.121607019999999</v>
      </c>
      <c r="S345" s="5">
        <v>0</v>
      </c>
      <c r="T345" s="5" t="s">
        <v>85</v>
      </c>
      <c r="U345" s="5">
        <v>271.47463110000001</v>
      </c>
      <c r="V345" s="5">
        <v>28.65558957</v>
      </c>
      <c r="W345" s="5">
        <v>61.283817589999998</v>
      </c>
      <c r="X345" s="5">
        <v>0</v>
      </c>
    </row>
    <row r="346" spans="1:24" x14ac:dyDescent="0.2">
      <c r="A346" s="5" t="s">
        <v>85</v>
      </c>
      <c r="B346" s="5" t="s">
        <v>90</v>
      </c>
      <c r="C346" s="6">
        <v>5.1653000000000002</v>
      </c>
      <c r="D346" s="7">
        <v>0</v>
      </c>
      <c r="E346" s="6">
        <v>29.5687</v>
      </c>
      <c r="F346" s="7">
        <v>2.4622999999999999</v>
      </c>
      <c r="G346" s="7">
        <v>24.403400000000001</v>
      </c>
      <c r="H346" s="7">
        <v>2.4622999999999999</v>
      </c>
      <c r="I346" s="5">
        <v>1.25</v>
      </c>
      <c r="J346" s="5">
        <v>0.04</v>
      </c>
      <c r="K346" s="5">
        <v>10</v>
      </c>
      <c r="L346" s="5">
        <v>0.14099999999999999</v>
      </c>
      <c r="M346" s="5">
        <v>9.9859000000000009</v>
      </c>
      <c r="N346" s="5">
        <v>0.45</v>
      </c>
      <c r="O346" s="5">
        <v>271.53174869999998</v>
      </c>
      <c r="P346" s="5">
        <v>27.397519389999999</v>
      </c>
      <c r="Q346" s="5"/>
      <c r="R346" s="5">
        <v>57.473259519999999</v>
      </c>
      <c r="S346" s="5">
        <v>0</v>
      </c>
      <c r="T346" s="5"/>
      <c r="U346" s="5"/>
      <c r="V346" s="5"/>
      <c r="W346" s="5"/>
      <c r="X346" s="5"/>
    </row>
    <row r="347" spans="1:24" x14ac:dyDescent="0.2">
      <c r="A347" s="5" t="s">
        <v>85</v>
      </c>
      <c r="B347" s="5" t="s">
        <v>90</v>
      </c>
      <c r="C347" s="6">
        <v>5.2356999999999996</v>
      </c>
      <c r="D347" s="7">
        <v>0</v>
      </c>
      <c r="E347" s="6">
        <v>30.143999999999998</v>
      </c>
      <c r="F347" s="7">
        <v>2.3599000000000001</v>
      </c>
      <c r="G347" s="7">
        <v>24.908300000000001</v>
      </c>
      <c r="H347" s="7">
        <v>2.3599000000000001</v>
      </c>
      <c r="I347" s="5">
        <v>1.25</v>
      </c>
      <c r="J347" s="5">
        <v>0.04</v>
      </c>
      <c r="K347" s="5">
        <v>10</v>
      </c>
      <c r="L347" s="5">
        <v>0.14099999999999999</v>
      </c>
      <c r="M347" s="5">
        <v>9.9859000000000009</v>
      </c>
      <c r="N347" s="5">
        <v>0.45</v>
      </c>
      <c r="O347" s="5">
        <v>277.14966989999999</v>
      </c>
      <c r="P347" s="5">
        <v>26.258135079999999</v>
      </c>
      <c r="Q347" s="5"/>
      <c r="R347" s="5">
        <v>58.256586230000003</v>
      </c>
      <c r="S347" s="5">
        <v>0</v>
      </c>
      <c r="T347" s="5"/>
      <c r="U347" s="5"/>
      <c r="V347" s="5"/>
      <c r="W347" s="5"/>
      <c r="X347" s="5"/>
    </row>
    <row r="348" spans="1:24" x14ac:dyDescent="0.2">
      <c r="A348" s="5" t="s">
        <v>86</v>
      </c>
      <c r="B348" s="5" t="s">
        <v>90</v>
      </c>
      <c r="C348" s="6">
        <v>5.8726000000000003</v>
      </c>
      <c r="D348" s="7">
        <v>0</v>
      </c>
      <c r="E348" s="6">
        <v>28.380700000000001</v>
      </c>
      <c r="F348" s="7">
        <v>1.5599000000000001</v>
      </c>
      <c r="G348" s="7">
        <v>22.508099999999999</v>
      </c>
      <c r="H348" s="7">
        <v>1.5599000000000001</v>
      </c>
      <c r="I348" s="5">
        <v>1.25</v>
      </c>
      <c r="J348" s="5">
        <v>0.04</v>
      </c>
      <c r="K348" s="5">
        <v>10</v>
      </c>
      <c r="L348" s="5">
        <v>0.106</v>
      </c>
      <c r="M348" s="5">
        <v>9.9893999999999998</v>
      </c>
      <c r="N348" s="5">
        <v>0.45</v>
      </c>
      <c r="O348" s="5">
        <v>250.35537669999999</v>
      </c>
      <c r="P348" s="5">
        <v>17.35061387</v>
      </c>
      <c r="Q348" s="5"/>
      <c r="R348" s="5">
        <v>65.320350680000004</v>
      </c>
      <c r="S348" s="5">
        <v>0</v>
      </c>
      <c r="T348" s="5" t="s">
        <v>86</v>
      </c>
      <c r="U348" s="5">
        <v>255.4819219</v>
      </c>
      <c r="V348" s="5">
        <v>14.253998129999999</v>
      </c>
      <c r="W348" s="5">
        <v>59.047775829999999</v>
      </c>
      <c r="X348" s="5">
        <v>0</v>
      </c>
    </row>
    <row r="349" spans="1:24" x14ac:dyDescent="0.2">
      <c r="A349" s="5" t="s">
        <v>86</v>
      </c>
      <c r="B349" s="5" t="s">
        <v>90</v>
      </c>
      <c r="C349" s="6">
        <v>5.0420999999999996</v>
      </c>
      <c r="D349" s="7">
        <v>0</v>
      </c>
      <c r="E349" s="6">
        <v>28.2575</v>
      </c>
      <c r="F349" s="7">
        <v>1.2815000000000001</v>
      </c>
      <c r="G349" s="7">
        <v>23.215399999999999</v>
      </c>
      <c r="H349" s="7">
        <v>1.2815000000000001</v>
      </c>
      <c r="I349" s="5">
        <v>1.25</v>
      </c>
      <c r="J349" s="5">
        <v>0.04</v>
      </c>
      <c r="K349" s="5">
        <v>10</v>
      </c>
      <c r="L349" s="5">
        <v>0.106</v>
      </c>
      <c r="M349" s="5">
        <v>9.9893999999999998</v>
      </c>
      <c r="N349" s="5">
        <v>0.45</v>
      </c>
      <c r="O349" s="5">
        <v>258.22260490000002</v>
      </c>
      <c r="P349" s="5">
        <v>14.253998129999999</v>
      </c>
      <c r="Q349" s="5"/>
      <c r="R349" s="5">
        <v>56.082781079999997</v>
      </c>
      <c r="S349" s="5">
        <v>0</v>
      </c>
      <c r="T349" s="5"/>
      <c r="U349" s="5"/>
      <c r="V349" s="5"/>
      <c r="W349" s="5"/>
      <c r="X349" s="5"/>
    </row>
    <row r="350" spans="1:24" x14ac:dyDescent="0.2">
      <c r="A350" s="5" t="s">
        <v>86</v>
      </c>
      <c r="B350" s="5" t="s">
        <v>90</v>
      </c>
      <c r="C350" s="6">
        <v>5.0113000000000003</v>
      </c>
      <c r="D350" s="7">
        <v>0</v>
      </c>
      <c r="E350" s="6">
        <v>28.194800000000001</v>
      </c>
      <c r="F350" s="7">
        <v>1.0031000000000001</v>
      </c>
      <c r="G350" s="7">
        <v>23.183499999999999</v>
      </c>
      <c r="H350" s="7">
        <v>1.0031000000000001</v>
      </c>
      <c r="I350" s="5">
        <v>1.25</v>
      </c>
      <c r="J350" s="5">
        <v>0.04</v>
      </c>
      <c r="K350" s="5">
        <v>10</v>
      </c>
      <c r="L350" s="5">
        <v>0.106</v>
      </c>
      <c r="M350" s="5">
        <v>9.9893999999999998</v>
      </c>
      <c r="N350" s="5">
        <v>0.45</v>
      </c>
      <c r="O350" s="5">
        <v>257.86778429999998</v>
      </c>
      <c r="P350" s="5">
        <v>11.15738238</v>
      </c>
      <c r="Q350" s="5"/>
      <c r="R350" s="5">
        <v>55.740195720000003</v>
      </c>
      <c r="S350" s="5">
        <v>0</v>
      </c>
      <c r="T350" s="5"/>
      <c r="U350" s="5"/>
      <c r="V350" s="5"/>
      <c r="W350" s="5"/>
      <c r="X350" s="5"/>
    </row>
  </sheetData>
  <autoFilter ref="T3:U3" xr:uid="{A0CBAF3B-9BAA-4B22-B889-03E30BAA67F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9562-BD32-C544-AD58-6B3F5BA11069}">
  <dimension ref="A1:E118"/>
  <sheetViews>
    <sheetView topLeftCell="A18" workbookViewId="0">
      <selection activeCell="C105" sqref="C105"/>
    </sheetView>
  </sheetViews>
  <sheetFormatPr baseColWidth="10" defaultColWidth="11.5" defaultRowHeight="15" x14ac:dyDescent="0.2"/>
  <sheetData>
    <row r="1" spans="1:5" x14ac:dyDescent="0.2">
      <c r="B1" t="s">
        <v>48</v>
      </c>
      <c r="C1" t="s">
        <v>87</v>
      </c>
      <c r="D1" t="s">
        <v>88</v>
      </c>
      <c r="E1" t="s">
        <v>89</v>
      </c>
    </row>
    <row r="3" spans="1:5" x14ac:dyDescent="0.2">
      <c r="A3" t="s">
        <v>58</v>
      </c>
      <c r="B3" s="4">
        <v>0</v>
      </c>
      <c r="C3">
        <v>0</v>
      </c>
      <c r="E3">
        <v>1.8259548075258258</v>
      </c>
    </row>
    <row r="4" spans="1:5" x14ac:dyDescent="0.2">
      <c r="A4" t="s">
        <v>59</v>
      </c>
      <c r="B4">
        <v>160.4933944429423</v>
      </c>
      <c r="C4">
        <v>0</v>
      </c>
      <c r="D4">
        <v>159.67277651486071</v>
      </c>
      <c r="E4">
        <v>24.785443183752765</v>
      </c>
    </row>
    <row r="5" spans="1:5" x14ac:dyDescent="0.2">
      <c r="A5" t="s">
        <v>60</v>
      </c>
      <c r="B5">
        <v>135.33997602281394</v>
      </c>
      <c r="C5">
        <v>0</v>
      </c>
      <c r="D5">
        <v>144.93789819785331</v>
      </c>
      <c r="E5">
        <v>21.370446040945193</v>
      </c>
    </row>
    <row r="6" spans="1:5" x14ac:dyDescent="0.2">
      <c r="A6" t="s">
        <v>61</v>
      </c>
      <c r="B6">
        <v>138.08822291282561</v>
      </c>
      <c r="C6">
        <v>0</v>
      </c>
      <c r="D6">
        <v>140.76792722182722</v>
      </c>
      <c r="E6">
        <v>15.725877190542368</v>
      </c>
    </row>
    <row r="7" spans="1:5" x14ac:dyDescent="0.2">
      <c r="A7" t="s">
        <v>62</v>
      </c>
      <c r="B7">
        <v>225.5593716657711</v>
      </c>
      <c r="C7">
        <v>0</v>
      </c>
      <c r="D7">
        <v>143.9571023225611</v>
      </c>
      <c r="E7">
        <v>7.1667959100495722</v>
      </c>
    </row>
    <row r="8" spans="1:5" x14ac:dyDescent="0.2">
      <c r="A8" t="s">
        <v>63</v>
      </c>
      <c r="B8">
        <v>249.67997353755698</v>
      </c>
      <c r="C8">
        <v>0</v>
      </c>
      <c r="D8">
        <v>169.63627490681037</v>
      </c>
      <c r="E8">
        <v>23.362302588543127</v>
      </c>
    </row>
    <row r="9" spans="1:5" x14ac:dyDescent="0.2">
      <c r="A9" t="s">
        <v>64</v>
      </c>
      <c r="B9">
        <v>170.29423283178238</v>
      </c>
      <c r="C9">
        <v>0</v>
      </c>
      <c r="D9">
        <v>151.99229649804408</v>
      </c>
      <c r="E9">
        <v>20.156235860966103</v>
      </c>
    </row>
    <row r="10" spans="1:5" x14ac:dyDescent="0.2">
      <c r="A10" t="s">
        <v>65</v>
      </c>
      <c r="B10">
        <v>258.94271448180308</v>
      </c>
      <c r="C10">
        <v>0</v>
      </c>
      <c r="D10">
        <v>162.79247012852053</v>
      </c>
      <c r="E10">
        <v>19.600927344536089</v>
      </c>
    </row>
    <row r="11" spans="1:5" x14ac:dyDescent="0.2">
      <c r="A11" t="s">
        <v>66</v>
      </c>
      <c r="B11">
        <v>255.6451433404558</v>
      </c>
      <c r="C11">
        <v>0</v>
      </c>
      <c r="D11">
        <v>150.62062262583098</v>
      </c>
      <c r="E11">
        <v>10.730131172839506</v>
      </c>
    </row>
    <row r="12" spans="1:5" x14ac:dyDescent="0.2">
      <c r="A12" t="s">
        <v>67</v>
      </c>
      <c r="B12">
        <v>662.79175002911654</v>
      </c>
      <c r="C12">
        <v>24.285456766879648</v>
      </c>
      <c r="D12">
        <v>162.40841257866114</v>
      </c>
      <c r="E12">
        <v>18.077318811390555</v>
      </c>
    </row>
    <row r="13" spans="1:5" x14ac:dyDescent="0.2">
      <c r="A13" t="s">
        <v>68</v>
      </c>
      <c r="B13">
        <v>657.69366153430735</v>
      </c>
      <c r="C13">
        <v>6.4817503953033189</v>
      </c>
      <c r="D13">
        <v>137.92497193096074</v>
      </c>
      <c r="E13">
        <v>9.1059783808123864</v>
      </c>
    </row>
    <row r="14" spans="1:5" x14ac:dyDescent="0.2">
      <c r="A14" t="s">
        <v>69</v>
      </c>
      <c r="B14">
        <v>519.37934469653555</v>
      </c>
      <c r="C14">
        <v>15.419581366247231</v>
      </c>
      <c r="D14">
        <v>147.53841172563196</v>
      </c>
      <c r="E14">
        <v>12.76311109479213</v>
      </c>
    </row>
    <row r="15" spans="1:5" x14ac:dyDescent="0.2">
      <c r="A15" t="s">
        <v>70</v>
      </c>
      <c r="B15">
        <v>682.68740580455449</v>
      </c>
      <c r="C15">
        <v>88.198660281968571</v>
      </c>
      <c r="D15">
        <v>188.12653189343698</v>
      </c>
      <c r="E15">
        <v>7.6525103573249282</v>
      </c>
    </row>
    <row r="16" spans="1:5" x14ac:dyDescent="0.2">
      <c r="A16" t="s">
        <v>71</v>
      </c>
      <c r="B16">
        <v>390.91249703228868</v>
      </c>
      <c r="C16">
        <v>55.788335410731243</v>
      </c>
      <c r="D16">
        <v>154.96553745251663</v>
      </c>
      <c r="E16">
        <v>27.400321996676158</v>
      </c>
    </row>
    <row r="17" spans="1:5" x14ac:dyDescent="0.2">
      <c r="A17" t="s">
        <v>72</v>
      </c>
      <c r="B17">
        <v>549.57059233516691</v>
      </c>
      <c r="C17">
        <v>60.317931929064734</v>
      </c>
      <c r="D17">
        <v>159.58356377389114</v>
      </c>
      <c r="E17">
        <v>9.8806605381533519</v>
      </c>
    </row>
    <row r="18" spans="1:5" x14ac:dyDescent="0.2">
      <c r="A18" t="s">
        <v>73</v>
      </c>
      <c r="B18">
        <v>618.84190542324075</v>
      </c>
      <c r="C18">
        <v>76.99820686820668</v>
      </c>
      <c r="D18">
        <v>175.74750300648182</v>
      </c>
      <c r="E18">
        <v>3.8763399338685276</v>
      </c>
    </row>
    <row r="19" spans="1:5" x14ac:dyDescent="0.2">
      <c r="A19" t="s">
        <v>74</v>
      </c>
      <c r="B19">
        <v>513.73667439283884</v>
      </c>
      <c r="C19">
        <v>57.482647640179216</v>
      </c>
      <c r="D19">
        <v>153.56833804952541</v>
      </c>
      <c r="E19">
        <v>4.6920825465285816</v>
      </c>
    </row>
    <row r="20" spans="1:5" x14ac:dyDescent="0.2">
      <c r="A20" t="s">
        <v>75</v>
      </c>
      <c r="B20">
        <v>568.25790565261536</v>
      </c>
      <c r="C20">
        <v>77.213818287303653</v>
      </c>
      <c r="D20">
        <v>139.43187100043363</v>
      </c>
      <c r="E20">
        <v>0.58888751636365388</v>
      </c>
    </row>
    <row r="21" spans="1:5" x14ac:dyDescent="0.2">
      <c r="A21" t="s">
        <v>76</v>
      </c>
      <c r="B21">
        <v>526.60599667049462</v>
      </c>
      <c r="C21">
        <v>66.87479784086625</v>
      </c>
      <c r="D21">
        <v>139.08177466786552</v>
      </c>
      <c r="E21">
        <v>6.7324555546653118</v>
      </c>
    </row>
    <row r="22" spans="1:5" x14ac:dyDescent="0.2">
      <c r="A22" t="s">
        <v>77</v>
      </c>
      <c r="B22">
        <v>534.79325042876553</v>
      </c>
      <c r="C22">
        <v>66.475354139590635</v>
      </c>
      <c r="D22">
        <v>155.05197855281978</v>
      </c>
      <c r="E22">
        <v>15.86543882449987</v>
      </c>
    </row>
    <row r="23" spans="1:5" x14ac:dyDescent="0.2">
      <c r="A23" t="s">
        <v>78</v>
      </c>
      <c r="B23">
        <v>410.38346539648632</v>
      </c>
      <c r="C23">
        <v>3.1531932573599248</v>
      </c>
      <c r="D23">
        <v>151.42746913580245</v>
      </c>
      <c r="E23">
        <v>13.985339506172837</v>
      </c>
    </row>
    <row r="24" spans="1:5" x14ac:dyDescent="0.2">
      <c r="A24" t="s">
        <v>79</v>
      </c>
      <c r="B24">
        <v>269.81255440105707</v>
      </c>
      <c r="C24">
        <v>0</v>
      </c>
      <c r="D24">
        <v>150.4176480645184</v>
      </c>
      <c r="E24">
        <v>11.283525607576594</v>
      </c>
    </row>
    <row r="25" spans="1:5" x14ac:dyDescent="0.2">
      <c r="A25" t="s">
        <v>80</v>
      </c>
      <c r="B25">
        <v>301.85151797095386</v>
      </c>
      <c r="C25">
        <v>9.2930183278354281</v>
      </c>
      <c r="D25">
        <v>127.17152426275389</v>
      </c>
      <c r="E25">
        <v>4.0251197148508746</v>
      </c>
    </row>
    <row r="26" spans="1:5" x14ac:dyDescent="0.2">
      <c r="A26" t="s">
        <v>81</v>
      </c>
      <c r="B26">
        <v>396.50101134125788</v>
      </c>
      <c r="C26">
        <v>0</v>
      </c>
      <c r="D26">
        <v>222.53771027593896</v>
      </c>
      <c r="E26">
        <v>18.48070443922462</v>
      </c>
    </row>
    <row r="27" spans="1:5" x14ac:dyDescent="0.2">
      <c r="A27" t="s">
        <v>82</v>
      </c>
      <c r="B27">
        <v>318.45766832901523</v>
      </c>
      <c r="C27">
        <v>0</v>
      </c>
      <c r="D27">
        <v>187.1903491080312</v>
      </c>
      <c r="E27">
        <v>24.394770517656752</v>
      </c>
    </row>
    <row r="28" spans="1:5" x14ac:dyDescent="0.2">
      <c r="A28" t="s">
        <v>83</v>
      </c>
      <c r="B28">
        <v>249.60512296168721</v>
      </c>
      <c r="C28">
        <v>49.742082896177841</v>
      </c>
      <c r="D28">
        <v>139.17584461407742</v>
      </c>
      <c r="E28">
        <v>0</v>
      </c>
    </row>
    <row r="29" spans="1:5" x14ac:dyDescent="0.2">
      <c r="A29" t="s">
        <v>84</v>
      </c>
      <c r="B29">
        <v>223.14130920688299</v>
      </c>
      <c r="C29">
        <v>68.509881806785273</v>
      </c>
      <c r="D29">
        <v>202.68935341795088</v>
      </c>
      <c r="E29">
        <v>0</v>
      </c>
    </row>
    <row r="30" spans="1:5" x14ac:dyDescent="0.2">
      <c r="A30" t="s">
        <v>85</v>
      </c>
      <c r="B30">
        <v>250.5033244071823</v>
      </c>
      <c r="C30">
        <v>75.035109403757588</v>
      </c>
      <c r="D30">
        <v>211.65769416047269</v>
      </c>
      <c r="E30">
        <v>0</v>
      </c>
    </row>
    <row r="31" spans="1:5" x14ac:dyDescent="0.2">
      <c r="A31" t="s">
        <v>86</v>
      </c>
      <c r="B31">
        <v>229.233323395084</v>
      </c>
      <c r="C31">
        <v>66.879226537202427</v>
      </c>
      <c r="D31">
        <v>187.12555420573361</v>
      </c>
      <c r="E31">
        <v>0</v>
      </c>
    </row>
    <row r="32" spans="1:5" x14ac:dyDescent="0.2">
      <c r="A32" t="s">
        <v>58</v>
      </c>
      <c r="B32" s="4">
        <v>0</v>
      </c>
      <c r="C32">
        <v>0</v>
      </c>
      <c r="E32">
        <v>27.773977567264652</v>
      </c>
    </row>
    <row r="33" spans="1:5" x14ac:dyDescent="0.2">
      <c r="A33" t="s">
        <v>59</v>
      </c>
      <c r="B33">
        <v>76.183015786648994</v>
      </c>
      <c r="C33">
        <v>0</v>
      </c>
      <c r="D33">
        <v>229.5041168129685</v>
      </c>
      <c r="E33">
        <v>57.540616414806514</v>
      </c>
    </row>
    <row r="34" spans="1:5" x14ac:dyDescent="0.2">
      <c r="A34" t="s">
        <v>60</v>
      </c>
      <c r="B34">
        <v>143.55153166145871</v>
      </c>
      <c r="C34">
        <v>0</v>
      </c>
      <c r="D34">
        <v>221.13705424838349</v>
      </c>
      <c r="E34">
        <v>54.485595883520723</v>
      </c>
    </row>
    <row r="35" spans="1:5" x14ac:dyDescent="0.2">
      <c r="A35" t="s">
        <v>61</v>
      </c>
      <c r="B35">
        <v>99.78885042725058</v>
      </c>
      <c r="C35">
        <v>0</v>
      </c>
      <c r="D35">
        <v>211.38601724728164</v>
      </c>
      <c r="E35">
        <v>54.270966507219633</v>
      </c>
    </row>
    <row r="36" spans="1:5" x14ac:dyDescent="0.2">
      <c r="A36" t="s">
        <v>62</v>
      </c>
      <c r="B36">
        <v>81.402934140019696</v>
      </c>
      <c r="C36">
        <v>0</v>
      </c>
      <c r="D36">
        <v>254.30999794916531</v>
      </c>
      <c r="E36">
        <v>72.826884700439052</v>
      </c>
    </row>
    <row r="37" spans="1:5" x14ac:dyDescent="0.2">
      <c r="A37" t="s">
        <v>63</v>
      </c>
      <c r="B37">
        <v>103.2854814043488</v>
      </c>
      <c r="C37">
        <v>0</v>
      </c>
      <c r="D37">
        <v>279.23977584056081</v>
      </c>
      <c r="E37">
        <v>90.556734795590998</v>
      </c>
    </row>
    <row r="38" spans="1:5" x14ac:dyDescent="0.2">
      <c r="A38" t="s">
        <v>64</v>
      </c>
      <c r="B38">
        <v>96.69708459611131</v>
      </c>
      <c r="C38">
        <v>0</v>
      </c>
      <c r="D38">
        <v>219.2848263411407</v>
      </c>
      <c r="E38">
        <v>67.770011971357746</v>
      </c>
    </row>
    <row r="39" spans="1:5" x14ac:dyDescent="0.2">
      <c r="A39" t="s">
        <v>65</v>
      </c>
      <c r="B39">
        <v>160.30758435352732</v>
      </c>
      <c r="C39">
        <v>0</v>
      </c>
      <c r="D39">
        <v>321.73244010961685</v>
      </c>
      <c r="E39">
        <v>86.859738582598922</v>
      </c>
    </row>
    <row r="40" spans="1:5" x14ac:dyDescent="0.2">
      <c r="A40" t="s">
        <v>66</v>
      </c>
      <c r="B40">
        <v>572.25356867283949</v>
      </c>
      <c r="C40">
        <v>0</v>
      </c>
      <c r="D40">
        <v>240.26868916191836</v>
      </c>
      <c r="E40">
        <v>84.213445216049379</v>
      </c>
    </row>
    <row r="41" spans="1:5" x14ac:dyDescent="0.2">
      <c r="A41" t="s">
        <v>67</v>
      </c>
      <c r="B41">
        <v>551.95863738836476</v>
      </c>
      <c r="C41">
        <v>0</v>
      </c>
      <c r="D41">
        <v>253.31891969683147</v>
      </c>
      <c r="E41">
        <v>96.070818951224339</v>
      </c>
    </row>
    <row r="42" spans="1:5" x14ac:dyDescent="0.2">
      <c r="A42" t="s">
        <v>68</v>
      </c>
      <c r="B42">
        <v>521.54908456171313</v>
      </c>
      <c r="C42">
        <v>0</v>
      </c>
      <c r="D42">
        <v>208.00020474542021</v>
      </c>
      <c r="E42">
        <v>79.324940996598329</v>
      </c>
    </row>
    <row r="43" spans="1:5" x14ac:dyDescent="0.2">
      <c r="A43" t="s">
        <v>69</v>
      </c>
      <c r="B43">
        <v>457.63611419873627</v>
      </c>
      <c r="C43">
        <v>0</v>
      </c>
      <c r="D43">
        <v>256.24970560931547</v>
      </c>
      <c r="E43">
        <v>97.060840494212883</v>
      </c>
    </row>
    <row r="44" spans="1:5" x14ac:dyDescent="0.2">
      <c r="A44" t="s">
        <v>70</v>
      </c>
      <c r="B44" s="4">
        <v>0</v>
      </c>
      <c r="C44">
        <v>0</v>
      </c>
      <c r="D44">
        <v>504.34217351329806</v>
      </c>
      <c r="E44">
        <v>163.38341507141971</v>
      </c>
    </row>
    <row r="45" spans="1:5" x14ac:dyDescent="0.2">
      <c r="A45" t="s">
        <v>71</v>
      </c>
      <c r="B45">
        <v>384.82405181623926</v>
      </c>
      <c r="C45">
        <v>0</v>
      </c>
      <c r="D45">
        <v>411.99252136752142</v>
      </c>
      <c r="E45">
        <v>148.86781813865147</v>
      </c>
    </row>
    <row r="46" spans="1:5" x14ac:dyDescent="0.2">
      <c r="A46" t="s">
        <v>72</v>
      </c>
      <c r="B46">
        <v>425.13269110430821</v>
      </c>
      <c r="C46">
        <v>4.6783606208337485</v>
      </c>
      <c r="D46">
        <v>402.55229841505115</v>
      </c>
      <c r="E46">
        <v>142.82214291728656</v>
      </c>
    </row>
    <row r="47" spans="1:5" x14ac:dyDescent="0.2">
      <c r="A47" t="s">
        <v>73</v>
      </c>
      <c r="B47">
        <v>377.51192391838981</v>
      </c>
      <c r="C47">
        <v>8.3230026092033587</v>
      </c>
      <c r="D47">
        <v>462.36481959996172</v>
      </c>
      <c r="E47">
        <v>142.85425481166922</v>
      </c>
    </row>
    <row r="48" spans="1:5" x14ac:dyDescent="0.2">
      <c r="A48" t="s">
        <v>74</v>
      </c>
      <c r="B48">
        <v>168.75269609288617</v>
      </c>
      <c r="C48">
        <v>0</v>
      </c>
      <c r="D48">
        <v>335.86872702873217</v>
      </c>
      <c r="E48">
        <v>118.5631767587242</v>
      </c>
    </row>
    <row r="49" spans="1:5" x14ac:dyDescent="0.2">
      <c r="A49" t="s">
        <v>75</v>
      </c>
      <c r="B49">
        <v>375.82152126987518</v>
      </c>
      <c r="C49">
        <v>17.300309634273965</v>
      </c>
      <c r="D49">
        <v>370.57253962795659</v>
      </c>
      <c r="E49">
        <v>130.07922438228016</v>
      </c>
    </row>
    <row r="50" spans="1:5" x14ac:dyDescent="0.2">
      <c r="A50" t="s">
        <v>76</v>
      </c>
      <c r="B50">
        <v>431.98068471484061</v>
      </c>
      <c r="C50">
        <v>0</v>
      </c>
      <c r="D50">
        <v>410.65660544768792</v>
      </c>
      <c r="E50">
        <v>134.34772706365524</v>
      </c>
    </row>
    <row r="51" spans="1:5" x14ac:dyDescent="0.2">
      <c r="A51" t="s">
        <v>77</v>
      </c>
      <c r="B51">
        <v>523.27666654797724</v>
      </c>
      <c r="C51">
        <v>22.384084934157027</v>
      </c>
      <c r="D51">
        <v>270.0694555715786</v>
      </c>
      <c r="E51">
        <v>119.64451031707881</v>
      </c>
    </row>
    <row r="52" spans="1:5" x14ac:dyDescent="0.2">
      <c r="A52" t="s">
        <v>78</v>
      </c>
      <c r="B52">
        <v>93.631291547958213</v>
      </c>
      <c r="C52">
        <v>0</v>
      </c>
      <c r="D52">
        <v>330.51493500712252</v>
      </c>
      <c r="E52">
        <v>91.614175273029446</v>
      </c>
    </row>
    <row r="53" spans="1:5" x14ac:dyDescent="0.2">
      <c r="A53" t="s">
        <v>79</v>
      </c>
      <c r="B53">
        <v>212.48167470142695</v>
      </c>
      <c r="C53">
        <v>0</v>
      </c>
      <c r="D53">
        <v>361.03573308055275</v>
      </c>
      <c r="E53">
        <v>106.89680237679077</v>
      </c>
    </row>
    <row r="54" spans="1:5" x14ac:dyDescent="0.2">
      <c r="A54" t="s">
        <v>80</v>
      </c>
      <c r="B54">
        <v>333.3708021896652</v>
      </c>
      <c r="C54">
        <v>0</v>
      </c>
      <c r="D54">
        <v>400.17016796435041</v>
      </c>
      <c r="E54">
        <v>105.48317759644335</v>
      </c>
    </row>
    <row r="55" spans="1:5" x14ac:dyDescent="0.2">
      <c r="A55" t="s">
        <v>81</v>
      </c>
      <c r="B55">
        <v>230.01247864616698</v>
      </c>
      <c r="C55">
        <v>0</v>
      </c>
      <c r="D55">
        <v>291.49279604716827</v>
      </c>
      <c r="E55">
        <v>47.953442712411317</v>
      </c>
    </row>
    <row r="56" spans="1:5" x14ac:dyDescent="0.2">
      <c r="A56" t="s">
        <v>82</v>
      </c>
      <c r="B56">
        <v>350.13425235289259</v>
      </c>
      <c r="C56">
        <v>0</v>
      </c>
      <c r="D56">
        <v>338.34707746662974</v>
      </c>
      <c r="E56">
        <v>59.760930321897867</v>
      </c>
    </row>
    <row r="57" spans="1:5" x14ac:dyDescent="0.2">
      <c r="A57" t="s">
        <v>83</v>
      </c>
      <c r="B57" s="4">
        <v>0</v>
      </c>
      <c r="C57">
        <v>22.562415419915897</v>
      </c>
      <c r="D57">
        <v>801.69588515688827</v>
      </c>
      <c r="E57">
        <v>61.044151684703621</v>
      </c>
    </row>
    <row r="58" spans="1:5" x14ac:dyDescent="0.2">
      <c r="A58" t="s">
        <v>84</v>
      </c>
      <c r="B58">
        <v>156.19289298706423</v>
      </c>
      <c r="C58">
        <v>49.781561621270185</v>
      </c>
      <c r="D58">
        <v>329.39510398526795</v>
      </c>
      <c r="E58">
        <v>35.78860591611047</v>
      </c>
    </row>
    <row r="59" spans="1:5" x14ac:dyDescent="0.2">
      <c r="A59" t="s">
        <v>85</v>
      </c>
      <c r="B59">
        <v>275.69179524662991</v>
      </c>
      <c r="C59">
        <v>106.8393897286591</v>
      </c>
      <c r="D59">
        <v>271.99357999474142</v>
      </c>
      <c r="E59">
        <v>0</v>
      </c>
    </row>
    <row r="60" spans="1:5" x14ac:dyDescent="0.2">
      <c r="A60" t="s">
        <v>86</v>
      </c>
      <c r="B60">
        <v>784.22475350916636</v>
      </c>
      <c r="C60">
        <v>82.993189332550145</v>
      </c>
      <c r="D60">
        <v>315.84535194010942</v>
      </c>
      <c r="E60">
        <v>20.228787400079803</v>
      </c>
    </row>
    <row r="61" spans="1:5" x14ac:dyDescent="0.2">
      <c r="A61" t="s">
        <v>58</v>
      </c>
      <c r="B61" s="4">
        <v>0</v>
      </c>
      <c r="C61">
        <v>0</v>
      </c>
      <c r="D61" t="s">
        <v>91</v>
      </c>
      <c r="E61">
        <v>23.992304666398983</v>
      </c>
    </row>
    <row r="62" spans="1:5" x14ac:dyDescent="0.2">
      <c r="A62" t="s">
        <v>59</v>
      </c>
      <c r="B62">
        <v>136.12521461245137</v>
      </c>
      <c r="C62">
        <v>0</v>
      </c>
      <c r="D62">
        <v>198.60808363367019</v>
      </c>
      <c r="E62">
        <v>52.533456175664547</v>
      </c>
    </row>
    <row r="63" spans="1:5" x14ac:dyDescent="0.2">
      <c r="A63" t="s">
        <v>60</v>
      </c>
      <c r="B63">
        <v>314.8953075341185</v>
      </c>
      <c r="C63">
        <v>0</v>
      </c>
      <c r="D63">
        <v>209.04459964330965</v>
      </c>
      <c r="E63">
        <v>55.34338119868125</v>
      </c>
    </row>
    <row r="64" spans="1:5" x14ac:dyDescent="0.2">
      <c r="A64" t="s">
        <v>61</v>
      </c>
      <c r="B64">
        <v>391.59381394432813</v>
      </c>
      <c r="C64">
        <v>80.428218603045096</v>
      </c>
      <c r="D64">
        <v>195.91512922109064</v>
      </c>
      <c r="E64">
        <v>51.248185867999808</v>
      </c>
    </row>
    <row r="65" spans="1:5" x14ac:dyDescent="0.2">
      <c r="A65" t="s">
        <v>62</v>
      </c>
      <c r="B65">
        <v>174.77061617385445</v>
      </c>
      <c r="C65">
        <v>0</v>
      </c>
      <c r="D65">
        <v>243.05914822491539</v>
      </c>
      <c r="E65">
        <v>69.818313842986171</v>
      </c>
    </row>
    <row r="66" spans="1:5" x14ac:dyDescent="0.2">
      <c r="A66" t="s">
        <v>63</v>
      </c>
      <c r="B66">
        <v>189.02142360230391</v>
      </c>
      <c r="C66">
        <v>0</v>
      </c>
      <c r="D66">
        <v>227.42552617097053</v>
      </c>
      <c r="E66">
        <v>75.997014075231064</v>
      </c>
    </row>
    <row r="67" spans="1:5" x14ac:dyDescent="0.2">
      <c r="A67" t="s">
        <v>64</v>
      </c>
      <c r="B67">
        <v>11.774801997896487</v>
      </c>
      <c r="C67">
        <v>0</v>
      </c>
      <c r="D67">
        <v>215.15437414424073</v>
      </c>
      <c r="E67">
        <v>64.09386315862865</v>
      </c>
    </row>
    <row r="68" spans="1:5" x14ac:dyDescent="0.2">
      <c r="A68" t="s">
        <v>65</v>
      </c>
      <c r="B68">
        <v>390.73901615583719</v>
      </c>
      <c r="C68">
        <v>21.640758950873806</v>
      </c>
      <c r="D68">
        <v>238.1271601353113</v>
      </c>
      <c r="E68">
        <v>80.489900793717027</v>
      </c>
    </row>
    <row r="69" spans="1:5" x14ac:dyDescent="0.2">
      <c r="A69" t="s">
        <v>66</v>
      </c>
      <c r="B69">
        <v>475.18622388414059</v>
      </c>
      <c r="C69">
        <v>15.816973824786322</v>
      </c>
      <c r="D69">
        <v>222.74991838793923</v>
      </c>
      <c r="E69">
        <v>83.239664945394111</v>
      </c>
    </row>
    <row r="70" spans="1:5" x14ac:dyDescent="0.2">
      <c r="A70" t="s">
        <v>67</v>
      </c>
      <c r="B70">
        <v>432.83100734479757</v>
      </c>
      <c r="C70">
        <v>20.18688025257617</v>
      </c>
      <c r="D70">
        <v>233.48904214968672</v>
      </c>
      <c r="E70">
        <v>89.876590192050756</v>
      </c>
    </row>
    <row r="71" spans="1:5" x14ac:dyDescent="0.2">
      <c r="A71" t="s">
        <v>68</v>
      </c>
      <c r="B71">
        <v>652.47302423451367</v>
      </c>
      <c r="C71">
        <v>99.609388764446692</v>
      </c>
      <c r="D71">
        <v>215.77552335266174</v>
      </c>
      <c r="E71">
        <v>68.851211280582447</v>
      </c>
    </row>
    <row r="72" spans="1:5" x14ac:dyDescent="0.2">
      <c r="A72" t="s">
        <v>69</v>
      </c>
      <c r="B72">
        <v>331.06666414464252</v>
      </c>
      <c r="C72">
        <v>1.6318979678048755</v>
      </c>
      <c r="D72">
        <v>214.23296901211199</v>
      </c>
      <c r="E72">
        <v>73.41222818235866</v>
      </c>
    </row>
    <row r="73" spans="1:5" x14ac:dyDescent="0.2">
      <c r="A73" t="s">
        <v>70</v>
      </c>
      <c r="B73">
        <v>98.592160712735335</v>
      </c>
      <c r="C73">
        <v>0</v>
      </c>
      <c r="D73">
        <v>403.727894912203</v>
      </c>
      <c r="E73">
        <v>131.36809446741123</v>
      </c>
    </row>
    <row r="74" spans="1:5" x14ac:dyDescent="0.2">
      <c r="A74" t="s">
        <v>71</v>
      </c>
      <c r="B74">
        <v>180.4924916904084</v>
      </c>
      <c r="C74">
        <v>40.323777302943974</v>
      </c>
      <c r="D74">
        <v>390.81511900522315</v>
      </c>
      <c r="E74">
        <v>101.39371141975307</v>
      </c>
    </row>
    <row r="75" spans="1:5" x14ac:dyDescent="0.2">
      <c r="A75" t="s">
        <v>72</v>
      </c>
      <c r="B75">
        <v>167.78112727997052</v>
      </c>
      <c r="C75">
        <v>14.906768479663546</v>
      </c>
      <c r="D75">
        <v>273.73278094366941</v>
      </c>
      <c r="E75">
        <v>96.780397659725452</v>
      </c>
    </row>
    <row r="76" spans="1:5" x14ac:dyDescent="0.2">
      <c r="A76" t="s">
        <v>73</v>
      </c>
      <c r="B76">
        <v>492.00305507518624</v>
      </c>
      <c r="C76">
        <v>36.880870614820886</v>
      </c>
      <c r="D76">
        <v>356.85047565843996</v>
      </c>
      <c r="E76">
        <v>102.97339384133046</v>
      </c>
    </row>
    <row r="77" spans="1:5" x14ac:dyDescent="0.2">
      <c r="A77" t="s">
        <v>74</v>
      </c>
      <c r="B77">
        <v>249.67721068489197</v>
      </c>
      <c r="C77">
        <v>44.978154924776447</v>
      </c>
      <c r="D77">
        <v>193.69213484563048</v>
      </c>
      <c r="E77">
        <v>89.933127623532528</v>
      </c>
    </row>
    <row r="78" spans="1:5" x14ac:dyDescent="0.2">
      <c r="A78" t="s">
        <v>75</v>
      </c>
      <c r="B78">
        <v>425.40863229344149</v>
      </c>
      <c r="C78">
        <v>41.00882830488311</v>
      </c>
      <c r="D78">
        <v>346.47915746240119</v>
      </c>
      <c r="E78">
        <v>105.71226455164238</v>
      </c>
    </row>
    <row r="79" spans="1:5" x14ac:dyDescent="0.2">
      <c r="A79" t="s">
        <v>76</v>
      </c>
      <c r="B79">
        <v>348.01509405407324</v>
      </c>
      <c r="C79">
        <v>39.008366791597297</v>
      </c>
      <c r="D79">
        <v>378.59398137020116</v>
      </c>
      <c r="E79">
        <v>105.56787057067481</v>
      </c>
    </row>
    <row r="80" spans="1:5" x14ac:dyDescent="0.2">
      <c r="A80" t="s">
        <v>77</v>
      </c>
      <c r="B80">
        <v>183.15726498008985</v>
      </c>
      <c r="C80">
        <v>41.926114345398112</v>
      </c>
      <c r="D80">
        <v>331.06933243129362</v>
      </c>
      <c r="E80">
        <v>94.798546944637295</v>
      </c>
    </row>
    <row r="81" spans="1:5" x14ac:dyDescent="0.2">
      <c r="A81" t="s">
        <v>78</v>
      </c>
      <c r="B81">
        <v>401.85129540598291</v>
      </c>
      <c r="C81">
        <v>4.9662793803418781</v>
      </c>
      <c r="D81">
        <v>286.27285137701807</v>
      </c>
      <c r="E81">
        <v>75.537526709401718</v>
      </c>
    </row>
    <row r="82" spans="1:5" x14ac:dyDescent="0.2">
      <c r="A82" t="s">
        <v>79</v>
      </c>
      <c r="B82">
        <v>266.47014603496723</v>
      </c>
      <c r="C82">
        <v>3.9914196993111903</v>
      </c>
      <c r="D82">
        <v>293.39948056841524</v>
      </c>
      <c r="E82">
        <v>68.619041102444044</v>
      </c>
    </row>
    <row r="83" spans="1:5" x14ac:dyDescent="0.2">
      <c r="A83" t="s">
        <v>80</v>
      </c>
      <c r="B83">
        <v>128.91976174259119</v>
      </c>
      <c r="C83">
        <v>7.7024468276120963</v>
      </c>
      <c r="D83">
        <v>306.58613459406757</v>
      </c>
      <c r="E83">
        <v>50.040399588658737</v>
      </c>
    </row>
    <row r="84" spans="1:5" x14ac:dyDescent="0.2">
      <c r="A84" t="s">
        <v>81</v>
      </c>
      <c r="B84">
        <v>63.009563254798707</v>
      </c>
      <c r="C84">
        <v>36.131908854722752</v>
      </c>
      <c r="D84">
        <v>505.40648652335875</v>
      </c>
      <c r="E84">
        <v>46.609559992407519</v>
      </c>
    </row>
    <row r="85" spans="1:5" x14ac:dyDescent="0.2">
      <c r="A85" t="s">
        <v>82</v>
      </c>
      <c r="B85">
        <v>182.71743374615792</v>
      </c>
      <c r="C85">
        <v>47.371186526781685</v>
      </c>
      <c r="D85">
        <v>346.61154180882659</v>
      </c>
      <c r="E85">
        <v>27.569845152768835</v>
      </c>
    </row>
    <row r="86" spans="1:5" x14ac:dyDescent="0.2">
      <c r="A86" t="s">
        <v>83</v>
      </c>
      <c r="B86" s="4">
        <v>0</v>
      </c>
      <c r="C86">
        <v>2.8774381037891508</v>
      </c>
      <c r="D86">
        <v>211.93001506818882</v>
      </c>
      <c r="E86">
        <v>0</v>
      </c>
    </row>
    <row r="87" spans="1:5" x14ac:dyDescent="0.2">
      <c r="A87" t="s">
        <v>84</v>
      </c>
      <c r="B87" s="4">
        <v>0</v>
      </c>
      <c r="C87">
        <v>0</v>
      </c>
      <c r="D87">
        <v>263.51237644498116</v>
      </c>
      <c r="E87">
        <v>18.37617957836537</v>
      </c>
    </row>
    <row r="88" spans="1:5" x14ac:dyDescent="0.2">
      <c r="A88" t="s">
        <v>85</v>
      </c>
      <c r="B88">
        <v>749.40544862345553</v>
      </c>
      <c r="C88">
        <v>86.69389754617994</v>
      </c>
      <c r="D88">
        <v>315.02971737069043</v>
      </c>
      <c r="E88">
        <v>11.264305668198611</v>
      </c>
    </row>
    <row r="89" spans="1:5" x14ac:dyDescent="0.2">
      <c r="A89" t="s">
        <v>86</v>
      </c>
      <c r="B89">
        <v>358.94509191397333</v>
      </c>
      <c r="C89">
        <v>79.200059926160293</v>
      </c>
      <c r="D89">
        <v>229.72930878734073</v>
      </c>
      <c r="E89">
        <v>31.154372162221893</v>
      </c>
    </row>
    <row r="90" spans="1:5" x14ac:dyDescent="0.2">
      <c r="A90" t="s">
        <v>58</v>
      </c>
      <c r="B90">
        <v>282.98432061636191</v>
      </c>
      <c r="C90">
        <v>46.426519785084302</v>
      </c>
      <c r="D90">
        <v>42.793059169398163</v>
      </c>
      <c r="E90">
        <v>0</v>
      </c>
    </row>
    <row r="91" spans="1:5" x14ac:dyDescent="0.2">
      <c r="A91" t="s">
        <v>59</v>
      </c>
      <c r="B91">
        <v>227.2289610778073</v>
      </c>
      <c r="C91">
        <v>40.04208104462716</v>
      </c>
      <c r="D91">
        <v>40.23980136313228</v>
      </c>
      <c r="E91">
        <v>0</v>
      </c>
    </row>
    <row r="92" spans="1:5" x14ac:dyDescent="0.2">
      <c r="A92" t="s">
        <v>60</v>
      </c>
      <c r="B92">
        <v>280.88443345466089</v>
      </c>
      <c r="C92">
        <v>61.103748646225164</v>
      </c>
      <c r="D92">
        <v>48.899376627387255</v>
      </c>
      <c r="E92">
        <v>0</v>
      </c>
    </row>
    <row r="93" spans="1:5" x14ac:dyDescent="0.2">
      <c r="A93" t="s">
        <v>61</v>
      </c>
      <c r="B93">
        <v>196.14064564214289</v>
      </c>
      <c r="C93">
        <v>41.650253872463345</v>
      </c>
      <c r="D93">
        <v>69.376934213271568</v>
      </c>
      <c r="E93">
        <v>0</v>
      </c>
    </row>
    <row r="94" spans="1:5" x14ac:dyDescent="0.2">
      <c r="A94" t="s">
        <v>62</v>
      </c>
      <c r="B94">
        <v>307.87475567867551</v>
      </c>
      <c r="C94">
        <v>52.487231969914468</v>
      </c>
      <c r="D94">
        <v>46.238309164340357</v>
      </c>
      <c r="E94">
        <v>0</v>
      </c>
    </row>
    <row r="95" spans="1:5" x14ac:dyDescent="0.2">
      <c r="A95" t="s">
        <v>63</v>
      </c>
      <c r="B95">
        <v>387.50009081337021</v>
      </c>
      <c r="C95">
        <v>72.571860048340668</v>
      </c>
      <c r="D95">
        <v>56.646688995324702</v>
      </c>
      <c r="E95">
        <v>0</v>
      </c>
    </row>
    <row r="96" spans="1:5" x14ac:dyDescent="0.2">
      <c r="A96" t="s">
        <v>64</v>
      </c>
      <c r="B96">
        <v>285.46631085786652</v>
      </c>
      <c r="C96">
        <v>58.774236572755093</v>
      </c>
      <c r="D96">
        <v>56.666976047272357</v>
      </c>
      <c r="E96">
        <v>0</v>
      </c>
    </row>
    <row r="97" spans="1:5" x14ac:dyDescent="0.2">
      <c r="A97" t="s">
        <v>65</v>
      </c>
      <c r="B97">
        <v>255.12375272659767</v>
      </c>
      <c r="C97">
        <v>49.669636917745713</v>
      </c>
      <c r="D97">
        <v>41.606461499323608</v>
      </c>
      <c r="E97">
        <v>0</v>
      </c>
    </row>
    <row r="98" spans="1:5" x14ac:dyDescent="0.2">
      <c r="A98" t="s">
        <v>66</v>
      </c>
      <c r="B98">
        <v>411.57640052112419</v>
      </c>
      <c r="C98">
        <v>68.524101991438684</v>
      </c>
      <c r="D98">
        <v>46.517774055462503</v>
      </c>
      <c r="E98">
        <v>0</v>
      </c>
    </row>
    <row r="99" spans="1:5" x14ac:dyDescent="0.2">
      <c r="A99" t="s">
        <v>67</v>
      </c>
      <c r="B99">
        <v>337.73937321937325</v>
      </c>
      <c r="C99">
        <v>67.827382680212878</v>
      </c>
      <c r="D99">
        <v>44.264862656560773</v>
      </c>
      <c r="E99">
        <v>0</v>
      </c>
    </row>
    <row r="100" spans="1:5" x14ac:dyDescent="0.2">
      <c r="A100" t="s">
        <v>68</v>
      </c>
      <c r="B100">
        <v>337.75268946226237</v>
      </c>
      <c r="C100">
        <v>70.448149094309017</v>
      </c>
      <c r="D100">
        <v>46.633720915230015</v>
      </c>
      <c r="E100">
        <v>0</v>
      </c>
    </row>
    <row r="101" spans="1:5" x14ac:dyDescent="0.2">
      <c r="A101" t="s">
        <v>69</v>
      </c>
      <c r="B101">
        <v>170.02490833201247</v>
      </c>
      <c r="C101">
        <v>52.222539229671895</v>
      </c>
      <c r="D101">
        <v>43.328713478100077</v>
      </c>
      <c r="E101">
        <v>0</v>
      </c>
    </row>
    <row r="102" spans="1:5" x14ac:dyDescent="0.2">
      <c r="A102" t="s">
        <v>70</v>
      </c>
      <c r="B102">
        <v>459.76611837395984</v>
      </c>
      <c r="C102">
        <v>87.161094699866268</v>
      </c>
      <c r="D102">
        <v>58.907735195835038</v>
      </c>
      <c r="E102">
        <v>0</v>
      </c>
    </row>
    <row r="103" spans="1:5" x14ac:dyDescent="0.2">
      <c r="A103" t="s">
        <v>71</v>
      </c>
      <c r="B103">
        <v>386.87047856456593</v>
      </c>
      <c r="C103">
        <v>80.079977149385897</v>
      </c>
      <c r="D103">
        <v>47.007720737797854</v>
      </c>
      <c r="E103">
        <v>0</v>
      </c>
    </row>
    <row r="104" spans="1:5" ht="16" customHeight="1" x14ac:dyDescent="0.2">
      <c r="A104" t="s">
        <v>72</v>
      </c>
      <c r="B104">
        <v>482.36095735353774</v>
      </c>
      <c r="C104">
        <v>107.18264218758857</v>
      </c>
      <c r="D104">
        <v>62.214078523229396</v>
      </c>
      <c r="E104">
        <v>0</v>
      </c>
    </row>
    <row r="105" spans="1:5" x14ac:dyDescent="0.2">
      <c r="A105" t="s">
        <v>73</v>
      </c>
      <c r="B105">
        <v>425.28583766358423</v>
      </c>
      <c r="C105">
        <v>92.735454795504154</v>
      </c>
      <c r="D105">
        <v>63.640636185023823</v>
      </c>
      <c r="E105">
        <v>0</v>
      </c>
    </row>
    <row r="106" spans="1:5" x14ac:dyDescent="0.2">
      <c r="A106" t="s">
        <v>74</v>
      </c>
      <c r="B106">
        <v>395.49073728466487</v>
      </c>
      <c r="C106">
        <v>77.769431354557099</v>
      </c>
      <c r="D106">
        <v>52.535281782505706</v>
      </c>
      <c r="E106">
        <v>0</v>
      </c>
    </row>
    <row r="107" spans="1:5" x14ac:dyDescent="0.2">
      <c r="A107" t="s">
        <v>75</v>
      </c>
      <c r="B107">
        <v>489.63270535141174</v>
      </c>
      <c r="C107">
        <v>87.78134670910562</v>
      </c>
      <c r="D107">
        <v>50.552464393403</v>
      </c>
      <c r="E107">
        <v>0</v>
      </c>
    </row>
    <row r="108" spans="1:5" x14ac:dyDescent="0.2">
      <c r="A108" t="s">
        <v>76</v>
      </c>
      <c r="B108">
        <v>358.42268407391202</v>
      </c>
      <c r="C108">
        <v>73.552706316892625</v>
      </c>
      <c r="D108">
        <v>50.176577471394843</v>
      </c>
      <c r="E108">
        <v>0</v>
      </c>
    </row>
    <row r="109" spans="1:5" x14ac:dyDescent="0.2">
      <c r="A109" t="s">
        <v>77</v>
      </c>
      <c r="B109">
        <v>447.30251343346487</v>
      </c>
      <c r="C109">
        <v>84.577302744966445</v>
      </c>
      <c r="D109">
        <v>33.867378435435477</v>
      </c>
      <c r="E109">
        <v>0</v>
      </c>
    </row>
    <row r="110" spans="1:5" x14ac:dyDescent="0.2">
      <c r="A110" t="s">
        <v>78</v>
      </c>
      <c r="B110">
        <v>356.00314224402206</v>
      </c>
      <c r="C110">
        <v>34.643070032018528</v>
      </c>
      <c r="D110">
        <v>45.464544019801529</v>
      </c>
      <c r="E110">
        <v>0</v>
      </c>
    </row>
    <row r="111" spans="1:5" x14ac:dyDescent="0.2">
      <c r="A111" t="s">
        <v>79</v>
      </c>
      <c r="B111">
        <v>307.22028393495185</v>
      </c>
      <c r="C111">
        <v>45.497837526816575</v>
      </c>
      <c r="D111">
        <v>43.378378824656131</v>
      </c>
      <c r="E111">
        <v>0</v>
      </c>
    </row>
    <row r="112" spans="1:5" x14ac:dyDescent="0.2">
      <c r="A112" t="s">
        <v>80</v>
      </c>
      <c r="B112">
        <v>307.41839346160424</v>
      </c>
      <c r="C112">
        <v>51.895676574388268</v>
      </c>
      <c r="D112">
        <v>43.729751802199928</v>
      </c>
      <c r="E112">
        <v>0</v>
      </c>
    </row>
    <row r="113" spans="1:5" x14ac:dyDescent="0.2">
      <c r="A113" t="s">
        <v>81</v>
      </c>
      <c r="B113">
        <v>306.15108525510624</v>
      </c>
      <c r="C113">
        <v>52.302794096212217</v>
      </c>
      <c r="D113">
        <v>43.260842728315488</v>
      </c>
      <c r="E113">
        <v>0</v>
      </c>
    </row>
    <row r="114" spans="1:5" x14ac:dyDescent="0.2">
      <c r="A114" t="s">
        <v>82</v>
      </c>
      <c r="B114">
        <v>244.35266080320071</v>
      </c>
      <c r="C114">
        <v>45.386623613067222</v>
      </c>
      <c r="D114">
        <v>47.65651141162116</v>
      </c>
      <c r="E114">
        <v>0</v>
      </c>
    </row>
    <row r="115" spans="1:5" x14ac:dyDescent="0.2">
      <c r="A115" t="s">
        <v>83</v>
      </c>
      <c r="B115">
        <v>319.71168385270408</v>
      </c>
      <c r="C115">
        <v>68.876900980381009</v>
      </c>
      <c r="D115">
        <v>41.492332496664069</v>
      </c>
      <c r="E115">
        <v>0</v>
      </c>
    </row>
    <row r="116" spans="1:5" x14ac:dyDescent="0.2">
      <c r="A116" t="s">
        <v>84</v>
      </c>
      <c r="B116">
        <v>382.8803575086942</v>
      </c>
      <c r="C116">
        <v>46.513508160321265</v>
      </c>
      <c r="D116">
        <v>80.664772693462808</v>
      </c>
      <c r="E116">
        <v>0</v>
      </c>
    </row>
    <row r="117" spans="1:5" x14ac:dyDescent="0.2">
      <c r="A117" t="s">
        <v>85</v>
      </c>
      <c r="B117">
        <v>272.31556799928893</v>
      </c>
      <c r="C117">
        <v>28.744354925750276</v>
      </c>
      <c r="D117">
        <v>61.473654203886774</v>
      </c>
      <c r="E117">
        <v>0</v>
      </c>
    </row>
    <row r="118" spans="1:5" x14ac:dyDescent="0.2">
      <c r="A118" t="s">
        <v>86</v>
      </c>
      <c r="B118">
        <v>256.29317267538136</v>
      </c>
      <c r="C118">
        <v>14.299259906112638</v>
      </c>
      <c r="D118">
        <v>59.235274616920229</v>
      </c>
      <c r="E1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Unfumigated</vt:lpstr>
      <vt:lpstr>Fumigated</vt:lpstr>
      <vt:lpstr>Calculations</vt:lpstr>
      <vt:lpstr>Final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Kristy, Brandon</cp:lastModifiedBy>
  <cp:revision/>
  <dcterms:created xsi:type="dcterms:W3CDTF">2022-10-24T16:10:01Z</dcterms:created>
  <dcterms:modified xsi:type="dcterms:W3CDTF">2025-01-14T14:18:30Z</dcterms:modified>
  <cp:category/>
  <cp:contentStatus/>
</cp:coreProperties>
</file>