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LTER_MCSE/data/n-fix_data/"/>
    </mc:Choice>
  </mc:AlternateContent>
  <xr:revisionPtr revIDLastSave="0" documentId="13_ncr:1_{C3D9874E-6474-3D4E-A202-FCDB6CC605E4}" xr6:coauthVersionLast="47" xr6:coauthVersionMax="47" xr10:uidLastSave="{00000000-0000-0000-0000-000000000000}"/>
  <bookViews>
    <workbookView xWindow="-20" yWindow="500" windowWidth="51200" windowHeight="27280" activeTab="1" xr2:uid="{00000000-000D-0000-FFFF-FFFF00000000}"/>
  </bookViews>
  <sheets>
    <sheet name="Reference" sheetId="2" r:id="rId1"/>
    <sheet name="Sampl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N18" i="1" s="1"/>
  <c r="O18" i="1" s="1"/>
  <c r="N55" i="1"/>
  <c r="L2" i="1"/>
  <c r="O115" i="1"/>
  <c r="O112" i="1"/>
  <c r="O109" i="1"/>
  <c r="O105" i="1"/>
  <c r="O101" i="1"/>
  <c r="O97" i="1"/>
  <c r="O93" i="1"/>
  <c r="O89" i="1"/>
  <c r="O86" i="1"/>
  <c r="O83" i="1"/>
  <c r="O80" i="1"/>
  <c r="O76" i="1"/>
  <c r="O72" i="1"/>
  <c r="O68" i="1"/>
  <c r="O64" i="1"/>
  <c r="O60" i="1"/>
  <c r="O57" i="1"/>
  <c r="O54" i="1"/>
  <c r="O51" i="1"/>
  <c r="O47" i="1"/>
  <c r="O43" i="1"/>
  <c r="O39" i="1"/>
  <c r="O35" i="1"/>
  <c r="O31" i="1"/>
  <c r="O25" i="1"/>
  <c r="O28" i="1"/>
  <c r="O22" i="1"/>
  <c r="O6" i="1"/>
  <c r="O10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5" i="1"/>
  <c r="N76" i="1"/>
  <c r="N77" i="1"/>
  <c r="N78" i="1"/>
  <c r="N79" i="1"/>
  <c r="N80" i="1"/>
  <c r="N82" i="1"/>
  <c r="N83" i="1"/>
  <c r="N84" i="1"/>
  <c r="N85" i="1"/>
  <c r="N86" i="1"/>
  <c r="N87" i="1"/>
  <c r="N89" i="1"/>
  <c r="N90" i="1"/>
  <c r="N91" i="1"/>
  <c r="N92" i="1"/>
  <c r="N93" i="1"/>
  <c r="N94" i="1"/>
  <c r="N96" i="1"/>
  <c r="N97" i="1"/>
  <c r="N98" i="1"/>
  <c r="N99" i="1"/>
  <c r="N100" i="1"/>
  <c r="N101" i="1"/>
  <c r="N102" i="1"/>
  <c r="N104" i="1"/>
  <c r="N105" i="1"/>
  <c r="N106" i="1"/>
  <c r="N107" i="1"/>
  <c r="N108" i="1"/>
  <c r="N109" i="1"/>
  <c r="N110" i="1"/>
  <c r="N111" i="1"/>
  <c r="N112" i="1"/>
  <c r="N113" i="1"/>
  <c r="N114" i="1"/>
  <c r="N117" i="1"/>
  <c r="N2" i="1"/>
  <c r="O2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3" i="1"/>
  <c r="M31" i="2"/>
  <c r="M25" i="2"/>
  <c r="M28" i="2"/>
  <c r="M22" i="2"/>
  <c r="M6" i="2"/>
  <c r="M10" i="2"/>
  <c r="M14" i="2"/>
  <c r="M18" i="2"/>
  <c r="M2" i="2"/>
</calcChain>
</file>

<file path=xl/sharedStrings.xml><?xml version="1.0" encoding="utf-8"?>
<sst xmlns="http://schemas.openxmlformats.org/spreadsheetml/2006/main" count="590" uniqueCount="411">
  <si>
    <t>Sample ID</t>
  </si>
  <si>
    <t>Incubation Time (Days)</t>
  </si>
  <si>
    <t>mass weighed for analysis (mg)</t>
  </si>
  <si>
    <t>dry mass soil in vial (g)</t>
  </si>
  <si>
    <t>Date weighed</t>
  </si>
  <si>
    <t>Tray ID</t>
  </si>
  <si>
    <t>Date sent</t>
  </si>
  <si>
    <t>Data  Returned</t>
  </si>
  <si>
    <t>d15N</t>
  </si>
  <si>
    <t>%N</t>
  </si>
  <si>
    <t>15N (at-%)</t>
  </si>
  <si>
    <t>at-% excess</t>
  </si>
  <si>
    <t>N Amount (ug)</t>
  </si>
  <si>
    <t>ugN-fixed/vial/d</t>
  </si>
  <si>
    <r>
      <t>ug N fixed g</t>
    </r>
    <r>
      <rPr>
        <vertAlign val="superscript"/>
        <sz val="12"/>
        <rFont val="Calibri"/>
        <family val="2"/>
      </rPr>
      <t>-1</t>
    </r>
    <r>
      <rPr>
        <sz val="12"/>
        <rFont val="Calibri"/>
        <family val="2"/>
      </rPr>
      <t xml:space="preserve"> dry soil day</t>
    </r>
    <r>
      <rPr>
        <vertAlign val="superscript"/>
        <sz val="12"/>
        <rFont val="Calibri"/>
        <family val="2"/>
      </rPr>
      <t>-1</t>
    </r>
  </si>
  <si>
    <t>Notes37</t>
  </si>
  <si>
    <t>T1R1REF</t>
  </si>
  <si>
    <t>26.6269</t>
  </si>
  <si>
    <t>A1</t>
  </si>
  <si>
    <t>T1</t>
  </si>
  <si>
    <t>T1R2REF</t>
  </si>
  <si>
    <t>27.4535</t>
  </si>
  <si>
    <t>A2</t>
  </si>
  <si>
    <t>T1R3REF</t>
  </si>
  <si>
    <t>27.7044</t>
  </si>
  <si>
    <t>A3</t>
  </si>
  <si>
    <t>T1R4REF</t>
  </si>
  <si>
    <t>26.4399</t>
  </si>
  <si>
    <t>A4</t>
  </si>
  <si>
    <t>T3R1REF</t>
  </si>
  <si>
    <t>28.2055</t>
  </si>
  <si>
    <t>A5</t>
  </si>
  <si>
    <t>T3</t>
  </si>
  <si>
    <t>T3R2REF</t>
  </si>
  <si>
    <t>28.0158</t>
  </si>
  <si>
    <t>A6</t>
  </si>
  <si>
    <t>T3R3REF</t>
  </si>
  <si>
    <t>26.0943</t>
  </si>
  <si>
    <t>A7</t>
  </si>
  <si>
    <t>T3R4REF</t>
  </si>
  <si>
    <t>29.3432</t>
  </si>
  <si>
    <t>A8</t>
  </si>
  <si>
    <t>T4R1REF</t>
  </si>
  <si>
    <t>27.1758</t>
  </si>
  <si>
    <t>A9</t>
  </si>
  <si>
    <t>T4</t>
  </si>
  <si>
    <t>T4R2REF</t>
  </si>
  <si>
    <t>29.9761</t>
  </si>
  <si>
    <t>A10</t>
  </si>
  <si>
    <t>T4R3REF</t>
  </si>
  <si>
    <t>25.0528</t>
  </si>
  <si>
    <t>A11</t>
  </si>
  <si>
    <t>T4R4REF</t>
  </si>
  <si>
    <t>29.5781</t>
  </si>
  <si>
    <t>A12</t>
  </si>
  <si>
    <t>T5R1REF</t>
  </si>
  <si>
    <t>27.2655</t>
  </si>
  <si>
    <t>B1</t>
  </si>
  <si>
    <t>T5</t>
  </si>
  <si>
    <t>T5R2REF</t>
  </si>
  <si>
    <t>25.566</t>
  </si>
  <si>
    <t>B2</t>
  </si>
  <si>
    <t>T5R3REF</t>
  </si>
  <si>
    <t>26.4254</t>
  </si>
  <si>
    <t>B3</t>
  </si>
  <si>
    <t>T5R4REF</t>
  </si>
  <si>
    <t>25.6788</t>
  </si>
  <si>
    <t>B4</t>
  </si>
  <si>
    <t>T7R1REF</t>
  </si>
  <si>
    <t>26.8671</t>
  </si>
  <si>
    <t>B5</t>
  </si>
  <si>
    <t>T7</t>
  </si>
  <si>
    <t>T7R2REF</t>
  </si>
  <si>
    <t>26.244</t>
  </si>
  <si>
    <t>B6</t>
  </si>
  <si>
    <t>T7R3REF</t>
  </si>
  <si>
    <t>26.699</t>
  </si>
  <si>
    <t>B7</t>
  </si>
  <si>
    <t>T7R4REF</t>
  </si>
  <si>
    <t>26.4946</t>
  </si>
  <si>
    <t>B8</t>
  </si>
  <si>
    <t>DFR1REF</t>
  </si>
  <si>
    <t>28.2614</t>
  </si>
  <si>
    <t>B9</t>
  </si>
  <si>
    <t>DF</t>
  </si>
  <si>
    <t>DFR2REF</t>
  </si>
  <si>
    <t>27.1568</t>
  </si>
  <si>
    <t>B10</t>
  </si>
  <si>
    <t>DFR3REF</t>
  </si>
  <si>
    <t>26.4677</t>
  </si>
  <si>
    <t>B11</t>
  </si>
  <si>
    <t>CFR1REF</t>
  </si>
  <si>
    <t>26.4939</t>
  </si>
  <si>
    <t>B12</t>
  </si>
  <si>
    <t>CF</t>
  </si>
  <si>
    <t>CFR2REF</t>
  </si>
  <si>
    <t>25.9811</t>
  </si>
  <si>
    <t>C1</t>
  </si>
  <si>
    <t>CFR3REF</t>
  </si>
  <si>
    <t>27.639</t>
  </si>
  <si>
    <t>C2</t>
  </si>
  <si>
    <t>SFR1REF</t>
  </si>
  <si>
    <t>26.3322</t>
  </si>
  <si>
    <t>C3</t>
  </si>
  <si>
    <t>SF</t>
  </si>
  <si>
    <t>SFR2REF</t>
  </si>
  <si>
    <t>25.9522</t>
  </si>
  <si>
    <t>C4</t>
  </si>
  <si>
    <t>SFR3REF</t>
  </si>
  <si>
    <t>27.8757</t>
  </si>
  <si>
    <t>C5</t>
  </si>
  <si>
    <t>Total avg</t>
  </si>
  <si>
    <t>T1R115N</t>
  </si>
  <si>
    <t>26.023</t>
  </si>
  <si>
    <t>T1R215N</t>
  </si>
  <si>
    <t>28.9451</t>
  </si>
  <si>
    <t>T1R315N</t>
  </si>
  <si>
    <t>26.1672</t>
  </si>
  <si>
    <t>T1R415N</t>
  </si>
  <si>
    <t>28.0767</t>
  </si>
  <si>
    <t>T3R115N</t>
  </si>
  <si>
    <t>27.1039</t>
  </si>
  <si>
    <t>T3R215N</t>
  </si>
  <si>
    <t>29.8519</t>
  </si>
  <si>
    <t>T3R315N</t>
  </si>
  <si>
    <t>26.071</t>
  </si>
  <si>
    <t>T3R415N</t>
  </si>
  <si>
    <t>28.9032</t>
  </si>
  <si>
    <t>T4R115N</t>
  </si>
  <si>
    <t>29.4858</t>
  </si>
  <si>
    <t>T4R215N</t>
  </si>
  <si>
    <t>26.995</t>
  </si>
  <si>
    <t>T4R315N</t>
  </si>
  <si>
    <t>27.5604</t>
  </si>
  <si>
    <t>T4R415N</t>
  </si>
  <si>
    <t>26.6694</t>
  </si>
  <si>
    <t>T5R115N</t>
  </si>
  <si>
    <t>27.398</t>
  </si>
  <si>
    <t>T5R215N</t>
  </si>
  <si>
    <t>26.9123</t>
  </si>
  <si>
    <t>T5R315N</t>
  </si>
  <si>
    <t>28.2338</t>
  </si>
  <si>
    <t>T5R415N</t>
  </si>
  <si>
    <t>27.4077</t>
  </si>
  <si>
    <t>T7R115N</t>
  </si>
  <si>
    <t>28.9081</t>
  </si>
  <si>
    <t>T7R215N</t>
  </si>
  <si>
    <t>29.3332</t>
  </si>
  <si>
    <t>T7R315N</t>
  </si>
  <si>
    <t>27.3642</t>
  </si>
  <si>
    <t>T7R415N</t>
  </si>
  <si>
    <t>25.4535</t>
  </si>
  <si>
    <t>DFR115N</t>
  </si>
  <si>
    <t>26.2915</t>
  </si>
  <si>
    <t>DFR215N</t>
  </si>
  <si>
    <t>27.7022</t>
  </si>
  <si>
    <t>DFR315N</t>
  </si>
  <si>
    <t>29.0433</t>
  </si>
  <si>
    <t>CFR115N</t>
  </si>
  <si>
    <t>28.3014</t>
  </si>
  <si>
    <t>CFR215N</t>
  </si>
  <si>
    <t>26.9155</t>
  </si>
  <si>
    <t>CFR315N</t>
  </si>
  <si>
    <t>28.2399</t>
  </si>
  <si>
    <t>SFR115N</t>
  </si>
  <si>
    <t>29.4659</t>
  </si>
  <si>
    <t>SFR215N</t>
  </si>
  <si>
    <t>26.8291</t>
  </si>
  <si>
    <t>SFR315N</t>
  </si>
  <si>
    <t>25.2945</t>
  </si>
  <si>
    <t>T1R10Hr</t>
  </si>
  <si>
    <t>29.6466</t>
  </si>
  <si>
    <t>C6</t>
  </si>
  <si>
    <t>T1R20Hr</t>
  </si>
  <si>
    <t>27.0646</t>
  </si>
  <si>
    <t>C7</t>
  </si>
  <si>
    <t>T1R30Hr</t>
  </si>
  <si>
    <t>26.32</t>
  </si>
  <si>
    <t>C8</t>
  </si>
  <si>
    <t>T1R40Hr</t>
  </si>
  <si>
    <t>29.5162</t>
  </si>
  <si>
    <t>C9</t>
  </si>
  <si>
    <t>T3R10Hr</t>
  </si>
  <si>
    <t>26.291</t>
  </si>
  <si>
    <t>C10</t>
  </si>
  <si>
    <t>T3R20Hr</t>
  </si>
  <si>
    <t>27.8637</t>
  </si>
  <si>
    <t>C11</t>
  </si>
  <si>
    <t>T3R30Hr</t>
  </si>
  <si>
    <t>26.1361</t>
  </si>
  <si>
    <t>C12</t>
  </si>
  <si>
    <t>T3R40Hr</t>
  </si>
  <si>
    <t>27.1069</t>
  </si>
  <si>
    <t>D1</t>
  </si>
  <si>
    <t>T4R10Hr</t>
  </si>
  <si>
    <t>29.2058</t>
  </si>
  <si>
    <t>D2</t>
  </si>
  <si>
    <t>T4R20Hr</t>
  </si>
  <si>
    <t>27.7772</t>
  </si>
  <si>
    <t>D3</t>
  </si>
  <si>
    <t>T4R30Hr</t>
  </si>
  <si>
    <t>26.9822</t>
  </si>
  <si>
    <t>D4</t>
  </si>
  <si>
    <t>T4R40Hr</t>
  </si>
  <si>
    <t>28.1284</t>
  </si>
  <si>
    <t>D5</t>
  </si>
  <si>
    <t>T5R10Hr</t>
  </si>
  <si>
    <t>26.5526</t>
  </si>
  <si>
    <t>D6</t>
  </si>
  <si>
    <t>T5R20Hr</t>
  </si>
  <si>
    <t>26.6431</t>
  </si>
  <si>
    <t>D7</t>
  </si>
  <si>
    <t>T5R30Hr</t>
  </si>
  <si>
    <t>29.08</t>
  </si>
  <si>
    <t>D8</t>
  </si>
  <si>
    <t>T5R40Hr</t>
  </si>
  <si>
    <t>29.5026</t>
  </si>
  <si>
    <t>D9</t>
  </si>
  <si>
    <t>T7R10Hr</t>
  </si>
  <si>
    <t>29.399</t>
  </si>
  <si>
    <t>D10</t>
  </si>
  <si>
    <t>T7R20Hr</t>
  </si>
  <si>
    <t>27.3835</t>
  </si>
  <si>
    <t>D11</t>
  </si>
  <si>
    <t>T7R30Hr</t>
  </si>
  <si>
    <t>25.7312</t>
  </si>
  <si>
    <t>D12</t>
  </si>
  <si>
    <t>T7R40Hr</t>
  </si>
  <si>
    <t>27.6243</t>
  </si>
  <si>
    <t>E1</t>
  </si>
  <si>
    <t>DFR10Hr</t>
  </si>
  <si>
    <t>26.0239</t>
  </si>
  <si>
    <t>E2</t>
  </si>
  <si>
    <t>DFR20Hr</t>
  </si>
  <si>
    <t>28.3931</t>
  </si>
  <si>
    <t>E3</t>
  </si>
  <si>
    <t>DFR30Hr</t>
  </si>
  <si>
    <t>28.5499</t>
  </si>
  <si>
    <t>E4</t>
  </si>
  <si>
    <t>CFR10Hr</t>
  </si>
  <si>
    <t>25.0781</t>
  </si>
  <si>
    <t>E5</t>
  </si>
  <si>
    <t>CFR20Hr</t>
  </si>
  <si>
    <t>27.3935</t>
  </si>
  <si>
    <t>E6</t>
  </si>
  <si>
    <t>CFR30Hr</t>
  </si>
  <si>
    <t>25.6188</t>
  </si>
  <si>
    <t>E7</t>
  </si>
  <si>
    <t>SFR10Hr</t>
  </si>
  <si>
    <t>25.9175</t>
  </si>
  <si>
    <t>E8</t>
  </si>
  <si>
    <t>SFR20Hr</t>
  </si>
  <si>
    <t>28.8598</t>
  </si>
  <si>
    <t>E9</t>
  </si>
  <si>
    <t>SFR30Hr</t>
  </si>
  <si>
    <t>26.3366</t>
  </si>
  <si>
    <t>E10</t>
  </si>
  <si>
    <t>T1R124Hr</t>
  </si>
  <si>
    <t>26.5576</t>
  </si>
  <si>
    <t>E11</t>
  </si>
  <si>
    <t>T1R224Hr</t>
  </si>
  <si>
    <t>26.9678</t>
  </si>
  <si>
    <t>E12</t>
  </si>
  <si>
    <t>T1R324Hr</t>
  </si>
  <si>
    <t>26.4364</t>
  </si>
  <si>
    <t>F1</t>
  </si>
  <si>
    <t>T1R424Hr</t>
  </si>
  <si>
    <t>28.7645</t>
  </si>
  <si>
    <t>F2</t>
  </si>
  <si>
    <t>T3R124Hr</t>
  </si>
  <si>
    <t>25.5203</t>
  </si>
  <si>
    <t>F3</t>
  </si>
  <si>
    <t>T3R224Hr</t>
  </si>
  <si>
    <t>27.7253</t>
  </si>
  <si>
    <t>F4</t>
  </si>
  <si>
    <t>T3R324Hr</t>
  </si>
  <si>
    <t>27.9013</t>
  </si>
  <si>
    <t>F5</t>
  </si>
  <si>
    <t>T3R424Hr</t>
  </si>
  <si>
    <t>29.2326</t>
  </si>
  <si>
    <t>F6</t>
  </si>
  <si>
    <t>T4R124Hr</t>
  </si>
  <si>
    <t>25.3393</t>
  </si>
  <si>
    <t>F7</t>
  </si>
  <si>
    <t>T4R224Hr</t>
  </si>
  <si>
    <t>29.1156</t>
  </si>
  <si>
    <t>F8</t>
  </si>
  <si>
    <t>T4R324Hr</t>
  </si>
  <si>
    <t>28.2605</t>
  </si>
  <si>
    <t>F9</t>
  </si>
  <si>
    <t>T4R424Hr</t>
  </si>
  <si>
    <t>28.0118</t>
  </si>
  <si>
    <t>F10</t>
  </si>
  <si>
    <t>T5R124Hr</t>
  </si>
  <si>
    <t>28.6547</t>
  </si>
  <si>
    <t>F11</t>
  </si>
  <si>
    <t>T5R224Hr</t>
  </si>
  <si>
    <t>29.1914</t>
  </si>
  <si>
    <t>F12</t>
  </si>
  <si>
    <t>T5R324Hr</t>
  </si>
  <si>
    <t>28.3321</t>
  </si>
  <si>
    <t>G1</t>
  </si>
  <si>
    <t>T5R424Hr</t>
  </si>
  <si>
    <t>27.8675</t>
  </si>
  <si>
    <t>G2</t>
  </si>
  <si>
    <t>T7R124Hr</t>
  </si>
  <si>
    <t>28.9782</t>
  </si>
  <si>
    <t>G3</t>
  </si>
  <si>
    <t>T7R224Hr</t>
  </si>
  <si>
    <t>28.9882</t>
  </si>
  <si>
    <t>G4</t>
  </si>
  <si>
    <t>T7R324Hr</t>
  </si>
  <si>
    <t>25.1195</t>
  </si>
  <si>
    <t>G5</t>
  </si>
  <si>
    <t>T7R424Hr</t>
  </si>
  <si>
    <t>27.3624</t>
  </si>
  <si>
    <t>G6</t>
  </si>
  <si>
    <t>DFR124Hr</t>
  </si>
  <si>
    <t>28.8669</t>
  </si>
  <si>
    <t>G7</t>
  </si>
  <si>
    <t>DFR224Hr</t>
  </si>
  <si>
    <t>28.588</t>
  </si>
  <si>
    <t>G8</t>
  </si>
  <si>
    <t>DFR324Hr</t>
  </si>
  <si>
    <t>25.607</t>
  </si>
  <si>
    <t>G9</t>
  </si>
  <si>
    <t>CFR124Hr</t>
  </si>
  <si>
    <t>27.2775</t>
  </si>
  <si>
    <t>G10</t>
  </si>
  <si>
    <t>CFR224Hr</t>
  </si>
  <si>
    <t>28.6089</t>
  </si>
  <si>
    <t>G11</t>
  </si>
  <si>
    <t>CFR324Hr</t>
  </si>
  <si>
    <t>26.9795</t>
  </si>
  <si>
    <t>G12</t>
  </si>
  <si>
    <t>SFR124Hr</t>
  </si>
  <si>
    <t>26.2865</t>
  </si>
  <si>
    <t>H1</t>
  </si>
  <si>
    <t>SFR224Hr</t>
  </si>
  <si>
    <t>26.7592</t>
  </si>
  <si>
    <t>H2</t>
  </si>
  <si>
    <t>SFR324Hr</t>
  </si>
  <si>
    <t>26.6953</t>
  </si>
  <si>
    <t>H3</t>
  </si>
  <si>
    <t>T1R172Hr</t>
  </si>
  <si>
    <t>28.5542</t>
  </si>
  <si>
    <t>H4</t>
  </si>
  <si>
    <t>T1R272Hr</t>
  </si>
  <si>
    <t>29.3028</t>
  </si>
  <si>
    <t>H5</t>
  </si>
  <si>
    <t>T1R372Hr</t>
  </si>
  <si>
    <t>27.791</t>
  </si>
  <si>
    <t>H6</t>
  </si>
  <si>
    <t>T1R472Hr</t>
  </si>
  <si>
    <t>29.5285</t>
  </si>
  <si>
    <t>H7</t>
  </si>
  <si>
    <t>T3R172Hr</t>
  </si>
  <si>
    <t>27.7986</t>
  </si>
  <si>
    <t>H8</t>
  </si>
  <si>
    <t>T3R272Hr</t>
  </si>
  <si>
    <t>29.0121</t>
  </si>
  <si>
    <t>H9</t>
  </si>
  <si>
    <t>T3R372Hr</t>
  </si>
  <si>
    <t>27.8846</t>
  </si>
  <si>
    <t>H10</t>
  </si>
  <si>
    <t>T3R472Hr</t>
  </si>
  <si>
    <t>26.4896</t>
  </si>
  <si>
    <t>H11</t>
  </si>
  <si>
    <t>T4R172Hr</t>
  </si>
  <si>
    <t>26.7546</t>
  </si>
  <si>
    <t>H12</t>
  </si>
  <si>
    <t>T4R272Hr</t>
  </si>
  <si>
    <t>28.5405</t>
  </si>
  <si>
    <t>T4R372Hr</t>
  </si>
  <si>
    <t>25.5444</t>
  </si>
  <si>
    <t>T4R472Hr</t>
  </si>
  <si>
    <t>28.4262</t>
  </si>
  <si>
    <t>T5R172Hr</t>
  </si>
  <si>
    <t>29.2859</t>
  </si>
  <si>
    <t>T5R272Hr</t>
  </si>
  <si>
    <t>29.0841</t>
  </si>
  <si>
    <t>T5R372Hr</t>
  </si>
  <si>
    <t>26.203</t>
  </si>
  <si>
    <t>T5R472Hr</t>
  </si>
  <si>
    <t>27.3066</t>
  </si>
  <si>
    <t>T7R172Hr</t>
  </si>
  <si>
    <t>26.6908</t>
  </si>
  <si>
    <t>T7R272Hr</t>
  </si>
  <si>
    <t>28.3055</t>
  </si>
  <si>
    <t>T7R372Hr</t>
  </si>
  <si>
    <t>26.6141</t>
  </si>
  <si>
    <t>T7R472Hr</t>
  </si>
  <si>
    <t>27.3328</t>
  </si>
  <si>
    <t>DFR172Hr</t>
  </si>
  <si>
    <t>27.3466</t>
  </si>
  <si>
    <t>DFR272Hr</t>
  </si>
  <si>
    <t>25.0293</t>
  </si>
  <si>
    <t>DFR372Hr</t>
  </si>
  <si>
    <t>28.8644</t>
  </si>
  <si>
    <t>CFR172Hr</t>
  </si>
  <si>
    <t>25.0987</t>
  </si>
  <si>
    <t>CFR272Hr</t>
  </si>
  <si>
    <t>25.4906</t>
  </si>
  <si>
    <t>CFR372Hr</t>
  </si>
  <si>
    <t>25.9744</t>
  </si>
  <si>
    <t>SFR172Hr</t>
  </si>
  <si>
    <t>28.232</t>
  </si>
  <si>
    <t>SFR272Hr</t>
  </si>
  <si>
    <t>26.1299</t>
  </si>
  <si>
    <t>SFR372Hr</t>
  </si>
  <si>
    <t>27.8033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</si>
</sst>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vertAlign val="superscript"/>
      <sz val="12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0" fillId="0" borderId="0" xfId="0" applyNumberForma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80B3-F39E-48CD-99F0-F15A7B2B44E8}">
  <dimension ref="A1:Y31"/>
  <sheetViews>
    <sheetView workbookViewId="0">
      <selection activeCell="K3" sqref="K3"/>
    </sheetView>
  </sheetViews>
  <sheetFormatPr baseColWidth="10" defaultColWidth="8.83203125" defaultRowHeight="15" x14ac:dyDescent="0.2"/>
  <cols>
    <col min="11" max="11" width="43.83203125" customWidth="1"/>
    <col min="12" max="12" width="11.83203125" bestFit="1" customWidth="1"/>
    <col min="13" max="13" width="15" bestFit="1" customWidth="1"/>
    <col min="14" max="14" width="16.5" bestFit="1" customWidth="1"/>
    <col min="15" max="15" width="26.1640625" bestFit="1" customWidth="1"/>
  </cols>
  <sheetData>
    <row r="1" spans="1:25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5" t="s">
        <v>16</v>
      </c>
      <c r="B2">
        <v>3</v>
      </c>
      <c r="C2" s="5" t="s">
        <v>17</v>
      </c>
      <c r="D2">
        <v>8.34</v>
      </c>
      <c r="F2" s="5" t="s">
        <v>18</v>
      </c>
      <c r="I2" s="6">
        <v>5.7371698686304846</v>
      </c>
      <c r="K2" s="7">
        <v>0.36838710470956537</v>
      </c>
      <c r="L2" t="s">
        <v>19</v>
      </c>
      <c r="M2" s="8">
        <f>AVERAGE(K2:K5)</f>
        <v>0.36821162646841366</v>
      </c>
    </row>
    <row r="3" spans="1:25" x14ac:dyDescent="0.2">
      <c r="A3" s="5" t="s">
        <v>20</v>
      </c>
      <c r="B3">
        <v>3</v>
      </c>
      <c r="C3" s="5" t="s">
        <v>21</v>
      </c>
      <c r="D3">
        <v>5.03</v>
      </c>
      <c r="F3" s="5" t="s">
        <v>22</v>
      </c>
      <c r="I3" s="6">
        <v>5.9613570571663317</v>
      </c>
      <c r="K3" s="7">
        <v>0.36846891868827758</v>
      </c>
    </row>
    <row r="4" spans="1:25" x14ac:dyDescent="0.2">
      <c r="A4" s="5" t="s">
        <v>23</v>
      </c>
      <c r="B4">
        <v>3</v>
      </c>
      <c r="C4" s="5" t="s">
        <v>24</v>
      </c>
      <c r="D4">
        <v>5.25</v>
      </c>
      <c r="F4" s="5" t="s">
        <v>25</v>
      </c>
      <c r="I4" s="6">
        <v>5.0561781003392836</v>
      </c>
      <c r="K4" s="7">
        <v>0.36813858546489919</v>
      </c>
    </row>
    <row r="5" spans="1:25" x14ac:dyDescent="0.2">
      <c r="A5" s="5" t="s">
        <v>26</v>
      </c>
      <c r="B5">
        <v>3</v>
      </c>
      <c r="C5" s="5" t="s">
        <v>27</v>
      </c>
      <c r="D5">
        <v>9.2319999999999993</v>
      </c>
      <c r="F5" s="5" t="s">
        <v>28</v>
      </c>
      <c r="I5" s="6">
        <v>4.2705993869716643</v>
      </c>
      <c r="K5" s="7">
        <v>0.36785189701091248</v>
      </c>
    </row>
    <row r="6" spans="1:25" x14ac:dyDescent="0.2">
      <c r="A6" s="5" t="s">
        <v>29</v>
      </c>
      <c r="B6">
        <v>3</v>
      </c>
      <c r="C6" s="5" t="s">
        <v>30</v>
      </c>
      <c r="D6">
        <v>6.4189999999999996</v>
      </c>
      <c r="F6" s="5" t="s">
        <v>31</v>
      </c>
      <c r="I6" s="6">
        <v>4.4274273586398323</v>
      </c>
      <c r="K6" s="7">
        <v>0.36790912981460294</v>
      </c>
      <c r="L6" t="s">
        <v>32</v>
      </c>
      <c r="M6" s="8">
        <f t="shared" ref="M6" si="0">AVERAGE(K6:K9)</f>
        <v>0.36770148196827585</v>
      </c>
    </row>
    <row r="7" spans="1:25" x14ac:dyDescent="0.2">
      <c r="A7" s="5" t="s">
        <v>33</v>
      </c>
      <c r="B7">
        <v>3</v>
      </c>
      <c r="C7" s="5" t="s">
        <v>34</v>
      </c>
      <c r="D7">
        <v>6.0709999999999997</v>
      </c>
      <c r="F7" s="5" t="s">
        <v>35</v>
      </c>
      <c r="I7" s="6">
        <v>3.1721402039397844</v>
      </c>
      <c r="K7" s="7">
        <v>0.36745102344747105</v>
      </c>
    </row>
    <row r="8" spans="1:25" x14ac:dyDescent="0.2">
      <c r="A8" s="5" t="s">
        <v>36</v>
      </c>
      <c r="B8">
        <v>3</v>
      </c>
      <c r="C8" s="5" t="s">
        <v>37</v>
      </c>
      <c r="D8">
        <v>7.8440000000000003</v>
      </c>
      <c r="F8" s="5" t="s">
        <v>38</v>
      </c>
      <c r="I8" s="6">
        <v>4.0296499366786991</v>
      </c>
      <c r="K8" s="7">
        <v>0.36776396478470458</v>
      </c>
    </row>
    <row r="9" spans="1:25" x14ac:dyDescent="0.2">
      <c r="A9" s="5" t="s">
        <v>39</v>
      </c>
      <c r="B9">
        <v>3</v>
      </c>
      <c r="C9" s="5" t="s">
        <v>40</v>
      </c>
      <c r="D9">
        <v>5.3440000000000003</v>
      </c>
      <c r="F9" s="5" t="s">
        <v>41</v>
      </c>
      <c r="I9" s="6">
        <v>3.8045315799537844</v>
      </c>
      <c r="K9" s="7">
        <v>0.36768180982632481</v>
      </c>
    </row>
    <row r="10" spans="1:25" x14ac:dyDescent="0.2">
      <c r="A10" s="5" t="s">
        <v>42</v>
      </c>
      <c r="B10">
        <v>3</v>
      </c>
      <c r="C10" s="5" t="s">
        <v>43</v>
      </c>
      <c r="D10">
        <v>5.9020000000000001</v>
      </c>
      <c r="F10" s="5" t="s">
        <v>44</v>
      </c>
      <c r="I10" s="6">
        <v>4.0908209743308168</v>
      </c>
      <c r="K10" s="7">
        <v>0.36778628859185875</v>
      </c>
      <c r="L10" t="s">
        <v>45</v>
      </c>
      <c r="M10" s="8">
        <f t="shared" ref="M10" si="1">AVERAGE(K10:K13)</f>
        <v>0.36783813368261464</v>
      </c>
    </row>
    <row r="11" spans="1:25" x14ac:dyDescent="0.2">
      <c r="A11" s="5" t="s">
        <v>46</v>
      </c>
      <c r="B11">
        <v>3</v>
      </c>
      <c r="C11" s="5" t="s">
        <v>47</v>
      </c>
      <c r="D11">
        <v>8.9540000000000006</v>
      </c>
      <c r="F11" s="5" t="s">
        <v>48</v>
      </c>
      <c r="I11" s="6">
        <v>3.4909527482096512</v>
      </c>
      <c r="K11" s="7">
        <v>0.36756737177214377</v>
      </c>
    </row>
    <row r="12" spans="1:25" x14ac:dyDescent="0.2">
      <c r="A12" s="5" t="s">
        <v>49</v>
      </c>
      <c r="B12">
        <v>3</v>
      </c>
      <c r="C12" s="5" t="s">
        <v>50</v>
      </c>
      <c r="D12">
        <v>6.2830000000000004</v>
      </c>
      <c r="F12" s="5" t="s">
        <v>51</v>
      </c>
      <c r="I12" s="6">
        <v>4.1008502869195134</v>
      </c>
      <c r="K12" s="7">
        <v>0.36778994869622056</v>
      </c>
    </row>
    <row r="13" spans="1:25" x14ac:dyDescent="0.2">
      <c r="A13" s="5" t="s">
        <v>52</v>
      </c>
      <c r="B13">
        <v>3</v>
      </c>
      <c r="C13" s="5" t="s">
        <v>53</v>
      </c>
      <c r="D13">
        <v>7.3789999999999996</v>
      </c>
      <c r="F13" s="5" t="s">
        <v>54</v>
      </c>
      <c r="I13" s="6">
        <v>5.2489237978127994</v>
      </c>
      <c r="K13" s="7">
        <v>0.3682089256702355</v>
      </c>
    </row>
    <row r="14" spans="1:25" x14ac:dyDescent="0.2">
      <c r="A14" s="5" t="s">
        <v>55</v>
      </c>
      <c r="B14">
        <v>3</v>
      </c>
      <c r="C14" s="5" t="s">
        <v>56</v>
      </c>
      <c r="D14">
        <v>4.4649999999999999</v>
      </c>
      <c r="F14" s="5" t="s">
        <v>57</v>
      </c>
      <c r="I14" s="6">
        <v>0.77386392360858536</v>
      </c>
      <c r="K14" s="7">
        <v>0.36657578121051804</v>
      </c>
      <c r="L14" t="s">
        <v>58</v>
      </c>
      <c r="M14" s="8">
        <f t="shared" ref="M14" si="2">AVERAGE(K14:K17)</f>
        <v>0.36696993522758115</v>
      </c>
    </row>
    <row r="15" spans="1:25" x14ac:dyDescent="0.2">
      <c r="A15" s="5" t="s">
        <v>59</v>
      </c>
      <c r="B15">
        <v>3</v>
      </c>
      <c r="C15" s="5" t="s">
        <v>60</v>
      </c>
      <c r="D15">
        <v>7.8109999999999999</v>
      </c>
      <c r="F15" s="5" t="s">
        <v>61</v>
      </c>
      <c r="I15" s="6">
        <v>0.52012623024976212</v>
      </c>
      <c r="K15" s="7">
        <v>0.36648317965935828</v>
      </c>
    </row>
    <row r="16" spans="1:25" x14ac:dyDescent="0.2">
      <c r="A16" s="5" t="s">
        <v>62</v>
      </c>
      <c r="B16">
        <v>3</v>
      </c>
      <c r="C16" s="5" t="s">
        <v>63</v>
      </c>
      <c r="D16">
        <v>6.3650000000000002</v>
      </c>
      <c r="F16" s="5" t="s">
        <v>64</v>
      </c>
      <c r="I16" s="6">
        <v>1.9411744878812325</v>
      </c>
      <c r="K16" s="7">
        <v>0.36700178889134139</v>
      </c>
    </row>
    <row r="17" spans="1:13" x14ac:dyDescent="0.2">
      <c r="A17" s="5" t="s">
        <v>65</v>
      </c>
      <c r="B17">
        <v>3</v>
      </c>
      <c r="C17" s="5" t="s">
        <v>66</v>
      </c>
      <c r="D17">
        <v>5.1360000000000001</v>
      </c>
      <c r="F17" s="5" t="s">
        <v>67</v>
      </c>
      <c r="I17" s="6">
        <v>4.1804316062353335</v>
      </c>
      <c r="K17" s="7">
        <v>0.36781899114910704</v>
      </c>
    </row>
    <row r="18" spans="1:13" x14ac:dyDescent="0.2">
      <c r="A18" s="5" t="s">
        <v>68</v>
      </c>
      <c r="B18">
        <v>3</v>
      </c>
      <c r="C18" s="5" t="s">
        <v>69</v>
      </c>
      <c r="D18">
        <v>9.2040000000000006</v>
      </c>
      <c r="F18" s="5" t="s">
        <v>70</v>
      </c>
      <c r="I18" s="6">
        <v>1.3487172077946081</v>
      </c>
      <c r="K18" s="7">
        <v>0.3667855732344662</v>
      </c>
      <c r="L18" t="s">
        <v>71</v>
      </c>
      <c r="M18" s="8">
        <f t="shared" ref="M18" si="3">AVERAGE(K18:K21)</f>
        <v>0.36702499935990529</v>
      </c>
    </row>
    <row r="19" spans="1:13" x14ac:dyDescent="0.2">
      <c r="A19" s="5" t="s">
        <v>72</v>
      </c>
      <c r="B19">
        <v>3</v>
      </c>
      <c r="C19" s="5" t="s">
        <v>73</v>
      </c>
      <c r="D19">
        <v>6.02</v>
      </c>
      <c r="F19" s="5" t="s">
        <v>74</v>
      </c>
      <c r="I19" s="6">
        <v>1.6710135796809209</v>
      </c>
      <c r="K19" s="7">
        <v>0.36690319452642634</v>
      </c>
    </row>
    <row r="20" spans="1:13" x14ac:dyDescent="0.2">
      <c r="A20" s="5" t="s">
        <v>75</v>
      </c>
      <c r="B20">
        <v>3</v>
      </c>
      <c r="C20" s="5" t="s">
        <v>76</v>
      </c>
      <c r="D20">
        <v>6.649</v>
      </c>
      <c r="F20" s="5" t="s">
        <v>77</v>
      </c>
      <c r="I20" s="6">
        <v>1.8720276019842066</v>
      </c>
      <c r="K20" s="7">
        <v>0.36697655397365259</v>
      </c>
    </row>
    <row r="21" spans="1:13" x14ac:dyDescent="0.2">
      <c r="A21" s="5" t="s">
        <v>78</v>
      </c>
      <c r="B21">
        <v>3</v>
      </c>
      <c r="C21" s="5" t="s">
        <v>79</v>
      </c>
      <c r="D21">
        <v>6.82</v>
      </c>
      <c r="F21" s="5" t="s">
        <v>80</v>
      </c>
      <c r="I21" s="6">
        <v>3.1273449013923416</v>
      </c>
      <c r="K21" s="7">
        <v>0.36743467570507604</v>
      </c>
    </row>
    <row r="22" spans="1:13" x14ac:dyDescent="0.2">
      <c r="A22" s="5" t="s">
        <v>81</v>
      </c>
      <c r="B22">
        <v>3</v>
      </c>
      <c r="C22" s="5" t="s">
        <v>82</v>
      </c>
      <c r="D22">
        <v>5.1879999999999997</v>
      </c>
      <c r="F22" s="5" t="s">
        <v>83</v>
      </c>
      <c r="I22" s="6">
        <v>3.0824342089239236</v>
      </c>
      <c r="K22" s="7">
        <v>0.36741828584652503</v>
      </c>
      <c r="L22" t="s">
        <v>84</v>
      </c>
      <c r="M22" s="8">
        <f>AVERAGE(K22:K24)</f>
        <v>0.36683114417483043</v>
      </c>
    </row>
    <row r="23" spans="1:13" x14ac:dyDescent="0.2">
      <c r="A23" s="5" t="s">
        <v>85</v>
      </c>
      <c r="B23">
        <v>3</v>
      </c>
      <c r="C23" s="5" t="s">
        <v>86</v>
      </c>
      <c r="D23">
        <v>6.8090000000000002</v>
      </c>
      <c r="F23" s="5" t="s">
        <v>87</v>
      </c>
      <c r="I23" s="6">
        <v>0.66514132213028287</v>
      </c>
      <c r="K23" s="7">
        <v>0.36653610292676803</v>
      </c>
    </row>
    <row r="24" spans="1:13" x14ac:dyDescent="0.2">
      <c r="A24" s="5" t="s">
        <v>88</v>
      </c>
      <c r="B24">
        <v>3</v>
      </c>
      <c r="C24" s="5" t="s">
        <v>89</v>
      </c>
      <c r="D24">
        <v>6.9409999999999998</v>
      </c>
      <c r="F24" s="5" t="s">
        <v>90</v>
      </c>
      <c r="I24" s="6">
        <v>0.67319948227273985</v>
      </c>
      <c r="K24" s="7">
        <v>0.36653904375119817</v>
      </c>
    </row>
    <row r="25" spans="1:13" x14ac:dyDescent="0.2">
      <c r="A25" s="5" t="s">
        <v>91</v>
      </c>
      <c r="B25">
        <v>3</v>
      </c>
      <c r="C25" s="5" t="s">
        <v>92</v>
      </c>
      <c r="D25">
        <v>6.2130000000000001</v>
      </c>
      <c r="F25" s="5" t="s">
        <v>93</v>
      </c>
      <c r="I25" s="6">
        <v>0.32239944410481958</v>
      </c>
      <c r="K25" s="7">
        <v>0.36641101916503416</v>
      </c>
      <c r="L25" t="s">
        <v>94</v>
      </c>
      <c r="M25" s="8">
        <f t="shared" ref="M25" si="4">AVERAGE(K25:K27)</f>
        <v>0.36709756617809003</v>
      </c>
    </row>
    <row r="26" spans="1:13" x14ac:dyDescent="0.2">
      <c r="A26" s="5" t="s">
        <v>95</v>
      </c>
      <c r="B26">
        <v>3</v>
      </c>
      <c r="C26" s="5" t="s">
        <v>96</v>
      </c>
      <c r="D26">
        <v>8.9809999999999999</v>
      </c>
      <c r="F26" s="5" t="s">
        <v>97</v>
      </c>
      <c r="I26" s="6">
        <v>3.627784626024031</v>
      </c>
      <c r="K26" s="7">
        <v>0.36761730748973498</v>
      </c>
    </row>
    <row r="27" spans="1:13" x14ac:dyDescent="0.2">
      <c r="A27" s="5" t="s">
        <v>98</v>
      </c>
      <c r="B27">
        <v>3</v>
      </c>
      <c r="C27" s="5" t="s">
        <v>99</v>
      </c>
      <c r="D27">
        <v>8.3000000000000007</v>
      </c>
      <c r="F27" s="5" t="s">
        <v>100</v>
      </c>
      <c r="I27" s="6">
        <v>2.660687370617584</v>
      </c>
      <c r="K27" s="7">
        <v>0.36726437187950101</v>
      </c>
    </row>
    <row r="28" spans="1:13" x14ac:dyDescent="0.2">
      <c r="A28" s="5" t="s">
        <v>101</v>
      </c>
      <c r="B28">
        <v>3</v>
      </c>
      <c r="C28" s="5" t="s">
        <v>102</v>
      </c>
      <c r="D28">
        <v>4.41</v>
      </c>
      <c r="F28" s="5" t="s">
        <v>103</v>
      </c>
      <c r="I28" s="6">
        <v>1.4552376717793816</v>
      </c>
      <c r="K28" s="7">
        <v>0.36682444765437777</v>
      </c>
      <c r="L28" t="s">
        <v>104</v>
      </c>
      <c r="M28" s="8">
        <f t="shared" ref="M28" si="5">AVERAGE(K28:K30)</f>
        <v>0.36680330127019189</v>
      </c>
    </row>
    <row r="29" spans="1:13" x14ac:dyDescent="0.2">
      <c r="A29" s="5" t="s">
        <v>105</v>
      </c>
      <c r="B29">
        <v>3</v>
      </c>
      <c r="C29" s="5" t="s">
        <v>106</v>
      </c>
      <c r="D29">
        <v>5.3449999999999998</v>
      </c>
      <c r="F29" s="5" t="s">
        <v>107</v>
      </c>
      <c r="I29" s="6">
        <v>1.6107190257668271</v>
      </c>
      <c r="K29" s="7">
        <v>0.3668811901939481</v>
      </c>
    </row>
    <row r="30" spans="1:13" x14ac:dyDescent="0.2">
      <c r="A30" s="5" t="s">
        <v>108</v>
      </c>
      <c r="B30">
        <v>3</v>
      </c>
      <c r="C30" s="5" t="s">
        <v>109</v>
      </c>
      <c r="D30">
        <v>9.2140000000000004</v>
      </c>
      <c r="F30" s="5" t="s">
        <v>110</v>
      </c>
      <c r="I30" s="6">
        <v>1.1259260270020877</v>
      </c>
      <c r="K30" s="7">
        <v>0.36670426596224981</v>
      </c>
    </row>
    <row r="31" spans="1:13" x14ac:dyDescent="0.2">
      <c r="L31" t="s">
        <v>111</v>
      </c>
      <c r="M31" s="8">
        <f>AVERAGE(M2:M30)</f>
        <v>0.36730977354123789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5"/>
  <sheetViews>
    <sheetView tabSelected="1" topLeftCell="A108" workbookViewId="0">
      <selection activeCell="A118" sqref="A118:K175"/>
    </sheetView>
  </sheetViews>
  <sheetFormatPr baseColWidth="10" defaultColWidth="8.83203125" defaultRowHeight="15" x14ac:dyDescent="0.2"/>
  <cols>
    <col min="1" max="1" width="22.5" customWidth="1"/>
    <col min="2" max="2" width="22.83203125" bestFit="1" customWidth="1"/>
    <col min="3" max="3" width="30.6640625" bestFit="1" customWidth="1"/>
    <col min="4" max="4" width="22.33203125" bestFit="1" customWidth="1"/>
    <col min="5" max="5" width="14" bestFit="1" customWidth="1"/>
    <col min="6" max="6" width="7.6640625" bestFit="1" customWidth="1"/>
    <col min="11" max="11" width="11" bestFit="1" customWidth="1"/>
    <col min="12" max="12" width="11.83203125" bestFit="1" customWidth="1"/>
    <col min="13" max="13" width="15" bestFit="1" customWidth="1"/>
    <col min="14" max="15" width="26.1640625" bestFit="1" customWidth="1"/>
  </cols>
  <sheetData>
    <row r="1" spans="1:25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14</v>
      </c>
      <c r="O1" s="3"/>
      <c r="P1" s="1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5" t="s">
        <v>112</v>
      </c>
      <c r="B2">
        <v>3</v>
      </c>
      <c r="C2" s="5" t="s">
        <v>113</v>
      </c>
      <c r="D2">
        <v>9.4429999999999996</v>
      </c>
      <c r="F2" s="5" t="s">
        <v>18</v>
      </c>
      <c r="I2" s="6">
        <v>288.37189407426524</v>
      </c>
      <c r="J2">
        <v>7.0000000000000007E-2</v>
      </c>
      <c r="K2" s="7">
        <v>0.47142410963910913</v>
      </c>
      <c r="L2" s="8">
        <f>K2-Reference!$M$31</f>
        <v>0.10411433609787124</v>
      </c>
      <c r="M2" s="8"/>
      <c r="N2">
        <f>(L2*(D2*(J2/100)))/98/B2*1000000</f>
        <v>2.3408373232671384</v>
      </c>
      <c r="O2">
        <f>AVERAGE(N2:N5)</f>
        <v>3.5144413695042838</v>
      </c>
      <c r="P2" s="5" t="s">
        <v>112</v>
      </c>
    </row>
    <row r="3" spans="1:25" x14ac:dyDescent="0.2">
      <c r="A3" s="5" t="s">
        <v>114</v>
      </c>
      <c r="B3">
        <v>3</v>
      </c>
      <c r="C3" s="5" t="s">
        <v>115</v>
      </c>
      <c r="D3">
        <v>5.569</v>
      </c>
      <c r="F3" s="5" t="s">
        <v>22</v>
      </c>
      <c r="I3" s="6">
        <v>386.27121466756387</v>
      </c>
      <c r="J3">
        <v>0.1</v>
      </c>
      <c r="K3" s="7">
        <v>0.50706450147018978</v>
      </c>
      <c r="L3" s="8">
        <f>K3-Reference!$M$31</f>
        <v>0.13975472792895188</v>
      </c>
      <c r="N3">
        <f t="shared" ref="N3:N66" si="0">(L3*(D3*(J3/100)))/98/B3*1000000</f>
        <v>2.6472587749535141</v>
      </c>
      <c r="P3" s="5" t="s">
        <v>114</v>
      </c>
    </row>
    <row r="4" spans="1:25" x14ac:dyDescent="0.2">
      <c r="A4" s="5" t="s">
        <v>116</v>
      </c>
      <c r="B4">
        <v>3</v>
      </c>
      <c r="C4" s="5" t="s">
        <v>117</v>
      </c>
      <c r="D4">
        <v>6.3780000000000001</v>
      </c>
      <c r="F4" s="5" t="s">
        <v>25</v>
      </c>
      <c r="I4" s="6">
        <v>393.2071659944952</v>
      </c>
      <c r="J4">
        <v>0.12</v>
      </c>
      <c r="K4" s="7">
        <v>0.50958857653102207</v>
      </c>
      <c r="L4" s="8">
        <f>K4-Reference!$M$31</f>
        <v>0.14227880298978418</v>
      </c>
      <c r="N4">
        <f t="shared" si="0"/>
        <v>3.7038947161993607</v>
      </c>
      <c r="P4" s="5" t="s">
        <v>116</v>
      </c>
    </row>
    <row r="5" spans="1:25" x14ac:dyDescent="0.2">
      <c r="A5" s="5" t="s">
        <v>118</v>
      </c>
      <c r="B5">
        <v>3</v>
      </c>
      <c r="C5" s="5" t="s">
        <v>119</v>
      </c>
      <c r="D5">
        <v>7.7030000000000003</v>
      </c>
      <c r="F5" s="5" t="s">
        <v>28</v>
      </c>
      <c r="I5" s="6">
        <v>565.10959163078905</v>
      </c>
      <c r="J5">
        <v>0.1</v>
      </c>
      <c r="K5" s="7">
        <v>0.57210501579718409</v>
      </c>
      <c r="L5" s="8">
        <f>K5-Reference!$M$31</f>
        <v>0.2047952422559462</v>
      </c>
      <c r="N5">
        <f t="shared" si="0"/>
        <v>5.3657746635971213</v>
      </c>
      <c r="P5" s="5" t="s">
        <v>118</v>
      </c>
    </row>
    <row r="6" spans="1:25" x14ac:dyDescent="0.2">
      <c r="A6" s="5" t="s">
        <v>120</v>
      </c>
      <c r="B6">
        <v>3</v>
      </c>
      <c r="C6" s="5" t="s">
        <v>121</v>
      </c>
      <c r="D6">
        <v>7.7480000000000002</v>
      </c>
      <c r="F6" s="5" t="s">
        <v>31</v>
      </c>
      <c r="I6" s="6">
        <v>475.54334169183051</v>
      </c>
      <c r="J6">
        <v>0.08</v>
      </c>
      <c r="K6" s="7">
        <v>0.53954190787388001</v>
      </c>
      <c r="L6" s="8">
        <f>K6-Reference!$M$31</f>
        <v>0.17223213433264212</v>
      </c>
      <c r="N6">
        <f t="shared" si="0"/>
        <v>3.6311689164879217</v>
      </c>
      <c r="O6">
        <f t="shared" ref="O6" si="1">AVERAGE(N6:N9)</f>
        <v>3.7596040508192701</v>
      </c>
      <c r="P6" s="5" t="s">
        <v>120</v>
      </c>
    </row>
    <row r="7" spans="1:25" x14ac:dyDescent="0.2">
      <c r="A7" s="5" t="s">
        <v>122</v>
      </c>
      <c r="B7">
        <v>3</v>
      </c>
      <c r="C7" s="5" t="s">
        <v>123</v>
      </c>
      <c r="D7">
        <v>6.64</v>
      </c>
      <c r="F7" s="5" t="s">
        <v>35</v>
      </c>
      <c r="I7" s="6">
        <v>159.34274857030508</v>
      </c>
      <c r="J7">
        <v>0.1</v>
      </c>
      <c r="K7" s="7">
        <v>0.42441183669418797</v>
      </c>
      <c r="L7" s="8">
        <f>K7-Reference!$M$31</f>
        <v>5.7102063152950078E-2</v>
      </c>
      <c r="N7">
        <f t="shared" si="0"/>
        <v>1.2896520385564239</v>
      </c>
      <c r="P7" s="5" t="s">
        <v>122</v>
      </c>
    </row>
    <row r="8" spans="1:25" x14ac:dyDescent="0.2">
      <c r="A8" s="5" t="s">
        <v>124</v>
      </c>
      <c r="B8">
        <v>3</v>
      </c>
      <c r="C8" s="5" t="s">
        <v>125</v>
      </c>
      <c r="D8">
        <v>8.8409999999999993</v>
      </c>
      <c r="F8" s="5" t="s">
        <v>38</v>
      </c>
      <c r="I8" s="6">
        <v>652.20028197715828</v>
      </c>
      <c r="J8">
        <v>0.14000000000000001</v>
      </c>
      <c r="K8" s="7">
        <v>0.6037476583603667</v>
      </c>
      <c r="L8" s="8">
        <f>K8-Reference!$M$31</f>
        <v>0.23643788481912881</v>
      </c>
      <c r="N8">
        <f t="shared" si="0"/>
        <v>9.9540349508853243</v>
      </c>
      <c r="P8" s="5" t="s">
        <v>124</v>
      </c>
    </row>
    <row r="9" spans="1:25" x14ac:dyDescent="0.2">
      <c r="A9" s="5" t="s">
        <v>126</v>
      </c>
      <c r="B9">
        <v>3</v>
      </c>
      <c r="C9" s="5" t="s">
        <v>127</v>
      </c>
      <c r="D9">
        <v>6.2160000000000002</v>
      </c>
      <c r="F9" s="5" t="s">
        <v>41</v>
      </c>
      <c r="I9" s="6">
        <v>38.119085839677602</v>
      </c>
      <c r="J9">
        <v>0.06</v>
      </c>
      <c r="K9" s="7">
        <v>0.38020304022402918</v>
      </c>
      <c r="L9" s="8">
        <f>K9-Reference!$M$31</f>
        <v>1.2893266682791282E-2</v>
      </c>
      <c r="N9">
        <f t="shared" si="0"/>
        <v>0.16356029734740937</v>
      </c>
      <c r="P9" s="5" t="s">
        <v>126</v>
      </c>
    </row>
    <row r="10" spans="1:25" x14ac:dyDescent="0.2">
      <c r="A10" s="5" t="s">
        <v>128</v>
      </c>
      <c r="B10">
        <v>3</v>
      </c>
      <c r="C10" s="5" t="s">
        <v>129</v>
      </c>
      <c r="D10">
        <v>6.5570000000000004</v>
      </c>
      <c r="F10" s="5" t="s">
        <v>44</v>
      </c>
      <c r="I10" s="6">
        <v>333.72578969462063</v>
      </c>
      <c r="J10">
        <v>0.12</v>
      </c>
      <c r="K10" s="7">
        <v>0.48793843615720722</v>
      </c>
      <c r="L10" s="8">
        <f>K10-Reference!$M$31</f>
        <v>0.12062866261596933</v>
      </c>
      <c r="N10">
        <f t="shared" si="0"/>
        <v>3.2284169011139219</v>
      </c>
      <c r="O10">
        <f t="shared" ref="O10" si="2">AVERAGE(N10:N13)</f>
        <v>3.3107515577892275</v>
      </c>
      <c r="P10" s="5" t="s">
        <v>128</v>
      </c>
    </row>
    <row r="11" spans="1:25" x14ac:dyDescent="0.2">
      <c r="A11" s="5" t="s">
        <v>130</v>
      </c>
      <c r="B11">
        <v>3</v>
      </c>
      <c r="C11" s="5" t="s">
        <v>131</v>
      </c>
      <c r="D11">
        <v>6.4530000000000003</v>
      </c>
      <c r="F11" s="5" t="s">
        <v>48</v>
      </c>
      <c r="I11" s="6">
        <v>521.07988792788274</v>
      </c>
      <c r="J11">
        <v>0.1</v>
      </c>
      <c r="K11" s="7">
        <v>0.55610004399836588</v>
      </c>
      <c r="L11" s="8">
        <f>K11-Reference!$M$31</f>
        <v>0.18879027045712798</v>
      </c>
      <c r="N11">
        <f t="shared" si="0"/>
        <v>4.1437537934008404</v>
      </c>
      <c r="P11" s="5" t="s">
        <v>130</v>
      </c>
    </row>
    <row r="12" spans="1:25" x14ac:dyDescent="0.2">
      <c r="A12" s="5" t="s">
        <v>132</v>
      </c>
      <c r="B12">
        <v>3</v>
      </c>
      <c r="C12" s="5" t="s">
        <v>133</v>
      </c>
      <c r="D12">
        <v>6.59</v>
      </c>
      <c r="F12" s="5" t="s">
        <v>51</v>
      </c>
      <c r="I12" s="6">
        <v>498.68387460118277</v>
      </c>
      <c r="J12">
        <v>0.13</v>
      </c>
      <c r="K12" s="7">
        <v>0.54795702718301909</v>
      </c>
      <c r="L12" s="8">
        <f>K12-Reference!$M$31</f>
        <v>0.18064725364178119</v>
      </c>
      <c r="N12">
        <f t="shared" si="0"/>
        <v>5.263962659690951</v>
      </c>
      <c r="P12" s="5" t="s">
        <v>132</v>
      </c>
    </row>
    <row r="13" spans="1:25" x14ac:dyDescent="0.2">
      <c r="A13" s="5" t="s">
        <v>134</v>
      </c>
      <c r="B13">
        <v>3</v>
      </c>
      <c r="C13" s="5" t="s">
        <v>135</v>
      </c>
      <c r="D13">
        <v>4.6580000000000004</v>
      </c>
      <c r="F13" s="5" t="s">
        <v>54</v>
      </c>
      <c r="I13" s="6">
        <v>98.235599621517508</v>
      </c>
      <c r="J13">
        <v>0.11</v>
      </c>
      <c r="K13" s="7">
        <v>0.40213170761822209</v>
      </c>
      <c r="L13" s="8">
        <f>K13-Reference!$M$31</f>
        <v>3.4821934076984196E-2</v>
      </c>
      <c r="N13">
        <f t="shared" si="0"/>
        <v>0.60687287695119596</v>
      </c>
      <c r="P13" s="5" t="s">
        <v>134</v>
      </c>
    </row>
    <row r="14" spans="1:25" x14ac:dyDescent="0.2">
      <c r="A14" s="5" t="s">
        <v>136</v>
      </c>
      <c r="B14">
        <v>3</v>
      </c>
      <c r="C14" s="5" t="s">
        <v>137</v>
      </c>
      <c r="D14">
        <v>5.4029999999999996</v>
      </c>
      <c r="F14" s="5" t="s">
        <v>57</v>
      </c>
      <c r="I14" s="6">
        <v>6.8676466931921123</v>
      </c>
      <c r="J14">
        <v>0.19</v>
      </c>
      <c r="K14" s="7">
        <v>0.36879965504501466</v>
      </c>
      <c r="L14" s="8">
        <f>K14-Reference!$M$31</f>
        <v>1.4898815037767688E-3</v>
      </c>
      <c r="N14">
        <f t="shared" si="0"/>
        <v>5.2022709365038007E-2</v>
      </c>
      <c r="O14">
        <f t="shared" ref="O14" si="3">AVERAGE(N14:N17)</f>
        <v>1.996265363632129</v>
      </c>
      <c r="P14" s="5" t="s">
        <v>136</v>
      </c>
    </row>
    <row r="15" spans="1:25" x14ac:dyDescent="0.2">
      <c r="A15" s="5" t="s">
        <v>138</v>
      </c>
      <c r="B15">
        <v>3</v>
      </c>
      <c r="C15" s="5" t="s">
        <v>139</v>
      </c>
      <c r="D15">
        <v>5.5270000000000001</v>
      </c>
      <c r="F15" s="5" t="s">
        <v>61</v>
      </c>
      <c r="I15" s="6">
        <v>79.701464484767271</v>
      </c>
      <c r="J15">
        <v>0.12</v>
      </c>
      <c r="K15" s="7">
        <v>0.39537205086579919</v>
      </c>
      <c r="L15" s="8">
        <f>K15-Reference!$M$31</f>
        <v>2.8062277324561291E-2</v>
      </c>
      <c r="N15">
        <f t="shared" si="0"/>
        <v>0.63306206846061319</v>
      </c>
      <c r="P15" s="5" t="s">
        <v>138</v>
      </c>
    </row>
    <row r="16" spans="1:25" x14ac:dyDescent="0.2">
      <c r="A16" s="5" t="s">
        <v>140</v>
      </c>
      <c r="B16">
        <v>3</v>
      </c>
      <c r="C16" s="5" t="s">
        <v>141</v>
      </c>
      <c r="D16">
        <v>6.1440000000000001</v>
      </c>
      <c r="F16" s="5" t="s">
        <v>64</v>
      </c>
      <c r="I16" s="6">
        <v>165.22366618839274</v>
      </c>
      <c r="J16">
        <v>0.09</v>
      </c>
      <c r="K16" s="7">
        <v>0.42655553795828505</v>
      </c>
      <c r="L16" s="8">
        <f>K16-Reference!$M$31</f>
        <v>5.9245764417047153E-2</v>
      </c>
      <c r="N16">
        <f t="shared" si="0"/>
        <v>1.1143040099336869</v>
      </c>
      <c r="P16" s="5" t="s">
        <v>140</v>
      </c>
    </row>
    <row r="17" spans="1:16" x14ac:dyDescent="0.2">
      <c r="A17" s="5" t="s">
        <v>142</v>
      </c>
      <c r="B17">
        <v>3</v>
      </c>
      <c r="C17" s="5" t="s">
        <v>143</v>
      </c>
      <c r="D17">
        <v>8.4860000000000007</v>
      </c>
      <c r="F17" s="5" t="s">
        <v>67</v>
      </c>
      <c r="I17" s="6">
        <v>537.67220609550827</v>
      </c>
      <c r="J17">
        <v>0.11</v>
      </c>
      <c r="K17" s="7">
        <v>0.56213202238212423</v>
      </c>
      <c r="L17" s="8">
        <f>K17-Reference!$M$31</f>
        <v>0.19482224884088634</v>
      </c>
      <c r="N17">
        <f t="shared" si="0"/>
        <v>6.1856726667691779</v>
      </c>
      <c r="P17" s="5" t="s">
        <v>142</v>
      </c>
    </row>
    <row r="18" spans="1:16" x14ac:dyDescent="0.2">
      <c r="A18" s="5" t="s">
        <v>144</v>
      </c>
      <c r="B18">
        <v>3</v>
      </c>
      <c r="C18" s="5" t="s">
        <v>145</v>
      </c>
      <c r="D18">
        <v>5.024</v>
      </c>
      <c r="F18" s="5" t="s">
        <v>70</v>
      </c>
      <c r="I18" s="6">
        <v>349.87547979358419</v>
      </c>
      <c r="J18">
        <v>0.09</v>
      </c>
      <c r="K18" s="7">
        <v>0.49381756176064578</v>
      </c>
      <c r="L18" s="8">
        <f>K18-Reference!$M$31</f>
        <v>0.12650778821940789</v>
      </c>
      <c r="N18">
        <f t="shared" si="0"/>
        <v>1.9456381469825668</v>
      </c>
      <c r="O18">
        <f t="shared" ref="O18" si="4">AVERAGE(N18:N21)</f>
        <v>3.2061358647937102</v>
      </c>
      <c r="P18" s="5" t="s">
        <v>144</v>
      </c>
    </row>
    <row r="19" spans="1:16" x14ac:dyDescent="0.2">
      <c r="A19" s="5" t="s">
        <v>146</v>
      </c>
      <c r="B19">
        <v>3</v>
      </c>
      <c r="C19" s="5" t="s">
        <v>147</v>
      </c>
      <c r="D19">
        <v>5.6909999999999998</v>
      </c>
      <c r="F19" s="5" t="s">
        <v>74</v>
      </c>
      <c r="I19" s="6">
        <v>405.91085284519971</v>
      </c>
      <c r="J19">
        <v>0.13</v>
      </c>
      <c r="K19" s="7">
        <v>0.5142112669674761</v>
      </c>
      <c r="L19" s="8">
        <f>K19-Reference!$M$31</f>
        <v>0.14690149342623821</v>
      </c>
      <c r="N19">
        <f t="shared" si="0"/>
        <v>3.6966711524331224</v>
      </c>
      <c r="P19" s="5" t="s">
        <v>146</v>
      </c>
    </row>
    <row r="20" spans="1:16" x14ac:dyDescent="0.2">
      <c r="A20" s="5" t="s">
        <v>148</v>
      </c>
      <c r="B20">
        <v>3</v>
      </c>
      <c r="C20" s="5" t="s">
        <v>149</v>
      </c>
      <c r="D20">
        <v>8.7859999999999996</v>
      </c>
      <c r="F20" s="5" t="s">
        <v>77</v>
      </c>
      <c r="I20" s="6">
        <v>278.73140733228951</v>
      </c>
      <c r="J20">
        <v>0.19</v>
      </c>
      <c r="K20" s="7">
        <v>0.46791309517009588</v>
      </c>
      <c r="L20" s="8">
        <f>K20-Reference!$M$31</f>
        <v>0.10060332162885799</v>
      </c>
      <c r="N20">
        <f t="shared" si="0"/>
        <v>5.7122839771400615</v>
      </c>
      <c r="P20" s="5" t="s">
        <v>148</v>
      </c>
    </row>
    <row r="21" spans="1:16" x14ac:dyDescent="0.2">
      <c r="A21" s="5" t="s">
        <v>150</v>
      </c>
      <c r="B21">
        <v>3</v>
      </c>
      <c r="C21" s="5" t="s">
        <v>151</v>
      </c>
      <c r="D21">
        <v>6.1950000000000003</v>
      </c>
      <c r="F21" s="5" t="s">
        <v>80</v>
      </c>
      <c r="I21" s="6">
        <v>162.17264425930003</v>
      </c>
      <c r="J21">
        <v>0.12</v>
      </c>
      <c r="K21" s="7">
        <v>0.42544339658267089</v>
      </c>
      <c r="L21" s="8">
        <f>K21-Reference!$M$31</f>
        <v>5.8133623041432991E-2</v>
      </c>
      <c r="N21">
        <f t="shared" si="0"/>
        <v>1.4699501826190913</v>
      </c>
      <c r="P21" s="5" t="s">
        <v>150</v>
      </c>
    </row>
    <row r="22" spans="1:16" x14ac:dyDescent="0.2">
      <c r="A22" s="5" t="s">
        <v>152</v>
      </c>
      <c r="B22">
        <v>3</v>
      </c>
      <c r="C22" s="5" t="s">
        <v>153</v>
      </c>
      <c r="D22">
        <v>3.8029999999999999</v>
      </c>
      <c r="F22" s="5" t="s">
        <v>83</v>
      </c>
      <c r="I22" s="6">
        <v>19.961245828932078</v>
      </c>
      <c r="J22">
        <v>0.17</v>
      </c>
      <c r="K22" s="7">
        <v>0.37357771610454893</v>
      </c>
      <c r="L22" s="8">
        <f>K22-Reference!$M$31</f>
        <v>6.2679425633110353E-3</v>
      </c>
      <c r="N22">
        <f t="shared" si="0"/>
        <v>0.13783290974851078</v>
      </c>
      <c r="O22">
        <f>AVERAGE(N22:N24)</f>
        <v>7.1261970046764975E-2</v>
      </c>
      <c r="P22" s="5" t="s">
        <v>152</v>
      </c>
    </row>
    <row r="23" spans="1:16" x14ac:dyDescent="0.2">
      <c r="A23" s="5" t="s">
        <v>154</v>
      </c>
      <c r="B23">
        <v>3</v>
      </c>
      <c r="C23" s="5" t="s">
        <v>155</v>
      </c>
      <c r="D23">
        <v>4.9180000000000001</v>
      </c>
      <c r="F23" s="5" t="s">
        <v>87</v>
      </c>
      <c r="I23" s="6">
        <v>3.5535200000515546</v>
      </c>
      <c r="J23">
        <v>0.1</v>
      </c>
      <c r="K23" s="7">
        <v>0.36759020520480756</v>
      </c>
      <c r="L23" s="8">
        <f>K23-Reference!$M$31</f>
        <v>2.8043166356966909E-4</v>
      </c>
      <c r="N23">
        <f t="shared" si="0"/>
        <v>4.6910303450191588E-3</v>
      </c>
      <c r="P23" s="5" t="s">
        <v>154</v>
      </c>
    </row>
    <row r="24" spans="1:16" x14ac:dyDescent="0.2">
      <c r="A24" s="5" t="s">
        <v>156</v>
      </c>
      <c r="B24">
        <v>3</v>
      </c>
      <c r="C24" s="5" t="s">
        <v>157</v>
      </c>
      <c r="D24">
        <v>8.02</v>
      </c>
      <c r="F24" s="5" t="s">
        <v>90</v>
      </c>
      <c r="I24" s="6">
        <v>0.51491431841467639</v>
      </c>
      <c r="J24">
        <v>0.14000000000000001</v>
      </c>
      <c r="K24" s="7">
        <v>0.36648127757074139</v>
      </c>
      <c r="L24" s="8">
        <f>K24-Reference!$M$31</f>
        <v>-8.2849597049650114E-4</v>
      </c>
      <c r="P24" s="5" t="s">
        <v>156</v>
      </c>
    </row>
    <row r="25" spans="1:16" x14ac:dyDescent="0.2">
      <c r="A25" s="5" t="s">
        <v>158</v>
      </c>
      <c r="B25">
        <v>3</v>
      </c>
      <c r="C25" s="5" t="s">
        <v>159</v>
      </c>
      <c r="D25">
        <v>6.7359999999999998</v>
      </c>
      <c r="F25" s="5" t="s">
        <v>93</v>
      </c>
      <c r="I25" s="6">
        <v>1.0917797999948924</v>
      </c>
      <c r="J25">
        <v>0.13</v>
      </c>
      <c r="K25" s="7">
        <v>0.36669180434156323</v>
      </c>
      <c r="L25" s="8">
        <f>K25-Reference!$M$31</f>
        <v>-6.1796919967466168E-4</v>
      </c>
      <c r="O25">
        <f t="shared" ref="O25" si="5">AVERAGE(N25:N27)</f>
        <v>4.842136353946044</v>
      </c>
      <c r="P25" s="5" t="s">
        <v>158</v>
      </c>
    </row>
    <row r="26" spans="1:16" x14ac:dyDescent="0.2">
      <c r="A26" s="5" t="s">
        <v>160</v>
      </c>
      <c r="B26">
        <v>3</v>
      </c>
      <c r="C26" s="5" t="s">
        <v>161</v>
      </c>
      <c r="D26">
        <v>7.7939999999999996</v>
      </c>
      <c r="F26" s="5" t="s">
        <v>97</v>
      </c>
      <c r="I26" s="6">
        <v>21.504907444292606</v>
      </c>
      <c r="J26">
        <v>0.09</v>
      </c>
      <c r="K26" s="7">
        <v>0.37414099240139909</v>
      </c>
      <c r="L26" s="8">
        <f>K26-Reference!$M$31</f>
        <v>6.8312188601611923E-3</v>
      </c>
      <c r="N26">
        <f t="shared" si="0"/>
        <v>0.16298730549825408</v>
      </c>
      <c r="P26" s="5" t="s">
        <v>160</v>
      </c>
    </row>
    <row r="27" spans="1:16" x14ac:dyDescent="0.2">
      <c r="A27" s="5" t="s">
        <v>162</v>
      </c>
      <c r="B27">
        <v>3</v>
      </c>
      <c r="C27" s="5" t="s">
        <v>163</v>
      </c>
      <c r="D27">
        <v>9.0619999999999994</v>
      </c>
      <c r="F27" s="5" t="s">
        <v>100</v>
      </c>
      <c r="I27" s="6">
        <v>1064.9422342477569</v>
      </c>
      <c r="J27">
        <v>0.08</v>
      </c>
      <c r="K27" s="7">
        <v>0.75343561611238485</v>
      </c>
      <c r="L27" s="8">
        <f>K27-Reference!$M$31</f>
        <v>0.38612584257114696</v>
      </c>
      <c r="N27">
        <f t="shared" si="0"/>
        <v>9.5212854023938345</v>
      </c>
      <c r="P27" s="5" t="s">
        <v>162</v>
      </c>
    </row>
    <row r="28" spans="1:16" x14ac:dyDescent="0.2">
      <c r="A28" s="5" t="s">
        <v>164</v>
      </c>
      <c r="B28">
        <v>3</v>
      </c>
      <c r="C28" s="5" t="s">
        <v>165</v>
      </c>
      <c r="D28">
        <v>8.26</v>
      </c>
      <c r="F28" s="5" t="s">
        <v>103</v>
      </c>
      <c r="I28" s="6">
        <v>16.750783052715789</v>
      </c>
      <c r="J28">
        <v>0.13</v>
      </c>
      <c r="K28" s="7">
        <v>0.37240620995644069</v>
      </c>
      <c r="L28" s="8">
        <f>K28-Reference!$M$31</f>
        <v>5.0964364152027986E-3</v>
      </c>
      <c r="N28">
        <f t="shared" si="0"/>
        <v>0.18614127287907364</v>
      </c>
      <c r="O28">
        <f t="shared" ref="O28" si="6">AVERAGE(N28:N30)</f>
        <v>1.0160810398746698</v>
      </c>
      <c r="P28" s="5" t="s">
        <v>164</v>
      </c>
    </row>
    <row r="29" spans="1:16" x14ac:dyDescent="0.2">
      <c r="A29" s="5" t="s">
        <v>166</v>
      </c>
      <c r="B29">
        <v>3</v>
      </c>
      <c r="C29" s="5" t="s">
        <v>167</v>
      </c>
      <c r="D29">
        <v>6.1379999999999999</v>
      </c>
      <c r="F29" s="5" t="s">
        <v>107</v>
      </c>
      <c r="I29" s="6">
        <v>135.92744512818473</v>
      </c>
      <c r="J29">
        <v>0.14000000000000001</v>
      </c>
      <c r="K29" s="7">
        <v>0.41587561791961841</v>
      </c>
      <c r="L29" s="8">
        <f>K29-Reference!$M$31</f>
        <v>4.8565844378380518E-2</v>
      </c>
      <c r="N29">
        <f t="shared" si="0"/>
        <v>1.4195102514023794</v>
      </c>
      <c r="P29" s="5" t="s">
        <v>166</v>
      </c>
    </row>
    <row r="30" spans="1:16" x14ac:dyDescent="0.2">
      <c r="A30" s="5" t="s">
        <v>168</v>
      </c>
      <c r="B30">
        <v>3</v>
      </c>
      <c r="C30" s="5" t="s">
        <v>169</v>
      </c>
      <c r="D30">
        <v>8.5809999999999995</v>
      </c>
      <c r="F30" s="5" t="s">
        <v>110</v>
      </c>
      <c r="I30" s="6">
        <v>99.557655574981979</v>
      </c>
      <c r="J30">
        <v>0.14000000000000001</v>
      </c>
      <c r="K30" s="7">
        <v>0.40261384474761674</v>
      </c>
      <c r="L30" s="8">
        <f>K30-Reference!$M$31</f>
        <v>3.5304071206378851E-2</v>
      </c>
      <c r="N30">
        <f t="shared" si="0"/>
        <v>1.4425915953425568</v>
      </c>
      <c r="P30" s="5" t="s">
        <v>168</v>
      </c>
    </row>
    <row r="31" spans="1:16" x14ac:dyDescent="0.2">
      <c r="A31" s="5" t="s">
        <v>170</v>
      </c>
      <c r="B31">
        <v>3</v>
      </c>
      <c r="C31" s="5" t="s">
        <v>171</v>
      </c>
      <c r="D31">
        <v>7.2910000000000004</v>
      </c>
      <c r="F31" s="5" t="s">
        <v>172</v>
      </c>
      <c r="I31" s="6">
        <v>2318.1536243448541</v>
      </c>
      <c r="J31">
        <v>7.0000000000000007E-2</v>
      </c>
      <c r="K31" s="7">
        <v>1.2051841260449281</v>
      </c>
      <c r="L31" s="8">
        <f>K31-Reference!$M$31</f>
        <v>0.83787435250369025</v>
      </c>
      <c r="N31">
        <f t="shared" si="0"/>
        <v>14.545099771677156</v>
      </c>
      <c r="O31">
        <f>AVERAGE(N31:N34)</f>
        <v>11.314903213950474</v>
      </c>
      <c r="P31" s="5" t="s">
        <v>170</v>
      </c>
    </row>
    <row r="32" spans="1:16" x14ac:dyDescent="0.2">
      <c r="A32" s="5" t="s">
        <v>173</v>
      </c>
      <c r="B32">
        <v>3</v>
      </c>
      <c r="C32" s="5" t="s">
        <v>174</v>
      </c>
      <c r="D32">
        <v>6.5970000000000004</v>
      </c>
      <c r="F32" s="5" t="s">
        <v>175</v>
      </c>
      <c r="I32" s="6">
        <v>1151.5753275840204</v>
      </c>
      <c r="J32">
        <v>0.09</v>
      </c>
      <c r="K32" s="7">
        <v>0.78479736582530468</v>
      </c>
      <c r="L32" s="8">
        <f>K32-Reference!$M$31</f>
        <v>0.41748759228406679</v>
      </c>
      <c r="N32">
        <f t="shared" si="0"/>
        <v>8.4311193254020065</v>
      </c>
      <c r="P32" s="5" t="s">
        <v>173</v>
      </c>
    </row>
    <row r="33" spans="1:16" x14ac:dyDescent="0.2">
      <c r="A33" s="5" t="s">
        <v>176</v>
      </c>
      <c r="B33">
        <v>3</v>
      </c>
      <c r="C33" s="5" t="s">
        <v>177</v>
      </c>
      <c r="D33">
        <v>6.4290000000000003</v>
      </c>
      <c r="F33" s="5" t="s">
        <v>178</v>
      </c>
      <c r="I33" s="6">
        <v>1517.9821763547288</v>
      </c>
      <c r="J33">
        <v>0.1</v>
      </c>
      <c r="K33" s="7">
        <v>0.91722015970226389</v>
      </c>
      <c r="L33" s="8">
        <f>K33-Reference!$M$31</f>
        <v>0.54991038616102594</v>
      </c>
      <c r="N33">
        <f t="shared" si="0"/>
        <v>12.025081199419171</v>
      </c>
      <c r="P33" s="5" t="s">
        <v>176</v>
      </c>
    </row>
    <row r="34" spans="1:16" x14ac:dyDescent="0.2">
      <c r="A34" s="5" t="s">
        <v>179</v>
      </c>
      <c r="B34">
        <v>3</v>
      </c>
      <c r="C34" s="5" t="s">
        <v>180</v>
      </c>
      <c r="D34">
        <v>6.484</v>
      </c>
      <c r="F34" s="5" t="s">
        <v>181</v>
      </c>
      <c r="I34" s="6">
        <v>1605.313006665639</v>
      </c>
      <c r="J34">
        <v>0.08</v>
      </c>
      <c r="K34" s="7">
        <v>0.9487301722988043</v>
      </c>
      <c r="L34" s="8">
        <f>K34-Reference!$M$31</f>
        <v>0.58142039875756635</v>
      </c>
      <c r="N34">
        <f t="shared" si="0"/>
        <v>10.258312559303564</v>
      </c>
      <c r="P34" s="5" t="s">
        <v>179</v>
      </c>
    </row>
    <row r="35" spans="1:16" x14ac:dyDescent="0.2">
      <c r="A35" s="5" t="s">
        <v>182</v>
      </c>
      <c r="B35">
        <v>3</v>
      </c>
      <c r="C35" s="5" t="s">
        <v>183</v>
      </c>
      <c r="D35">
        <v>6.5060000000000002</v>
      </c>
      <c r="F35" s="5" t="s">
        <v>184</v>
      </c>
      <c r="I35" s="6">
        <v>1285.3809742955905</v>
      </c>
      <c r="J35">
        <v>0.1</v>
      </c>
      <c r="K35" s="7">
        <v>0.83319696166970314</v>
      </c>
      <c r="L35" s="8">
        <f>K35-Reference!$M$31</f>
        <v>0.46588718812846525</v>
      </c>
      <c r="N35">
        <f t="shared" si="0"/>
        <v>10.309734850216991</v>
      </c>
      <c r="O35">
        <f t="shared" ref="O35" si="7">AVERAGE(N35:N38)</f>
        <v>9.6641603394241162</v>
      </c>
      <c r="P35" s="5" t="s">
        <v>182</v>
      </c>
    </row>
    <row r="36" spans="1:16" x14ac:dyDescent="0.2">
      <c r="A36" s="5" t="s">
        <v>185</v>
      </c>
      <c r="B36">
        <v>3</v>
      </c>
      <c r="C36" s="5" t="s">
        <v>186</v>
      </c>
      <c r="D36">
        <v>6.4740000000000002</v>
      </c>
      <c r="F36" s="5" t="s">
        <v>187</v>
      </c>
      <c r="I36" s="6">
        <v>1027.9051670029028</v>
      </c>
      <c r="J36">
        <v>0.11</v>
      </c>
      <c r="K36" s="7">
        <v>0.74002190328796347</v>
      </c>
      <c r="L36" s="8">
        <f>K36-Reference!$M$31</f>
        <v>0.37271212974672557</v>
      </c>
      <c r="N36">
        <f t="shared" si="0"/>
        <v>9.0280005468650746</v>
      </c>
      <c r="P36" s="5" t="s">
        <v>185</v>
      </c>
    </row>
    <row r="37" spans="1:16" x14ac:dyDescent="0.2">
      <c r="A37" s="5" t="s">
        <v>188</v>
      </c>
      <c r="B37">
        <v>3</v>
      </c>
      <c r="C37" s="5" t="s">
        <v>189</v>
      </c>
      <c r="D37">
        <v>6.5590000000000002</v>
      </c>
      <c r="F37" s="5" t="s">
        <v>190</v>
      </c>
      <c r="I37" s="6">
        <v>1352.2941129919045</v>
      </c>
      <c r="J37">
        <v>0.11</v>
      </c>
      <c r="K37" s="7">
        <v>0.85738278361358455</v>
      </c>
      <c r="L37" s="8">
        <f>K37-Reference!$M$31</f>
        <v>0.49007301007234666</v>
      </c>
      <c r="N37">
        <f t="shared" si="0"/>
        <v>12.026625035275423</v>
      </c>
      <c r="P37" s="5" t="s">
        <v>188</v>
      </c>
    </row>
    <row r="38" spans="1:16" x14ac:dyDescent="0.2">
      <c r="A38" s="5" t="s">
        <v>191</v>
      </c>
      <c r="B38">
        <v>3</v>
      </c>
      <c r="C38" s="5" t="s">
        <v>192</v>
      </c>
      <c r="D38">
        <v>6.4660000000000002</v>
      </c>
      <c r="F38" s="5" t="s">
        <v>193</v>
      </c>
      <c r="I38" s="6">
        <v>762.01514951345587</v>
      </c>
      <c r="J38">
        <v>0.12</v>
      </c>
      <c r="K38" s="7">
        <v>0.6436179743930861</v>
      </c>
      <c r="L38" s="8">
        <f>K38-Reference!$M$31</f>
        <v>0.27630820085184821</v>
      </c>
      <c r="N38">
        <f t="shared" si="0"/>
        <v>7.2922809253389813</v>
      </c>
      <c r="P38" s="5" t="s">
        <v>191</v>
      </c>
    </row>
    <row r="39" spans="1:16" x14ac:dyDescent="0.2">
      <c r="A39" s="5" t="s">
        <v>194</v>
      </c>
      <c r="B39">
        <v>3</v>
      </c>
      <c r="C39" s="5" t="s">
        <v>195</v>
      </c>
      <c r="D39">
        <v>6.4219999999999997</v>
      </c>
      <c r="F39" s="5" t="s">
        <v>196</v>
      </c>
      <c r="I39" s="6">
        <v>436.01660788109086</v>
      </c>
      <c r="J39">
        <v>0.12</v>
      </c>
      <c r="K39" s="7">
        <v>0.5251646066865242</v>
      </c>
      <c r="L39" s="8">
        <f>K39-Reference!$M$31</f>
        <v>0.15785483314528631</v>
      </c>
      <c r="N39">
        <f t="shared" si="0"/>
        <v>4.1377295447307283</v>
      </c>
      <c r="O39">
        <f t="shared" ref="O39" si="8">AVERAGE(N39:N42)</f>
        <v>4.1893670748883673</v>
      </c>
      <c r="P39" s="5" t="s">
        <v>194</v>
      </c>
    </row>
    <row r="40" spans="1:16" x14ac:dyDescent="0.2">
      <c r="A40" s="5" t="s">
        <v>197</v>
      </c>
      <c r="B40">
        <v>3</v>
      </c>
      <c r="C40" s="5" t="s">
        <v>198</v>
      </c>
      <c r="D40">
        <v>6.5469999999999997</v>
      </c>
      <c r="F40" s="5" t="s">
        <v>199</v>
      </c>
      <c r="I40" s="6">
        <v>285.29971393278265</v>
      </c>
      <c r="J40">
        <v>0.1</v>
      </c>
      <c r="K40" s="7">
        <v>0.47030526471216816</v>
      </c>
      <c r="L40" s="8">
        <f>K40-Reference!$M$31</f>
        <v>0.10299549117093026</v>
      </c>
      <c r="N40">
        <f t="shared" si="0"/>
        <v>2.2935764649526549</v>
      </c>
      <c r="P40" s="5" t="s">
        <v>197</v>
      </c>
    </row>
    <row r="41" spans="1:16" x14ac:dyDescent="0.2">
      <c r="A41" s="5" t="s">
        <v>200</v>
      </c>
      <c r="B41">
        <v>3</v>
      </c>
      <c r="C41" s="5" t="s">
        <v>201</v>
      </c>
      <c r="D41">
        <v>6.8460000000000001</v>
      </c>
      <c r="F41" s="5" t="s">
        <v>202</v>
      </c>
      <c r="I41" s="6">
        <v>493.58036796856607</v>
      </c>
      <c r="J41">
        <v>0.13</v>
      </c>
      <c r="K41" s="7">
        <v>0.54610124516270953</v>
      </c>
      <c r="L41" s="8">
        <f>K41-Reference!$M$31</f>
        <v>0.17879147162147163</v>
      </c>
      <c r="N41">
        <f t="shared" si="0"/>
        <v>5.4122732623699763</v>
      </c>
      <c r="P41" s="5" t="s">
        <v>200</v>
      </c>
    </row>
    <row r="42" spans="1:16" x14ac:dyDescent="0.2">
      <c r="A42" s="5" t="s">
        <v>203</v>
      </c>
      <c r="B42">
        <v>3</v>
      </c>
      <c r="C42" s="5" t="s">
        <v>204</v>
      </c>
      <c r="D42">
        <v>8.3260000000000005</v>
      </c>
      <c r="F42" s="5" t="s">
        <v>205</v>
      </c>
      <c r="I42" s="6">
        <v>479.06997906914904</v>
      </c>
      <c r="J42">
        <v>0.1</v>
      </c>
      <c r="K42" s="7">
        <v>0.54082447136552714</v>
      </c>
      <c r="L42" s="8">
        <f>K42-Reference!$M$31</f>
        <v>0.17351469782428924</v>
      </c>
      <c r="N42">
        <f t="shared" si="0"/>
        <v>4.9138890275001099</v>
      </c>
      <c r="P42" s="5" t="s">
        <v>203</v>
      </c>
    </row>
    <row r="43" spans="1:16" x14ac:dyDescent="0.2">
      <c r="A43" s="5" t="s">
        <v>206</v>
      </c>
      <c r="B43">
        <v>3</v>
      </c>
      <c r="C43" s="5" t="s">
        <v>207</v>
      </c>
      <c r="D43">
        <v>6.5620000000000003</v>
      </c>
      <c r="F43" s="5" t="s">
        <v>208</v>
      </c>
      <c r="I43" s="6">
        <v>481.87143819824342</v>
      </c>
      <c r="J43">
        <v>0.16</v>
      </c>
      <c r="K43" s="7">
        <v>0.54184327927797504</v>
      </c>
      <c r="L43" s="8">
        <f>K43-Reference!$M$31</f>
        <v>0.17453350573673715</v>
      </c>
      <c r="N43">
        <f t="shared" si="0"/>
        <v>6.2328645694937101</v>
      </c>
      <c r="O43">
        <f t="shared" ref="O43" si="9">AVERAGE(N43:N46)</f>
        <v>5.6445230667974267</v>
      </c>
      <c r="P43" s="5" t="s">
        <v>206</v>
      </c>
    </row>
    <row r="44" spans="1:16" x14ac:dyDescent="0.2">
      <c r="A44" s="5" t="s">
        <v>209</v>
      </c>
      <c r="B44">
        <v>3</v>
      </c>
      <c r="C44" s="5" t="s">
        <v>210</v>
      </c>
      <c r="D44">
        <v>7.9880000000000004</v>
      </c>
      <c r="F44" s="5" t="s">
        <v>211</v>
      </c>
      <c r="I44" s="6">
        <v>2.1828352484994727E-2</v>
      </c>
      <c r="J44">
        <v>0.2</v>
      </c>
      <c r="K44" s="7">
        <v>0.36630132538726223</v>
      </c>
      <c r="L44" s="8">
        <f>K44-Reference!$M$31</f>
        <v>-1.0084481539756607E-3</v>
      </c>
      <c r="P44" s="5" t="s">
        <v>209</v>
      </c>
    </row>
    <row r="45" spans="1:16" x14ac:dyDescent="0.2">
      <c r="A45" s="5" t="s">
        <v>212</v>
      </c>
      <c r="B45">
        <v>3</v>
      </c>
      <c r="C45" s="5" t="s">
        <v>213</v>
      </c>
      <c r="D45">
        <v>6.806</v>
      </c>
      <c r="F45" s="5" t="s">
        <v>214</v>
      </c>
      <c r="I45" s="6">
        <v>379.68324888421762</v>
      </c>
      <c r="J45">
        <v>0.16</v>
      </c>
      <c r="K45" s="7">
        <v>0.50466694388392574</v>
      </c>
      <c r="L45" s="8">
        <f>K45-Reference!$M$31</f>
        <v>0.13735717034268785</v>
      </c>
      <c r="N45">
        <f t="shared" si="0"/>
        <v>5.0876348372916116</v>
      </c>
      <c r="P45" s="5" t="s">
        <v>212</v>
      </c>
    </row>
    <row r="46" spans="1:16" x14ac:dyDescent="0.2">
      <c r="A46" s="5" t="s">
        <v>215</v>
      </c>
      <c r="B46">
        <v>3</v>
      </c>
      <c r="C46" s="5" t="s">
        <v>216</v>
      </c>
      <c r="D46">
        <v>6.76</v>
      </c>
      <c r="F46" s="5" t="s">
        <v>217</v>
      </c>
      <c r="I46" s="6">
        <v>421.50171150793739</v>
      </c>
      <c r="J46">
        <v>0.16</v>
      </c>
      <c r="K46" s="7">
        <v>0.51988397096361638</v>
      </c>
      <c r="L46" s="8">
        <f>K46-Reference!$M$31</f>
        <v>0.15257419742237849</v>
      </c>
      <c r="N46">
        <f t="shared" si="0"/>
        <v>5.6130697936069591</v>
      </c>
      <c r="P46" s="5" t="s">
        <v>215</v>
      </c>
    </row>
    <row r="47" spans="1:16" x14ac:dyDescent="0.2">
      <c r="A47" s="5" t="s">
        <v>218</v>
      </c>
      <c r="B47">
        <v>3</v>
      </c>
      <c r="C47" s="5" t="s">
        <v>219</v>
      </c>
      <c r="D47">
        <v>6.8159999999999998</v>
      </c>
      <c r="F47" s="5" t="s">
        <v>220</v>
      </c>
      <c r="I47" s="6">
        <v>368.43670167476142</v>
      </c>
      <c r="J47">
        <v>0.16</v>
      </c>
      <c r="K47" s="7">
        <v>0.50057372230726482</v>
      </c>
      <c r="L47" s="8">
        <f>K47-Reference!$M$31</f>
        <v>0.13326394876602693</v>
      </c>
      <c r="N47">
        <f t="shared" si="0"/>
        <v>4.94327659749246</v>
      </c>
      <c r="O47">
        <f t="shared" ref="O47" si="10">AVERAGE(N47:N50)</f>
        <v>5.171409210125538</v>
      </c>
      <c r="P47" s="5" t="s">
        <v>218</v>
      </c>
    </row>
    <row r="48" spans="1:16" x14ac:dyDescent="0.2">
      <c r="A48" s="5" t="s">
        <v>221</v>
      </c>
      <c r="B48">
        <v>3</v>
      </c>
      <c r="C48" s="5" t="s">
        <v>222</v>
      </c>
      <c r="D48">
        <v>6.6189999999999998</v>
      </c>
      <c r="F48" s="5" t="s">
        <v>223</v>
      </c>
      <c r="I48" s="6">
        <v>511.42558718730186</v>
      </c>
      <c r="J48">
        <v>0.15</v>
      </c>
      <c r="K48" s="7">
        <v>0.55258997861951353</v>
      </c>
      <c r="L48" s="8">
        <f>K48-Reference!$M$31</f>
        <v>0.18528020507827564</v>
      </c>
      <c r="N48">
        <f t="shared" si="0"/>
        <v>6.2569881500668698</v>
      </c>
      <c r="P48" s="5" t="s">
        <v>221</v>
      </c>
    </row>
    <row r="49" spans="1:16" x14ac:dyDescent="0.2">
      <c r="A49" s="5" t="s">
        <v>224</v>
      </c>
      <c r="B49">
        <v>3</v>
      </c>
      <c r="C49" s="5" t="s">
        <v>225</v>
      </c>
      <c r="D49">
        <v>6.5129999999999999</v>
      </c>
      <c r="F49" s="5" t="s">
        <v>226</v>
      </c>
      <c r="I49" s="6">
        <v>468.99678485591164</v>
      </c>
      <c r="J49">
        <v>0.17</v>
      </c>
      <c r="K49" s="7">
        <v>0.53716097579359601</v>
      </c>
      <c r="L49" s="8">
        <f>K49-Reference!$M$31</f>
        <v>0.16985120225235811</v>
      </c>
      <c r="N49">
        <f t="shared" si="0"/>
        <v>6.3966309403344708</v>
      </c>
      <c r="P49" s="5" t="s">
        <v>224</v>
      </c>
    </row>
    <row r="50" spans="1:16" x14ac:dyDescent="0.2">
      <c r="A50" s="5" t="s">
        <v>227</v>
      </c>
      <c r="B50">
        <v>3</v>
      </c>
      <c r="C50" s="5" t="s">
        <v>228</v>
      </c>
      <c r="D50">
        <v>6.306</v>
      </c>
      <c r="F50" s="5" t="s">
        <v>229</v>
      </c>
      <c r="I50" s="6">
        <v>210.62326167651028</v>
      </c>
      <c r="J50">
        <v>0.19</v>
      </c>
      <c r="K50" s="7">
        <v>0.44310140881481652</v>
      </c>
      <c r="L50" s="8">
        <f>K50-Reference!$M$31</f>
        <v>7.5791635273578628E-2</v>
      </c>
      <c r="N50">
        <f t="shared" si="0"/>
        <v>3.0887411526083506</v>
      </c>
      <c r="P50" s="5" t="s">
        <v>227</v>
      </c>
    </row>
    <row r="51" spans="1:16" x14ac:dyDescent="0.2">
      <c r="A51" s="5" t="s">
        <v>230</v>
      </c>
      <c r="B51">
        <v>3</v>
      </c>
      <c r="C51" s="5" t="s">
        <v>231</v>
      </c>
      <c r="D51">
        <v>6.3639999999999999</v>
      </c>
      <c r="F51" s="5" t="s">
        <v>232</v>
      </c>
      <c r="I51" s="6">
        <v>561.00207018515891</v>
      </c>
      <c r="J51">
        <v>0.11</v>
      </c>
      <c r="K51" s="7">
        <v>0.57061213336411765</v>
      </c>
      <c r="L51" s="8">
        <f>K51-Reference!$M$31</f>
        <v>0.20330235982287975</v>
      </c>
      <c r="N51">
        <f t="shared" si="0"/>
        <v>4.8408089785853319</v>
      </c>
      <c r="O51">
        <f>AVERAGE(N51:N53)</f>
        <v>6.6259800248938996</v>
      </c>
      <c r="P51" s="5" t="s">
        <v>230</v>
      </c>
    </row>
    <row r="52" spans="1:16" x14ac:dyDescent="0.2">
      <c r="A52" s="5" t="s">
        <v>233</v>
      </c>
      <c r="B52">
        <v>3</v>
      </c>
      <c r="C52" s="5" t="s">
        <v>234</v>
      </c>
      <c r="D52">
        <v>6.4359999999999999</v>
      </c>
      <c r="F52" s="5" t="s">
        <v>235</v>
      </c>
      <c r="I52" s="6">
        <v>381.07066180578846</v>
      </c>
      <c r="J52">
        <v>0.19</v>
      </c>
      <c r="K52" s="7">
        <v>0.50517187450470202</v>
      </c>
      <c r="L52" s="8">
        <f>K52-Reference!$M$31</f>
        <v>0.13786210096346413</v>
      </c>
      <c r="N52">
        <f t="shared" si="0"/>
        <v>5.7341255626585879</v>
      </c>
      <c r="P52" s="5" t="s">
        <v>233</v>
      </c>
    </row>
    <row r="53" spans="1:16" x14ac:dyDescent="0.2">
      <c r="A53" s="5" t="s">
        <v>236</v>
      </c>
      <c r="B53">
        <v>3</v>
      </c>
      <c r="C53" s="5" t="s">
        <v>237</v>
      </c>
      <c r="D53">
        <v>7.4429999999999996</v>
      </c>
      <c r="F53" s="5" t="s">
        <v>238</v>
      </c>
      <c r="I53" s="6">
        <v>723.91536733763689</v>
      </c>
      <c r="J53">
        <v>0.14000000000000001</v>
      </c>
      <c r="K53" s="7">
        <v>0.62978876884177981</v>
      </c>
      <c r="L53" s="8">
        <f>K53-Reference!$M$31</f>
        <v>0.26247899530054192</v>
      </c>
      <c r="N53">
        <f t="shared" si="0"/>
        <v>9.3030055334377799</v>
      </c>
      <c r="P53" s="5" t="s">
        <v>236</v>
      </c>
    </row>
    <row r="54" spans="1:16" x14ac:dyDescent="0.2">
      <c r="A54" s="5" t="s">
        <v>239</v>
      </c>
      <c r="B54">
        <v>3</v>
      </c>
      <c r="C54" s="5" t="s">
        <v>240</v>
      </c>
      <c r="D54">
        <v>6.3049999999999997</v>
      </c>
      <c r="F54" s="5" t="s">
        <v>241</v>
      </c>
      <c r="I54" s="6">
        <v>1.4364893161985917</v>
      </c>
      <c r="J54">
        <v>0.14000000000000001</v>
      </c>
      <c r="K54" s="7">
        <v>0.36681760548353176</v>
      </c>
      <c r="L54" s="8">
        <f>K54-Reference!$M$31</f>
        <v>-4.921680577061327E-4</v>
      </c>
      <c r="O54">
        <f t="shared" ref="O54" si="11">AVERAGE(N54:N56)</f>
        <v>6.9006439221108353</v>
      </c>
      <c r="P54" s="5" t="s">
        <v>239</v>
      </c>
    </row>
    <row r="55" spans="1:16" x14ac:dyDescent="0.2">
      <c r="A55" s="5" t="s">
        <v>242</v>
      </c>
      <c r="B55">
        <v>3</v>
      </c>
      <c r="C55" s="5" t="s">
        <v>243</v>
      </c>
      <c r="D55">
        <v>7.0869999999999997</v>
      </c>
      <c r="F55" s="5" t="s">
        <v>244</v>
      </c>
      <c r="I55" s="6">
        <v>211.2913362043931</v>
      </c>
      <c r="J55">
        <v>0.12</v>
      </c>
      <c r="K55" s="7">
        <v>0.44334484735039353</v>
      </c>
      <c r="L55" s="8">
        <f>K55-Reference!$M$31</f>
        <v>7.603507380915564E-2</v>
      </c>
      <c r="N55">
        <f>(L55*(D55*(J55/100)))/98/B55*1000000</f>
        <v>2.1994308901448405</v>
      </c>
      <c r="P55" s="5" t="s">
        <v>242</v>
      </c>
    </row>
    <row r="56" spans="1:16" x14ac:dyDescent="0.2">
      <c r="A56" s="5" t="s">
        <v>245</v>
      </c>
      <c r="B56">
        <v>3</v>
      </c>
      <c r="C56" s="5" t="s">
        <v>246</v>
      </c>
      <c r="D56">
        <v>6.8010000000000002</v>
      </c>
      <c r="F56" s="5" t="s">
        <v>247</v>
      </c>
      <c r="I56" s="6">
        <v>1538.3528381448093</v>
      </c>
      <c r="J56">
        <v>0.09</v>
      </c>
      <c r="K56" s="7">
        <v>0.92457193180204722</v>
      </c>
      <c r="L56" s="8">
        <f>K56-Reference!$M$31</f>
        <v>0.55726215826080927</v>
      </c>
      <c r="N56">
        <f t="shared" si="0"/>
        <v>11.60185695407683</v>
      </c>
      <c r="P56" s="5" t="s">
        <v>245</v>
      </c>
    </row>
    <row r="57" spans="1:16" x14ac:dyDescent="0.2">
      <c r="A57" s="5" t="s">
        <v>248</v>
      </c>
      <c r="B57">
        <v>3</v>
      </c>
      <c r="C57" s="5" t="s">
        <v>249</v>
      </c>
      <c r="D57">
        <v>6.9589999999999996</v>
      </c>
      <c r="F57" s="5" t="s">
        <v>250</v>
      </c>
      <c r="I57" s="6">
        <v>682.10249891507806</v>
      </c>
      <c r="J57">
        <v>0.1</v>
      </c>
      <c r="K57" s="7">
        <v>0.61460738049161545</v>
      </c>
      <c r="L57" s="8">
        <f>K57-Reference!$M$31</f>
        <v>0.24729760695037756</v>
      </c>
      <c r="N57">
        <f t="shared" si="0"/>
        <v>5.8535511794818964</v>
      </c>
      <c r="O57">
        <f t="shared" ref="O57" si="12">AVERAGE(N57:N59)</f>
        <v>6.637945837521376</v>
      </c>
      <c r="P57" s="5" t="s">
        <v>248</v>
      </c>
    </row>
    <row r="58" spans="1:16" x14ac:dyDescent="0.2">
      <c r="A58" s="5" t="s">
        <v>251</v>
      </c>
      <c r="B58">
        <v>3</v>
      </c>
      <c r="C58" s="5" t="s">
        <v>252</v>
      </c>
      <c r="D58">
        <v>6.78</v>
      </c>
      <c r="F58" s="5" t="s">
        <v>253</v>
      </c>
      <c r="I58" s="6">
        <v>801.29561495957728</v>
      </c>
      <c r="J58">
        <v>0.1</v>
      </c>
      <c r="K58" s="7">
        <v>0.65787170713061727</v>
      </c>
      <c r="L58" s="8">
        <f>K58-Reference!$M$31</f>
        <v>0.29056193358937937</v>
      </c>
      <c r="N58">
        <f t="shared" si="0"/>
        <v>6.7007139786938508</v>
      </c>
      <c r="P58" s="5" t="s">
        <v>251</v>
      </c>
    </row>
    <row r="59" spans="1:16" x14ac:dyDescent="0.2">
      <c r="A59" s="5" t="s">
        <v>254</v>
      </c>
      <c r="B59">
        <v>3</v>
      </c>
      <c r="C59" s="5" t="s">
        <v>255</v>
      </c>
      <c r="D59">
        <v>6.8390000000000004</v>
      </c>
      <c r="F59" s="5" t="s">
        <v>256</v>
      </c>
      <c r="I59" s="6">
        <v>727.1382323222964</v>
      </c>
      <c r="J59">
        <v>0.12</v>
      </c>
      <c r="K59" s="7">
        <v>0.63095873198913288</v>
      </c>
      <c r="L59" s="8">
        <f>K59-Reference!$M$31</f>
        <v>0.26364895844789499</v>
      </c>
      <c r="N59">
        <f t="shared" si="0"/>
        <v>7.3595723543883835</v>
      </c>
      <c r="P59" s="5" t="s">
        <v>254</v>
      </c>
    </row>
    <row r="60" spans="1:16" x14ac:dyDescent="0.2">
      <c r="A60" s="5" t="s">
        <v>257</v>
      </c>
      <c r="B60">
        <v>3</v>
      </c>
      <c r="C60" s="5" t="s">
        <v>258</v>
      </c>
      <c r="D60">
        <v>7.2910000000000004</v>
      </c>
      <c r="F60" s="5" t="s">
        <v>259</v>
      </c>
      <c r="I60" s="6">
        <v>562.30406728484809</v>
      </c>
      <c r="J60">
        <v>7.0000000000000007E-2</v>
      </c>
      <c r="K60" s="7">
        <v>0.57108535025594154</v>
      </c>
      <c r="L60" s="8">
        <f>K60-Reference!$M$31</f>
        <v>0.20377557671470364</v>
      </c>
      <c r="N60">
        <f t="shared" si="0"/>
        <v>3.5374469757783435</v>
      </c>
      <c r="O60">
        <f>AVERAGE(N60:N63)</f>
        <v>2.8951232166583973</v>
      </c>
      <c r="P60" s="5" t="s">
        <v>257</v>
      </c>
    </row>
    <row r="61" spans="1:16" x14ac:dyDescent="0.2">
      <c r="A61" s="5" t="s">
        <v>260</v>
      </c>
      <c r="B61">
        <v>3</v>
      </c>
      <c r="C61" s="5" t="s">
        <v>261</v>
      </c>
      <c r="D61">
        <v>6.5970000000000004</v>
      </c>
      <c r="F61" s="5" t="s">
        <v>262</v>
      </c>
      <c r="I61" s="6">
        <v>318.84418756719941</v>
      </c>
      <c r="J61">
        <v>0.08</v>
      </c>
      <c r="K61" s="7">
        <v>0.48252032963984787</v>
      </c>
      <c r="L61" s="8">
        <f>K61-Reference!$M$31</f>
        <v>0.11521055609860997</v>
      </c>
      <c r="N61">
        <f t="shared" si="0"/>
        <v>2.0681470437619862</v>
      </c>
      <c r="P61" s="5" t="s">
        <v>260</v>
      </c>
    </row>
    <row r="62" spans="1:16" x14ac:dyDescent="0.2">
      <c r="A62" s="5" t="s">
        <v>263</v>
      </c>
      <c r="B62">
        <v>3</v>
      </c>
      <c r="C62" s="5" t="s">
        <v>264</v>
      </c>
      <c r="D62">
        <v>6.4290000000000003</v>
      </c>
      <c r="F62" s="5" t="s">
        <v>265</v>
      </c>
      <c r="I62" s="6">
        <v>466.28225841486898</v>
      </c>
      <c r="J62">
        <v>0.11</v>
      </c>
      <c r="K62" s="7">
        <v>0.53617369009203575</v>
      </c>
      <c r="L62" s="8">
        <f>K62-Reference!$M$31</f>
        <v>0.16886391655079785</v>
      </c>
      <c r="N62">
        <f t="shared" si="0"/>
        <v>4.0618664335224066</v>
      </c>
      <c r="P62" s="5" t="s">
        <v>263</v>
      </c>
    </row>
    <row r="63" spans="1:16" x14ac:dyDescent="0.2">
      <c r="A63" s="5" t="s">
        <v>266</v>
      </c>
      <c r="B63">
        <v>3</v>
      </c>
      <c r="C63" s="5" t="s">
        <v>267</v>
      </c>
      <c r="D63">
        <v>6.484</v>
      </c>
      <c r="F63" s="5" t="s">
        <v>268</v>
      </c>
      <c r="I63" s="6">
        <v>342.75668204196057</v>
      </c>
      <c r="J63">
        <v>7.0000000000000007E-2</v>
      </c>
      <c r="K63" s="7">
        <v>0.4912261235874682</v>
      </c>
      <c r="L63" s="8">
        <f>K63-Reference!$M$31</f>
        <v>0.12391635004623031</v>
      </c>
      <c r="N63">
        <f t="shared" si="0"/>
        <v>1.913032413570851</v>
      </c>
      <c r="P63" s="5" t="s">
        <v>266</v>
      </c>
    </row>
    <row r="64" spans="1:16" x14ac:dyDescent="0.2">
      <c r="A64" s="5" t="s">
        <v>269</v>
      </c>
      <c r="B64">
        <v>3</v>
      </c>
      <c r="C64" s="5" t="s">
        <v>270</v>
      </c>
      <c r="D64">
        <v>6.5060000000000002</v>
      </c>
      <c r="F64" s="5" t="s">
        <v>271</v>
      </c>
      <c r="I64" s="6">
        <v>230.69999525547465</v>
      </c>
      <c r="J64">
        <v>0.11</v>
      </c>
      <c r="K64" s="7">
        <v>0.45041661580044234</v>
      </c>
      <c r="L64" s="8">
        <f>K64-Reference!$M$31</f>
        <v>8.310684225920445E-2</v>
      </c>
      <c r="N64">
        <f t="shared" si="0"/>
        <v>2.0230014534429337</v>
      </c>
      <c r="O64">
        <f t="shared" ref="O64" si="13">AVERAGE(N64:N67)</f>
        <v>4.7467651064523668</v>
      </c>
      <c r="P64" s="5" t="s">
        <v>269</v>
      </c>
    </row>
    <row r="65" spans="1:16" x14ac:dyDescent="0.2">
      <c r="A65" s="5" t="s">
        <v>272</v>
      </c>
      <c r="B65">
        <v>3</v>
      </c>
      <c r="C65" s="5" t="s">
        <v>273</v>
      </c>
      <c r="D65">
        <v>6.4740000000000002</v>
      </c>
      <c r="F65" s="5" t="s">
        <v>274</v>
      </c>
      <c r="I65" s="6">
        <v>592.90495590686987</v>
      </c>
      <c r="J65">
        <v>0.13</v>
      </c>
      <c r="K65" s="7">
        <v>0.5822060884396949</v>
      </c>
      <c r="L65" s="8">
        <f>K65-Reference!$M$31</f>
        <v>0.21489631489845701</v>
      </c>
      <c r="N65">
        <f t="shared" si="0"/>
        <v>6.1517359368992999</v>
      </c>
      <c r="P65" s="5" t="s">
        <v>272</v>
      </c>
    </row>
    <row r="66" spans="1:16" x14ac:dyDescent="0.2">
      <c r="A66" s="5" t="s">
        <v>275</v>
      </c>
      <c r="B66">
        <v>3</v>
      </c>
      <c r="C66" s="5" t="s">
        <v>276</v>
      </c>
      <c r="D66">
        <v>6.5590000000000002</v>
      </c>
      <c r="F66" s="5" t="s">
        <v>277</v>
      </c>
      <c r="I66" s="6">
        <v>776.36425722546596</v>
      </c>
      <c r="J66">
        <v>0.12</v>
      </c>
      <c r="K66" s="7">
        <v>0.64882532030866036</v>
      </c>
      <c r="L66" s="8">
        <f>K66-Reference!$M$31</f>
        <v>0.28151554676742246</v>
      </c>
      <c r="N66">
        <f t="shared" si="0"/>
        <v>7.5365733520307101</v>
      </c>
      <c r="P66" s="5" t="s">
        <v>275</v>
      </c>
    </row>
    <row r="67" spans="1:16" x14ac:dyDescent="0.2">
      <c r="A67" s="5" t="s">
        <v>278</v>
      </c>
      <c r="B67">
        <v>3</v>
      </c>
      <c r="C67" s="5" t="s">
        <v>279</v>
      </c>
      <c r="D67">
        <v>6.4660000000000002</v>
      </c>
      <c r="F67" s="5" t="s">
        <v>280</v>
      </c>
      <c r="I67" s="6">
        <v>343.31557423578158</v>
      </c>
      <c r="J67">
        <v>0.12</v>
      </c>
      <c r="K67" s="7">
        <v>0.49142958059999881</v>
      </c>
      <c r="L67" s="8">
        <f>K67-Reference!$M$31</f>
        <v>0.12411980705876091</v>
      </c>
      <c r="N67">
        <f t="shared" ref="N67:N117" si="14">(L67*(D67*(J67/100)))/98/B67*1000000</f>
        <v>3.2757496834365227</v>
      </c>
      <c r="P67" s="5" t="s">
        <v>278</v>
      </c>
    </row>
    <row r="68" spans="1:16" x14ac:dyDescent="0.2">
      <c r="A68" s="5" t="s">
        <v>281</v>
      </c>
      <c r="B68">
        <v>3</v>
      </c>
      <c r="C68" s="5" t="s">
        <v>282</v>
      </c>
      <c r="D68">
        <v>6.4219999999999997</v>
      </c>
      <c r="F68" s="5" t="s">
        <v>283</v>
      </c>
      <c r="I68" s="6">
        <v>28.721310411821136</v>
      </c>
      <c r="J68">
        <v>0.1</v>
      </c>
      <c r="K68" s="7">
        <v>0.37677414612049681</v>
      </c>
      <c r="L68" s="8">
        <f>K68-Reference!$M$31</f>
        <v>9.4643725792589173E-3</v>
      </c>
      <c r="N68">
        <f t="shared" si="14"/>
        <v>0.20673537654422031</v>
      </c>
      <c r="O68">
        <f t="shared" ref="O68" si="15">AVERAGE(N68:N71)</f>
        <v>0.31394928297087865</v>
      </c>
      <c r="P68" s="5" t="s">
        <v>281</v>
      </c>
    </row>
    <row r="69" spans="1:16" x14ac:dyDescent="0.2">
      <c r="A69" s="5" t="s">
        <v>284</v>
      </c>
      <c r="B69">
        <v>3</v>
      </c>
      <c r="C69" s="5" t="s">
        <v>285</v>
      </c>
      <c r="D69">
        <v>6.5469999999999997</v>
      </c>
      <c r="F69" s="5" t="s">
        <v>286</v>
      </c>
      <c r="I69" s="6">
        <v>19.997158081833224</v>
      </c>
      <c r="J69">
        <v>0.11</v>
      </c>
      <c r="K69" s="7">
        <v>0.3735908204224474</v>
      </c>
      <c r="L69" s="8">
        <f>K69-Reference!$M$31</f>
        <v>6.2810468812095066E-3</v>
      </c>
      <c r="N69">
        <f t="shared" si="14"/>
        <v>0.15385787525308336</v>
      </c>
      <c r="P69" s="5" t="s">
        <v>284</v>
      </c>
    </row>
    <row r="70" spans="1:16" x14ac:dyDescent="0.2">
      <c r="A70" s="5" t="s">
        <v>287</v>
      </c>
      <c r="B70">
        <v>3</v>
      </c>
      <c r="C70" s="5" t="s">
        <v>288</v>
      </c>
      <c r="D70">
        <v>6.8460000000000001</v>
      </c>
      <c r="F70" s="5" t="s">
        <v>289</v>
      </c>
      <c r="I70" s="6">
        <v>50.254567038325973</v>
      </c>
      <c r="J70">
        <v>0.14000000000000001</v>
      </c>
      <c r="K70" s="7">
        <v>0.38463047081799784</v>
      </c>
      <c r="L70" s="8">
        <f>K70-Reference!$M$31</f>
        <v>1.7320697276759944E-2</v>
      </c>
      <c r="N70">
        <f t="shared" si="14"/>
        <v>0.56465473122237431</v>
      </c>
      <c r="P70" s="5" t="s">
        <v>287</v>
      </c>
    </row>
    <row r="71" spans="1:16" x14ac:dyDescent="0.2">
      <c r="A71" s="5" t="s">
        <v>290</v>
      </c>
      <c r="B71">
        <v>3</v>
      </c>
      <c r="C71" s="5" t="s">
        <v>291</v>
      </c>
      <c r="D71">
        <v>8.3260000000000005</v>
      </c>
      <c r="F71" s="5" t="s">
        <v>292</v>
      </c>
      <c r="I71" s="6">
        <v>27.389692905963003</v>
      </c>
      <c r="J71">
        <v>0.13</v>
      </c>
      <c r="K71" s="7">
        <v>0.37628826998111742</v>
      </c>
      <c r="L71" s="8">
        <f>K71-Reference!$M$31</f>
        <v>8.9784964398795242E-3</v>
      </c>
      <c r="N71">
        <f t="shared" si="14"/>
        <v>0.33054914886383668</v>
      </c>
      <c r="P71" s="5" t="s">
        <v>290</v>
      </c>
    </row>
    <row r="72" spans="1:16" x14ac:dyDescent="0.2">
      <c r="A72" s="5" t="s">
        <v>293</v>
      </c>
      <c r="B72">
        <v>3</v>
      </c>
      <c r="C72" s="5" t="s">
        <v>294</v>
      </c>
      <c r="D72">
        <v>6.5620000000000003</v>
      </c>
      <c r="F72" s="5" t="s">
        <v>295</v>
      </c>
      <c r="I72" s="6">
        <v>46.160759397066144</v>
      </c>
      <c r="J72">
        <v>0.16</v>
      </c>
      <c r="K72" s="7">
        <v>0.38313695646147955</v>
      </c>
      <c r="L72" s="8">
        <f>K72-Reference!$M$31</f>
        <v>1.5827182920241656E-2</v>
      </c>
      <c r="N72">
        <f t="shared" si="14"/>
        <v>0.56521346570136455</v>
      </c>
      <c r="O72">
        <f t="shared" ref="O72" si="16">AVERAGE(N72:N75)</f>
        <v>1.0766475957858423</v>
      </c>
      <c r="P72" s="5" t="s">
        <v>293</v>
      </c>
    </row>
    <row r="73" spans="1:16" x14ac:dyDescent="0.2">
      <c r="A73" s="5" t="s">
        <v>296</v>
      </c>
      <c r="B73">
        <v>3</v>
      </c>
      <c r="C73" s="5" t="s">
        <v>297</v>
      </c>
      <c r="D73">
        <v>7.9880000000000004</v>
      </c>
      <c r="F73" s="5" t="s">
        <v>298</v>
      </c>
      <c r="I73" s="6">
        <v>2.4235517138105758</v>
      </c>
      <c r="J73">
        <v>0.18</v>
      </c>
      <c r="K73" s="7">
        <v>0.3671778304417635</v>
      </c>
      <c r="L73" s="8">
        <f>K73-Reference!$M$31</f>
        <v>-1.3194309947439642E-4</v>
      </c>
      <c r="P73" s="5" t="s">
        <v>296</v>
      </c>
    </row>
    <row r="74" spans="1:16" x14ac:dyDescent="0.2">
      <c r="A74" s="5" t="s">
        <v>299</v>
      </c>
      <c r="B74">
        <v>3</v>
      </c>
      <c r="C74" s="5" t="s">
        <v>300</v>
      </c>
      <c r="D74">
        <v>6.806</v>
      </c>
      <c r="F74" s="5" t="s">
        <v>301</v>
      </c>
      <c r="I74" s="6">
        <v>2.3584945813407123</v>
      </c>
      <c r="J74">
        <v>0.14000000000000001</v>
      </c>
      <c r="K74" s="7">
        <v>0.36715408814974876</v>
      </c>
      <c r="L74" s="8">
        <f>K74-Reference!$M$31</f>
        <v>-1.5568539148913541E-4</v>
      </c>
      <c r="P74" s="5" t="s">
        <v>299</v>
      </c>
    </row>
    <row r="75" spans="1:16" x14ac:dyDescent="0.2">
      <c r="A75" s="5" t="s">
        <v>302</v>
      </c>
      <c r="B75">
        <v>3</v>
      </c>
      <c r="C75" s="5" t="s">
        <v>303</v>
      </c>
      <c r="D75">
        <v>6.76</v>
      </c>
      <c r="F75" s="5" t="s">
        <v>304</v>
      </c>
      <c r="I75" s="6">
        <v>107.96718418209642</v>
      </c>
      <c r="J75">
        <v>0.18</v>
      </c>
      <c r="K75" s="7">
        <v>0.40568058447202965</v>
      </c>
      <c r="L75" s="8">
        <f>K75-Reference!$M$31</f>
        <v>3.8370810930791754E-2</v>
      </c>
      <c r="N75">
        <f t="shared" si="14"/>
        <v>1.5880817258703199</v>
      </c>
      <c r="P75" s="5" t="s">
        <v>302</v>
      </c>
    </row>
    <row r="76" spans="1:16" x14ac:dyDescent="0.2">
      <c r="A76" s="5" t="s">
        <v>305</v>
      </c>
      <c r="B76">
        <v>3</v>
      </c>
      <c r="C76" s="5" t="s">
        <v>306</v>
      </c>
      <c r="D76">
        <v>6.8159999999999998</v>
      </c>
      <c r="F76" s="5" t="s">
        <v>307</v>
      </c>
      <c r="I76" s="6">
        <v>63.134046966564021</v>
      </c>
      <c r="J76">
        <v>0.15</v>
      </c>
      <c r="K76" s="7">
        <v>0.3893289066551549</v>
      </c>
      <c r="L76" s="8">
        <f>K76-Reference!$M$31</f>
        <v>2.2019133113917011E-2</v>
      </c>
      <c r="N76">
        <f t="shared" si="14"/>
        <v>0.76572658828805296</v>
      </c>
      <c r="O76">
        <f t="shared" ref="O76" si="17">AVERAGE(N76:N79)</f>
        <v>0.40861391077857628</v>
      </c>
      <c r="P76" s="5" t="s">
        <v>305</v>
      </c>
    </row>
    <row r="77" spans="1:16" x14ac:dyDescent="0.2">
      <c r="A77" s="5" t="s">
        <v>308</v>
      </c>
      <c r="B77">
        <v>3</v>
      </c>
      <c r="C77" s="5" t="s">
        <v>309</v>
      </c>
      <c r="D77">
        <v>6.6189999999999998</v>
      </c>
      <c r="F77" s="5" t="s">
        <v>310</v>
      </c>
      <c r="I77" s="6">
        <v>49.963596580888748</v>
      </c>
      <c r="J77">
        <v>0.16</v>
      </c>
      <c r="K77" s="7">
        <v>0.38452431964008393</v>
      </c>
      <c r="L77" s="8">
        <f>K77-Reference!$M$31</f>
        <v>1.721454609884604E-2</v>
      </c>
      <c r="N77">
        <f t="shared" si="14"/>
        <v>0.62009839797693567</v>
      </c>
      <c r="P77" s="5" t="s">
        <v>308</v>
      </c>
    </row>
    <row r="78" spans="1:16" x14ac:dyDescent="0.2">
      <c r="A78" s="5" t="s">
        <v>311</v>
      </c>
      <c r="B78">
        <v>3</v>
      </c>
      <c r="C78" s="5" t="s">
        <v>312</v>
      </c>
      <c r="D78">
        <v>6.5129999999999999</v>
      </c>
      <c r="F78" s="5" t="s">
        <v>313</v>
      </c>
      <c r="I78" s="6">
        <v>2.8282069608961362</v>
      </c>
      <c r="J78">
        <v>0.18</v>
      </c>
      <c r="K78" s="7">
        <v>0.36732550720136248</v>
      </c>
      <c r="L78" s="8">
        <f>K78-Reference!$M$31</f>
        <v>1.5733660124583881E-5</v>
      </c>
      <c r="N78">
        <f t="shared" si="14"/>
        <v>6.273877248453969E-4</v>
      </c>
      <c r="P78" s="5" t="s">
        <v>311</v>
      </c>
    </row>
    <row r="79" spans="1:16" x14ac:dyDescent="0.2">
      <c r="A79" s="5" t="s">
        <v>314</v>
      </c>
      <c r="B79">
        <v>3</v>
      </c>
      <c r="C79" s="5" t="s">
        <v>315</v>
      </c>
      <c r="D79">
        <v>6.306</v>
      </c>
      <c r="F79" s="5" t="s">
        <v>316</v>
      </c>
      <c r="I79" s="6">
        <v>23.908631484038516</v>
      </c>
      <c r="J79">
        <v>0.15</v>
      </c>
      <c r="K79" s="7">
        <v>0.37501808954954685</v>
      </c>
      <c r="L79" s="8">
        <f>K79-Reference!$M$31</f>
        <v>7.7083160083089575E-3</v>
      </c>
      <c r="N79">
        <f t="shared" si="14"/>
        <v>0.24800326912447085</v>
      </c>
      <c r="P79" s="5" t="s">
        <v>314</v>
      </c>
    </row>
    <row r="80" spans="1:16" x14ac:dyDescent="0.2">
      <c r="A80" s="5" t="s">
        <v>317</v>
      </c>
      <c r="B80">
        <v>3</v>
      </c>
      <c r="C80" s="5" t="s">
        <v>318</v>
      </c>
      <c r="D80">
        <v>6.3639999999999999</v>
      </c>
      <c r="F80" s="5" t="s">
        <v>319</v>
      </c>
      <c r="I80" s="6">
        <v>63.852537810371722</v>
      </c>
      <c r="J80">
        <v>0.17</v>
      </c>
      <c r="K80" s="7">
        <v>0.38959099914994266</v>
      </c>
      <c r="L80" s="8">
        <f>K80-Reference!$M$31</f>
        <v>2.2281225608704769E-2</v>
      </c>
      <c r="N80">
        <f t="shared" si="14"/>
        <v>0.81991878780767058</v>
      </c>
      <c r="O80">
        <f>AVERAGE(N80:N82)</f>
        <v>0.42436682017259175</v>
      </c>
      <c r="P80" s="5" t="s">
        <v>317</v>
      </c>
    </row>
    <row r="81" spans="1:16" x14ac:dyDescent="0.2">
      <c r="A81" s="5" t="s">
        <v>320</v>
      </c>
      <c r="B81">
        <v>3</v>
      </c>
      <c r="C81" s="5" t="s">
        <v>321</v>
      </c>
      <c r="D81">
        <v>6.4359999999999999</v>
      </c>
      <c r="F81" s="5" t="s">
        <v>322</v>
      </c>
      <c r="I81" s="6">
        <v>2.0488944518374814</v>
      </c>
      <c r="J81">
        <v>0.15</v>
      </c>
      <c r="K81" s="7">
        <v>0.36704110089545522</v>
      </c>
      <c r="L81" s="8">
        <f>K81-Reference!$M$31</f>
        <v>-2.6867264578267491E-4</v>
      </c>
      <c r="P81" s="5" t="s">
        <v>320</v>
      </c>
    </row>
    <row r="82" spans="1:16" x14ac:dyDescent="0.2">
      <c r="A82" s="5" t="s">
        <v>323</v>
      </c>
      <c r="B82">
        <v>3</v>
      </c>
      <c r="C82" s="5" t="s">
        <v>324</v>
      </c>
      <c r="D82">
        <v>7.4429999999999996</v>
      </c>
      <c r="F82" s="5" t="s">
        <v>325</v>
      </c>
      <c r="I82" s="6">
        <v>4.8643184948768283</v>
      </c>
      <c r="J82">
        <v>0.15</v>
      </c>
      <c r="K82" s="7">
        <v>0.36806856852946207</v>
      </c>
      <c r="L82" s="8">
        <f>K82-Reference!$M$31</f>
        <v>7.5879498822417624E-4</v>
      </c>
      <c r="N82">
        <f t="shared" si="14"/>
        <v>2.8814852537512974E-2</v>
      </c>
      <c r="P82" s="5" t="s">
        <v>323</v>
      </c>
    </row>
    <row r="83" spans="1:16" x14ac:dyDescent="0.2">
      <c r="A83" s="5" t="s">
        <v>326</v>
      </c>
      <c r="B83">
        <v>3</v>
      </c>
      <c r="C83" s="5" t="s">
        <v>327</v>
      </c>
      <c r="D83">
        <v>6.3049999999999997</v>
      </c>
      <c r="F83" s="5" t="s">
        <v>328</v>
      </c>
      <c r="I83" s="6">
        <v>33.206291545868325</v>
      </c>
      <c r="J83">
        <v>0.15</v>
      </c>
      <c r="K83" s="7">
        <v>0.37841057616605733</v>
      </c>
      <c r="L83" s="8">
        <f>K83-Reference!$M$31</f>
        <v>1.1100802624819439E-2</v>
      </c>
      <c r="N83">
        <f t="shared" si="14"/>
        <v>0.35709469668105387</v>
      </c>
      <c r="O83">
        <f t="shared" ref="O83" si="18">AVERAGE(N83:N85)</f>
        <v>1.0684466182866761</v>
      </c>
      <c r="P83" s="5" t="s">
        <v>326</v>
      </c>
    </row>
    <row r="84" spans="1:16" x14ac:dyDescent="0.2">
      <c r="A84" s="5" t="s">
        <v>329</v>
      </c>
      <c r="B84">
        <v>3</v>
      </c>
      <c r="C84" s="5" t="s">
        <v>330</v>
      </c>
      <c r="D84">
        <v>7.0869999999999997</v>
      </c>
      <c r="F84" s="5" t="s">
        <v>331</v>
      </c>
      <c r="I84" s="6">
        <v>304.99000126707909</v>
      </c>
      <c r="J84">
        <v>0.1</v>
      </c>
      <c r="K84" s="7">
        <v>0.47747575523169672</v>
      </c>
      <c r="L84" s="8">
        <f>K84-Reference!$M$31</f>
        <v>0.11016598169045883</v>
      </c>
      <c r="N84">
        <f t="shared" si="14"/>
        <v>2.6555997014975565</v>
      </c>
      <c r="P84" s="5" t="s">
        <v>329</v>
      </c>
    </row>
    <row r="85" spans="1:16" x14ac:dyDescent="0.2">
      <c r="A85" s="5" t="s">
        <v>332</v>
      </c>
      <c r="B85">
        <v>3</v>
      </c>
      <c r="C85" s="5" t="s">
        <v>333</v>
      </c>
      <c r="D85">
        <v>6.8010000000000002</v>
      </c>
      <c r="F85" s="5" t="s">
        <v>334</v>
      </c>
      <c r="I85" s="6">
        <v>20.339714226201476</v>
      </c>
      <c r="J85">
        <v>0.13</v>
      </c>
      <c r="K85" s="7">
        <v>0.37371581838355034</v>
      </c>
      <c r="L85" s="8">
        <f>K85-Reference!$M$31</f>
        <v>6.4060448423124416E-3</v>
      </c>
      <c r="N85">
        <f t="shared" si="14"/>
        <v>0.19264545668141833</v>
      </c>
      <c r="P85" s="5" t="s">
        <v>332</v>
      </c>
    </row>
    <row r="86" spans="1:16" x14ac:dyDescent="0.2">
      <c r="A86" s="5" t="s">
        <v>335</v>
      </c>
      <c r="B86">
        <v>3</v>
      </c>
      <c r="C86" s="5" t="s">
        <v>336</v>
      </c>
      <c r="D86">
        <v>6.9589999999999996</v>
      </c>
      <c r="F86" s="5" t="s">
        <v>337</v>
      </c>
      <c r="I86" s="6">
        <v>585.7157023323748</v>
      </c>
      <c r="J86">
        <v>0.12</v>
      </c>
      <c r="K86" s="7">
        <v>0.57959364909889399</v>
      </c>
      <c r="L86" s="8">
        <f>K86-Reference!$M$31</f>
        <v>0.2122838755576561</v>
      </c>
      <c r="N86">
        <f t="shared" si="14"/>
        <v>6.0297285306356265</v>
      </c>
      <c r="O86">
        <f t="shared" ref="O86" si="19">AVERAGE(N86:N88)</f>
        <v>3.0386847211329076</v>
      </c>
      <c r="P86" s="5" t="s">
        <v>335</v>
      </c>
    </row>
    <row r="87" spans="1:16" x14ac:dyDescent="0.2">
      <c r="A87" s="5" t="s">
        <v>338</v>
      </c>
      <c r="B87">
        <v>3</v>
      </c>
      <c r="C87" s="5" t="s">
        <v>339</v>
      </c>
      <c r="D87">
        <v>6.78</v>
      </c>
      <c r="F87" s="5" t="s">
        <v>340</v>
      </c>
      <c r="I87" s="6">
        <v>6.3230866672908856</v>
      </c>
      <c r="J87">
        <v>0.16</v>
      </c>
      <c r="K87" s="7">
        <v>0.36860092656661358</v>
      </c>
      <c r="L87" s="8">
        <f>K87-Reference!$M$31</f>
        <v>1.2911530253756909E-3</v>
      </c>
      <c r="N87">
        <f t="shared" si="14"/>
        <v>4.7640911630188763E-2</v>
      </c>
      <c r="P87" s="5" t="s">
        <v>338</v>
      </c>
    </row>
    <row r="88" spans="1:16" x14ac:dyDescent="0.2">
      <c r="A88" s="5" t="s">
        <v>341</v>
      </c>
      <c r="B88">
        <v>3</v>
      </c>
      <c r="C88" s="5" t="s">
        <v>342</v>
      </c>
      <c r="D88">
        <v>6.8390000000000004</v>
      </c>
      <c r="F88" s="5" t="s">
        <v>343</v>
      </c>
      <c r="I88" s="6">
        <v>-0.49589724629364829</v>
      </c>
      <c r="J88">
        <v>0.14000000000000001</v>
      </c>
      <c r="K88" s="7">
        <v>0.366112380247203</v>
      </c>
      <c r="L88" s="8">
        <f>K88-Reference!$M$31</f>
        <v>-1.1973932940348986E-3</v>
      </c>
      <c r="P88" s="5" t="s">
        <v>341</v>
      </c>
    </row>
    <row r="89" spans="1:16" x14ac:dyDescent="0.2">
      <c r="A89" s="5" t="s">
        <v>344</v>
      </c>
      <c r="B89">
        <v>3</v>
      </c>
      <c r="C89" s="5" t="s">
        <v>345</v>
      </c>
      <c r="D89">
        <v>7.2910000000000004</v>
      </c>
      <c r="F89" s="5" t="s">
        <v>346</v>
      </c>
      <c r="I89" s="6">
        <v>241.2319674774937</v>
      </c>
      <c r="J89">
        <v>0.06</v>
      </c>
      <c r="K89" s="7">
        <v>0.45425364069051172</v>
      </c>
      <c r="L89" s="8">
        <f>K89-Reference!$M$31</f>
        <v>8.6943867149273824E-2</v>
      </c>
      <c r="N89">
        <f t="shared" si="14"/>
        <v>1.2936892558884805</v>
      </c>
      <c r="O89">
        <f>AVERAGE(N89:N92)</f>
        <v>2.1204451986831829</v>
      </c>
      <c r="P89" s="5" t="s">
        <v>344</v>
      </c>
    </row>
    <row r="90" spans="1:16" x14ac:dyDescent="0.2">
      <c r="A90" s="5" t="s">
        <v>347</v>
      </c>
      <c r="B90">
        <v>3</v>
      </c>
      <c r="C90" s="5" t="s">
        <v>348</v>
      </c>
      <c r="D90">
        <v>6.5970000000000004</v>
      </c>
      <c r="F90" s="5" t="s">
        <v>349</v>
      </c>
      <c r="I90" s="6">
        <v>261.17848923489044</v>
      </c>
      <c r="J90">
        <v>0.09</v>
      </c>
      <c r="K90" s="7">
        <v>0.46151977874635158</v>
      </c>
      <c r="L90" s="8">
        <f>K90-Reference!$M$31</f>
        <v>9.4210005205113689E-2</v>
      </c>
      <c r="N90">
        <f t="shared" si="14"/>
        <v>1.9025614418514338</v>
      </c>
      <c r="P90" s="5" t="s">
        <v>347</v>
      </c>
    </row>
    <row r="91" spans="1:16" x14ac:dyDescent="0.2">
      <c r="A91" s="5" t="s">
        <v>350</v>
      </c>
      <c r="B91">
        <v>3</v>
      </c>
      <c r="C91" s="5" t="s">
        <v>351</v>
      </c>
      <c r="D91">
        <v>6.4290000000000003</v>
      </c>
      <c r="F91" s="5" t="s">
        <v>352</v>
      </c>
      <c r="I91" s="6">
        <v>450.29564662738272</v>
      </c>
      <c r="J91">
        <v>0.1</v>
      </c>
      <c r="K91" s="7">
        <v>0.5303588885152023</v>
      </c>
      <c r="L91" s="8">
        <f>K91-Reference!$M$31</f>
        <v>0.1630491149739644</v>
      </c>
      <c r="N91">
        <f t="shared" si="14"/>
        <v>3.5654515651959771</v>
      </c>
      <c r="P91" s="5" t="s">
        <v>350</v>
      </c>
    </row>
    <row r="92" spans="1:16" x14ac:dyDescent="0.2">
      <c r="A92" s="5" t="s">
        <v>353</v>
      </c>
      <c r="B92">
        <v>3</v>
      </c>
      <c r="C92" s="5" t="s">
        <v>354</v>
      </c>
      <c r="D92">
        <v>6.484</v>
      </c>
      <c r="F92" s="5" t="s">
        <v>355</v>
      </c>
      <c r="I92" s="6">
        <v>308.42779278147322</v>
      </c>
      <c r="J92">
        <v>7.0000000000000007E-2</v>
      </c>
      <c r="K92" s="7">
        <v>0.47872756862986732</v>
      </c>
      <c r="L92" s="8">
        <f>K92-Reference!$M$31</f>
        <v>0.11141779508862942</v>
      </c>
      <c r="N92">
        <f t="shared" si="14"/>
        <v>1.7200785317968412</v>
      </c>
      <c r="P92" s="5" t="s">
        <v>353</v>
      </c>
    </row>
    <row r="93" spans="1:16" x14ac:dyDescent="0.2">
      <c r="A93" s="5" t="s">
        <v>356</v>
      </c>
      <c r="B93">
        <v>3</v>
      </c>
      <c r="C93" s="5" t="s">
        <v>357</v>
      </c>
      <c r="D93">
        <v>6.5060000000000002</v>
      </c>
      <c r="F93" s="5" t="s">
        <v>358</v>
      </c>
      <c r="I93" s="6">
        <v>127.11041756390979</v>
      </c>
      <c r="J93">
        <v>0.1</v>
      </c>
      <c r="K93" s="7">
        <v>0.41266092722276437</v>
      </c>
      <c r="L93" s="8">
        <f>K93-Reference!$M$31</f>
        <v>4.5351153681526479E-2</v>
      </c>
      <c r="N93">
        <f t="shared" si="14"/>
        <v>1.0035870947347323</v>
      </c>
      <c r="O93">
        <f t="shared" ref="O93" si="20">AVERAGE(N93:N96)</f>
        <v>1.2665573066452687</v>
      </c>
      <c r="P93" s="5" t="s">
        <v>356</v>
      </c>
    </row>
    <row r="94" spans="1:16" x14ac:dyDescent="0.2">
      <c r="A94" s="5" t="s">
        <v>359</v>
      </c>
      <c r="B94">
        <v>3</v>
      </c>
      <c r="C94" s="5" t="s">
        <v>360</v>
      </c>
      <c r="D94">
        <v>6.4740000000000002</v>
      </c>
      <c r="F94" s="5" t="s">
        <v>361</v>
      </c>
      <c r="I94" s="6">
        <v>226.5073756998132</v>
      </c>
      <c r="J94">
        <v>0.1</v>
      </c>
      <c r="K94" s="7">
        <v>0.44888907165231584</v>
      </c>
      <c r="L94" s="8">
        <f>K94-Reference!$M$31</f>
        <v>8.1579298111077947E-2</v>
      </c>
      <c r="N94">
        <f t="shared" si="14"/>
        <v>1.7964094420786347</v>
      </c>
      <c r="P94" s="5" t="s">
        <v>359</v>
      </c>
    </row>
    <row r="95" spans="1:16" x14ac:dyDescent="0.2">
      <c r="A95" s="5" t="s">
        <v>362</v>
      </c>
      <c r="B95">
        <v>3</v>
      </c>
      <c r="C95" s="5" t="s">
        <v>363</v>
      </c>
      <c r="D95">
        <v>6.5590000000000002</v>
      </c>
      <c r="F95" s="5" t="s">
        <v>364</v>
      </c>
      <c r="I95" s="6">
        <v>1.5904643377647432</v>
      </c>
      <c r="J95">
        <v>0.1</v>
      </c>
      <c r="K95" s="7">
        <v>0.36687379829880001</v>
      </c>
      <c r="L95" s="8">
        <f>K95-Reference!$M$31</f>
        <v>-4.3597524243788044E-4</v>
      </c>
      <c r="P95" s="5" t="s">
        <v>362</v>
      </c>
    </row>
    <row r="96" spans="1:16" x14ac:dyDescent="0.2">
      <c r="A96" s="5" t="s">
        <v>365</v>
      </c>
      <c r="B96">
        <v>3</v>
      </c>
      <c r="C96" s="5" t="s">
        <v>366</v>
      </c>
      <c r="D96">
        <v>6.4660000000000002</v>
      </c>
      <c r="F96" s="5" t="s">
        <v>367</v>
      </c>
      <c r="I96" s="6">
        <v>116.05945727814543</v>
      </c>
      <c r="J96">
        <v>0.11</v>
      </c>
      <c r="K96" s="7">
        <v>0.40863145093600167</v>
      </c>
      <c r="L96" s="8">
        <f>K96-Reference!$M$31</f>
        <v>4.1321677394763778E-2</v>
      </c>
      <c r="N96">
        <f t="shared" si="14"/>
        <v>0.99967538312243853</v>
      </c>
      <c r="P96" s="5" t="s">
        <v>365</v>
      </c>
    </row>
    <row r="97" spans="1:16" x14ac:dyDescent="0.2">
      <c r="A97" s="5" t="s">
        <v>368</v>
      </c>
      <c r="B97">
        <v>3</v>
      </c>
      <c r="C97" s="5" t="s">
        <v>369</v>
      </c>
      <c r="D97">
        <v>6.4219999999999997</v>
      </c>
      <c r="F97" s="5" t="s">
        <v>370</v>
      </c>
      <c r="I97" s="6">
        <v>17.129699423821123</v>
      </c>
      <c r="J97">
        <v>0.14000000000000001</v>
      </c>
      <c r="K97" s="7">
        <v>0.37254447895162274</v>
      </c>
      <c r="L97" s="8">
        <f>K97-Reference!$M$31</f>
        <v>5.2347054103848434E-3</v>
      </c>
      <c r="N97">
        <f t="shared" si="14"/>
        <v>0.16008227688329266</v>
      </c>
      <c r="O97">
        <f t="shared" ref="O97" si="21">AVERAGE(N97:N100)</f>
        <v>0.13640324047181718</v>
      </c>
      <c r="P97" s="5" t="s">
        <v>368</v>
      </c>
    </row>
    <row r="98" spans="1:16" x14ac:dyDescent="0.2">
      <c r="A98" s="5" t="s">
        <v>371</v>
      </c>
      <c r="B98">
        <v>3</v>
      </c>
      <c r="C98" s="5" t="s">
        <v>372</v>
      </c>
      <c r="D98">
        <v>6.5469999999999997</v>
      </c>
      <c r="F98" s="5" t="s">
        <v>18</v>
      </c>
      <c r="I98" s="6">
        <v>19.100090628961976</v>
      </c>
      <c r="J98">
        <v>0.11</v>
      </c>
      <c r="K98" s="7">
        <v>0.37326348105475543</v>
      </c>
      <c r="L98" s="8">
        <f>K98-Reference!$M$31</f>
        <v>5.9537075135175366E-3</v>
      </c>
      <c r="N98">
        <f t="shared" si="14"/>
        <v>0.14583950816360286</v>
      </c>
      <c r="P98" s="5" t="s">
        <v>371</v>
      </c>
    </row>
    <row r="99" spans="1:16" x14ac:dyDescent="0.2">
      <c r="A99" s="5" t="s">
        <v>373</v>
      </c>
      <c r="B99">
        <v>3</v>
      </c>
      <c r="C99" s="5" t="s">
        <v>374</v>
      </c>
      <c r="D99">
        <v>6.8460000000000001</v>
      </c>
      <c r="F99" s="5" t="s">
        <v>22</v>
      </c>
      <c r="I99" s="6">
        <v>15.037060896945656</v>
      </c>
      <c r="J99">
        <v>0.12</v>
      </c>
      <c r="K99" s="7">
        <v>0.37178085704278341</v>
      </c>
      <c r="L99" s="8">
        <f>K99-Reference!$M$31</f>
        <v>4.4710835015455141E-3</v>
      </c>
      <c r="N99">
        <f t="shared" si="14"/>
        <v>0.12493484755747176</v>
      </c>
      <c r="P99" s="5" t="s">
        <v>373</v>
      </c>
    </row>
    <row r="100" spans="1:16" x14ac:dyDescent="0.2">
      <c r="A100" s="5" t="s">
        <v>375</v>
      </c>
      <c r="B100">
        <v>3</v>
      </c>
      <c r="C100" s="5" t="s">
        <v>376</v>
      </c>
      <c r="D100">
        <v>8.3260000000000005</v>
      </c>
      <c r="F100" s="5" t="s">
        <v>25</v>
      </c>
      <c r="I100" s="6">
        <v>12.038350368361201</v>
      </c>
      <c r="J100">
        <v>0.12</v>
      </c>
      <c r="K100" s="7">
        <v>0.37068658121290626</v>
      </c>
      <c r="L100" s="8">
        <f>K100-Reference!$M$31</f>
        <v>3.3768076716683693E-3</v>
      </c>
      <c r="N100">
        <f t="shared" si="14"/>
        <v>0.11475632928290141</v>
      </c>
      <c r="P100" s="5" t="s">
        <v>375</v>
      </c>
    </row>
    <row r="101" spans="1:16" x14ac:dyDescent="0.2">
      <c r="A101" s="5" t="s">
        <v>377</v>
      </c>
      <c r="B101">
        <v>3</v>
      </c>
      <c r="C101" s="5" t="s">
        <v>378</v>
      </c>
      <c r="D101">
        <v>6.5620000000000003</v>
      </c>
      <c r="F101" s="5" t="s">
        <v>28</v>
      </c>
      <c r="I101" s="6">
        <v>8.976466109687129</v>
      </c>
      <c r="J101">
        <v>0.2</v>
      </c>
      <c r="K101" s="7">
        <v>0.36956922750890697</v>
      </c>
      <c r="L101" s="8">
        <f>K101-Reference!$M$31</f>
        <v>2.2594539676690784E-3</v>
      </c>
      <c r="N101">
        <f t="shared" si="14"/>
        <v>0.10086079548193531</v>
      </c>
      <c r="O101">
        <f t="shared" ref="O101" si="22">AVERAGE(N101:N104)</f>
        <v>0.7646392266849199</v>
      </c>
      <c r="P101" s="5" t="s">
        <v>377</v>
      </c>
    </row>
    <row r="102" spans="1:16" x14ac:dyDescent="0.2">
      <c r="A102" s="5" t="s">
        <v>379</v>
      </c>
      <c r="B102">
        <v>3</v>
      </c>
      <c r="C102" s="5" t="s">
        <v>380</v>
      </c>
      <c r="D102">
        <v>7.9880000000000004</v>
      </c>
      <c r="F102" s="5" t="s">
        <v>31</v>
      </c>
      <c r="I102" s="6">
        <v>118.1181276423404</v>
      </c>
      <c r="J102">
        <v>0.13</v>
      </c>
      <c r="K102" s="7">
        <v>0.40938212203752755</v>
      </c>
      <c r="L102" s="8">
        <f>K102-Reference!$M$31</f>
        <v>4.2072348496289658E-2</v>
      </c>
      <c r="N102">
        <f t="shared" si="14"/>
        <v>1.4860411419213277</v>
      </c>
      <c r="P102" s="5" t="s">
        <v>379</v>
      </c>
    </row>
    <row r="103" spans="1:16" x14ac:dyDescent="0.2">
      <c r="A103" s="5" t="s">
        <v>381</v>
      </c>
      <c r="B103">
        <v>3</v>
      </c>
      <c r="C103" s="5" t="s">
        <v>382</v>
      </c>
      <c r="D103">
        <v>6.806</v>
      </c>
      <c r="F103" s="5" t="s">
        <v>35</v>
      </c>
      <c r="I103" s="6">
        <v>2.2370746265753394</v>
      </c>
      <c r="J103">
        <v>0.17</v>
      </c>
      <c r="K103" s="7">
        <v>0.36710977648272469</v>
      </c>
      <c r="L103" s="8">
        <f>K103-Reference!$M$31</f>
        <v>-1.999970585132016E-4</v>
      </c>
      <c r="P103" s="5" t="s">
        <v>381</v>
      </c>
    </row>
    <row r="104" spans="1:16" x14ac:dyDescent="0.2">
      <c r="A104" s="5" t="s">
        <v>383</v>
      </c>
      <c r="B104">
        <v>3</v>
      </c>
      <c r="C104" s="5" t="s">
        <v>384</v>
      </c>
      <c r="D104">
        <v>6.76</v>
      </c>
      <c r="F104" s="5" t="s">
        <v>38</v>
      </c>
      <c r="I104" s="6">
        <v>58.96763223060276</v>
      </c>
      <c r="J104">
        <v>0.15</v>
      </c>
      <c r="K104" s="7">
        <v>0.38780904655302684</v>
      </c>
      <c r="L104" s="8">
        <f>K104-Reference!$M$31</f>
        <v>2.0499273011788943E-2</v>
      </c>
      <c r="N104">
        <f t="shared" si="14"/>
        <v>0.70701574265149625</v>
      </c>
      <c r="P104" s="5" t="s">
        <v>383</v>
      </c>
    </row>
    <row r="105" spans="1:16" x14ac:dyDescent="0.2">
      <c r="A105" s="5" t="s">
        <v>385</v>
      </c>
      <c r="B105">
        <v>3</v>
      </c>
      <c r="C105" s="5" t="s">
        <v>386</v>
      </c>
      <c r="D105">
        <v>6.8159999999999998</v>
      </c>
      <c r="F105" s="5" t="s">
        <v>41</v>
      </c>
      <c r="I105" s="6">
        <v>20.608543461361116</v>
      </c>
      <c r="J105">
        <v>0.14000000000000001</v>
      </c>
      <c r="K105" s="7">
        <v>0.37381391334282932</v>
      </c>
      <c r="L105" s="8">
        <f>K105-Reference!$M$31</f>
        <v>6.5041398015914242E-3</v>
      </c>
      <c r="N105">
        <f t="shared" si="14"/>
        <v>0.21110579470308166</v>
      </c>
      <c r="O105">
        <f t="shared" ref="O105" si="23">AVERAGE(N105:N108)</f>
        <v>0.3705727654631033</v>
      </c>
      <c r="P105" s="5" t="s">
        <v>385</v>
      </c>
    </row>
    <row r="106" spans="1:16" x14ac:dyDescent="0.2">
      <c r="A106" s="5" t="s">
        <v>387</v>
      </c>
      <c r="B106">
        <v>3</v>
      </c>
      <c r="C106" s="5" t="s">
        <v>388</v>
      </c>
      <c r="D106">
        <v>6.6189999999999998</v>
      </c>
      <c r="F106" s="5" t="s">
        <v>44</v>
      </c>
      <c r="I106" s="6">
        <v>74.383807607760531</v>
      </c>
      <c r="J106">
        <v>0.16</v>
      </c>
      <c r="K106" s="7">
        <v>0.3934324580783457</v>
      </c>
      <c r="L106" s="8">
        <f>K106-Reference!$M$31</f>
        <v>2.612268453710781E-2</v>
      </c>
      <c r="N106">
        <f t="shared" si="14"/>
        <v>0.94098530041424011</v>
      </c>
      <c r="P106" s="5" t="s">
        <v>387</v>
      </c>
    </row>
    <row r="107" spans="1:16" x14ac:dyDescent="0.2">
      <c r="A107" s="5" t="s">
        <v>389</v>
      </c>
      <c r="B107">
        <v>3</v>
      </c>
      <c r="C107" s="5" t="s">
        <v>390</v>
      </c>
      <c r="D107">
        <v>6.5129999999999999</v>
      </c>
      <c r="F107" s="5" t="s">
        <v>48</v>
      </c>
      <c r="I107" s="6">
        <v>16.584982332388961</v>
      </c>
      <c r="J107">
        <v>0.16</v>
      </c>
      <c r="K107" s="7">
        <v>0.37234570809775352</v>
      </c>
      <c r="L107" s="8">
        <f>K107-Reference!$M$31</f>
        <v>5.035934556515631E-3</v>
      </c>
      <c r="N107">
        <f t="shared" si="14"/>
        <v>0.17849818648482343</v>
      </c>
      <c r="P107" s="5" t="s">
        <v>389</v>
      </c>
    </row>
    <row r="108" spans="1:16" x14ac:dyDescent="0.2">
      <c r="A108" s="5" t="s">
        <v>391</v>
      </c>
      <c r="B108">
        <v>3</v>
      </c>
      <c r="C108" s="5" t="s">
        <v>392</v>
      </c>
      <c r="D108">
        <v>6.306</v>
      </c>
      <c r="F108" s="5" t="s">
        <v>51</v>
      </c>
      <c r="I108" s="6">
        <v>15.70581888104698</v>
      </c>
      <c r="J108">
        <v>0.15</v>
      </c>
      <c r="K108" s="7">
        <v>0.37202489389154753</v>
      </c>
      <c r="L108" s="8">
        <f>K108-Reference!$M$31</f>
        <v>4.7151203503096317E-3</v>
      </c>
      <c r="N108">
        <f t="shared" si="14"/>
        <v>0.15170178025026804</v>
      </c>
      <c r="P108" s="5" t="s">
        <v>391</v>
      </c>
    </row>
    <row r="109" spans="1:16" x14ac:dyDescent="0.2">
      <c r="A109" s="5" t="s">
        <v>393</v>
      </c>
      <c r="B109">
        <v>3</v>
      </c>
      <c r="C109" s="5" t="s">
        <v>394</v>
      </c>
      <c r="D109">
        <v>6.3639999999999999</v>
      </c>
      <c r="F109" s="5" t="s">
        <v>54</v>
      </c>
      <c r="I109" s="6">
        <v>9.3756669282688332</v>
      </c>
      <c r="J109">
        <v>0.15</v>
      </c>
      <c r="K109" s="7">
        <v>0.36971490671356122</v>
      </c>
      <c r="L109" s="8">
        <f>K109-Reference!$M$31</f>
        <v>2.405133172323326E-3</v>
      </c>
      <c r="N109">
        <f t="shared" si="14"/>
        <v>7.809320157482473E-2</v>
      </c>
      <c r="O109">
        <f>AVERAGE(N109:N111)</f>
        <v>0.163169416449818</v>
      </c>
      <c r="P109" s="5" t="s">
        <v>393</v>
      </c>
    </row>
    <row r="110" spans="1:16" x14ac:dyDescent="0.2">
      <c r="A110" s="5" t="s">
        <v>395</v>
      </c>
      <c r="B110">
        <v>3</v>
      </c>
      <c r="C110" s="5" t="s">
        <v>396</v>
      </c>
      <c r="D110">
        <v>6.4359999999999999</v>
      </c>
      <c r="F110" s="5" t="s">
        <v>57</v>
      </c>
      <c r="I110" s="6">
        <v>4.0545614322043306</v>
      </c>
      <c r="J110">
        <v>0.14000000000000001</v>
      </c>
      <c r="K110" s="7">
        <v>0.36777305600691101</v>
      </c>
      <c r="L110" s="8">
        <f>K110-Reference!$M$31</f>
        <v>4.6328246567312048E-4</v>
      </c>
      <c r="N110">
        <f t="shared" si="14"/>
        <v>1.4198504519391445E-2</v>
      </c>
      <c r="P110" s="5" t="s">
        <v>395</v>
      </c>
    </row>
    <row r="111" spans="1:16" x14ac:dyDescent="0.2">
      <c r="A111" s="5" t="s">
        <v>397</v>
      </c>
      <c r="B111">
        <v>3</v>
      </c>
      <c r="C111" s="5" t="s">
        <v>398</v>
      </c>
      <c r="D111">
        <v>7.4429999999999996</v>
      </c>
      <c r="F111" s="5" t="s">
        <v>61</v>
      </c>
      <c r="I111" s="6">
        <v>29.658513992572267</v>
      </c>
      <c r="J111">
        <v>0.16</v>
      </c>
      <c r="K111" s="7">
        <v>0.37711610698516507</v>
      </c>
      <c r="L111" s="8">
        <f>K111-Reference!$M$31</f>
        <v>9.8063334439271732E-3</v>
      </c>
      <c r="N111">
        <f t="shared" si="14"/>
        <v>0.39721654325523781</v>
      </c>
      <c r="P111" s="5" t="s">
        <v>397</v>
      </c>
    </row>
    <row r="112" spans="1:16" x14ac:dyDescent="0.2">
      <c r="A112" s="5" t="s">
        <v>399</v>
      </c>
      <c r="B112">
        <v>3</v>
      </c>
      <c r="C112" s="5" t="s">
        <v>400</v>
      </c>
      <c r="D112">
        <v>6.3049999999999997</v>
      </c>
      <c r="F112" s="5" t="s">
        <v>64</v>
      </c>
      <c r="I112" s="6">
        <v>28.268694752577932</v>
      </c>
      <c r="J112">
        <v>0.12</v>
      </c>
      <c r="K112" s="7">
        <v>0.3766089977650755</v>
      </c>
      <c r="L112" s="8">
        <f>K112-Reference!$M$31</f>
        <v>9.2992242238376099E-3</v>
      </c>
      <c r="N112">
        <f t="shared" si="14"/>
        <v>0.23931268869916783</v>
      </c>
      <c r="O112">
        <f t="shared" ref="O112" si="24">AVERAGE(N112:N114)</f>
        <v>1.1812569769430208</v>
      </c>
      <c r="P112" s="5" t="s">
        <v>399</v>
      </c>
    </row>
    <row r="113" spans="1:16" x14ac:dyDescent="0.2">
      <c r="A113" s="5" t="s">
        <v>401</v>
      </c>
      <c r="B113">
        <v>3</v>
      </c>
      <c r="C113" s="5" t="s">
        <v>402</v>
      </c>
      <c r="D113">
        <v>7.0869999999999997</v>
      </c>
      <c r="F113" s="5" t="s">
        <v>67</v>
      </c>
      <c r="I113" s="6">
        <v>346.13561910820852</v>
      </c>
      <c r="J113">
        <v>0.1</v>
      </c>
      <c r="K113" s="7">
        <v>0.4924561664406707</v>
      </c>
      <c r="L113" s="8">
        <f>K113-Reference!$M$31</f>
        <v>0.1251463928994328</v>
      </c>
      <c r="N113">
        <f t="shared" si="14"/>
        <v>3.0167091376812252</v>
      </c>
      <c r="P113" s="5" t="s">
        <v>401</v>
      </c>
    </row>
    <row r="114" spans="1:16" x14ac:dyDescent="0.2">
      <c r="A114" s="5" t="s">
        <v>403</v>
      </c>
      <c r="B114">
        <v>3</v>
      </c>
      <c r="C114" s="5" t="s">
        <v>404</v>
      </c>
      <c r="D114">
        <v>6.8010000000000002</v>
      </c>
      <c r="F114" s="5" t="s">
        <v>70</v>
      </c>
      <c r="I114" s="6">
        <v>27.133625217232421</v>
      </c>
      <c r="J114">
        <v>0.14000000000000001</v>
      </c>
      <c r="K114" s="7">
        <v>0.37619483631645045</v>
      </c>
      <c r="L114" s="8">
        <f>K114-Reference!$M$31</f>
        <v>8.8850627752125599E-3</v>
      </c>
      <c r="N114">
        <f t="shared" si="14"/>
        <v>0.28774910444866963</v>
      </c>
      <c r="P114" s="5" t="s">
        <v>403</v>
      </c>
    </row>
    <row r="115" spans="1:16" x14ac:dyDescent="0.2">
      <c r="A115" s="5" t="s">
        <v>405</v>
      </c>
      <c r="B115">
        <v>3</v>
      </c>
      <c r="C115" s="5" t="s">
        <v>406</v>
      </c>
      <c r="D115">
        <v>6.9589999999999996</v>
      </c>
      <c r="F115" s="5" t="s">
        <v>74</v>
      </c>
      <c r="I115" s="6">
        <v>-0.85908336263786711</v>
      </c>
      <c r="J115">
        <v>0.16</v>
      </c>
      <c r="K115" s="7">
        <v>0.36597983421662678</v>
      </c>
      <c r="L115" s="8">
        <f>K115-Reference!$M$31</f>
        <v>-1.329939324611118E-3</v>
      </c>
      <c r="O115">
        <f t="shared" ref="O115" si="25">AVERAGE(N115:N117)</f>
        <v>4.2819572956092538</v>
      </c>
      <c r="P115" s="5" t="s">
        <v>405</v>
      </c>
    </row>
    <row r="116" spans="1:16" x14ac:dyDescent="0.2">
      <c r="A116" s="5" t="s">
        <v>407</v>
      </c>
      <c r="B116">
        <v>3</v>
      </c>
      <c r="C116" s="5" t="s">
        <v>408</v>
      </c>
      <c r="D116">
        <v>6.78</v>
      </c>
      <c r="F116" s="5" t="s">
        <v>77</v>
      </c>
      <c r="I116" s="6">
        <v>1.0093413333913122</v>
      </c>
      <c r="J116">
        <v>0.15</v>
      </c>
      <c r="K116" s="7">
        <v>0.36666171851863211</v>
      </c>
      <c r="L116" s="8">
        <f>K116-Reference!$M$31</f>
        <v>-6.4805502260578685E-4</v>
      </c>
      <c r="P116" s="5" t="s">
        <v>407</v>
      </c>
    </row>
    <row r="117" spans="1:16" x14ac:dyDescent="0.2">
      <c r="A117" s="5" t="s">
        <v>409</v>
      </c>
      <c r="B117">
        <v>3</v>
      </c>
      <c r="C117" s="5" t="s">
        <v>410</v>
      </c>
      <c r="D117">
        <v>6.8390000000000004</v>
      </c>
      <c r="F117" s="5" t="s">
        <v>80</v>
      </c>
      <c r="I117" s="6">
        <v>508.11349580583948</v>
      </c>
      <c r="J117">
        <v>0.1</v>
      </c>
      <c r="K117" s="7">
        <v>0.55138572688370324</v>
      </c>
      <c r="L117" s="8">
        <f>K117-Reference!$M$31</f>
        <v>0.18407595334246535</v>
      </c>
      <c r="N117">
        <f t="shared" si="14"/>
        <v>4.2819572956092538</v>
      </c>
      <c r="P117" s="5" t="s">
        <v>409</v>
      </c>
    </row>
    <row r="118" spans="1:16" x14ac:dyDescent="0.2">
      <c r="A118" s="5"/>
      <c r="C118" s="9"/>
      <c r="K118" s="7"/>
    </row>
    <row r="119" spans="1:16" x14ac:dyDescent="0.2">
      <c r="A119" s="5"/>
      <c r="C119" s="9"/>
      <c r="K119" s="7"/>
    </row>
    <row r="120" spans="1:16" x14ac:dyDescent="0.2">
      <c r="A120" s="5"/>
      <c r="C120" s="9"/>
      <c r="K120" s="7"/>
    </row>
    <row r="121" spans="1:16" x14ac:dyDescent="0.2">
      <c r="A121" s="5"/>
      <c r="C121" s="9"/>
      <c r="K121" s="7"/>
    </row>
    <row r="122" spans="1:16" x14ac:dyDescent="0.2">
      <c r="A122" s="5"/>
      <c r="C122" s="9"/>
      <c r="K122" s="7"/>
    </row>
    <row r="123" spans="1:16" x14ac:dyDescent="0.2">
      <c r="A123" s="5"/>
      <c r="C123" s="9"/>
      <c r="K123" s="7"/>
    </row>
    <row r="124" spans="1:16" x14ac:dyDescent="0.2">
      <c r="A124" s="5"/>
      <c r="C124" s="9"/>
      <c r="K124" s="7"/>
    </row>
    <row r="125" spans="1:16" x14ac:dyDescent="0.2">
      <c r="A125" s="5"/>
      <c r="C125" s="9"/>
      <c r="K125" s="7"/>
    </row>
    <row r="126" spans="1:16" x14ac:dyDescent="0.2">
      <c r="A126" s="5"/>
      <c r="C126" s="9"/>
      <c r="K126" s="7"/>
    </row>
    <row r="127" spans="1:16" x14ac:dyDescent="0.2">
      <c r="A127" s="5"/>
      <c r="C127" s="9"/>
      <c r="K127" s="7"/>
    </row>
    <row r="128" spans="1:16" x14ac:dyDescent="0.2">
      <c r="A128" s="5"/>
      <c r="C128" s="9"/>
      <c r="K128" s="7"/>
    </row>
    <row r="129" spans="1:11" x14ac:dyDescent="0.2">
      <c r="A129" s="5"/>
      <c r="C129" s="9"/>
      <c r="K129" s="7"/>
    </row>
    <row r="130" spans="1:11" x14ac:dyDescent="0.2">
      <c r="A130" s="5"/>
      <c r="C130" s="9"/>
      <c r="K130" s="7"/>
    </row>
    <row r="131" spans="1:11" x14ac:dyDescent="0.2">
      <c r="A131" s="5"/>
      <c r="C131" s="9"/>
      <c r="K131" s="7"/>
    </row>
    <row r="132" spans="1:11" x14ac:dyDescent="0.2">
      <c r="A132" s="5"/>
      <c r="C132" s="9"/>
      <c r="K132" s="7"/>
    </row>
    <row r="133" spans="1:11" x14ac:dyDescent="0.2">
      <c r="A133" s="5"/>
      <c r="C133" s="9"/>
      <c r="K133" s="7"/>
    </row>
    <row r="134" spans="1:11" x14ac:dyDescent="0.2">
      <c r="A134" s="5"/>
      <c r="C134" s="9"/>
      <c r="K134" s="7"/>
    </row>
    <row r="135" spans="1:11" x14ac:dyDescent="0.2">
      <c r="A135" s="5"/>
      <c r="C135" s="9"/>
      <c r="K135" s="7"/>
    </row>
    <row r="136" spans="1:11" x14ac:dyDescent="0.2">
      <c r="A136" s="5"/>
      <c r="C136" s="9"/>
      <c r="K136" s="7"/>
    </row>
    <row r="137" spans="1:11" x14ac:dyDescent="0.2">
      <c r="A137" s="5"/>
      <c r="C137" s="9"/>
      <c r="K137" s="7"/>
    </row>
    <row r="138" spans="1:11" x14ac:dyDescent="0.2">
      <c r="A138" s="5"/>
      <c r="C138" s="9"/>
      <c r="K138" s="7"/>
    </row>
    <row r="139" spans="1:11" x14ac:dyDescent="0.2">
      <c r="A139" s="5"/>
      <c r="C139" s="9"/>
      <c r="K139" s="7"/>
    </row>
    <row r="140" spans="1:11" x14ac:dyDescent="0.2">
      <c r="A140" s="5"/>
      <c r="C140" s="9"/>
      <c r="K140" s="7"/>
    </row>
    <row r="141" spans="1:11" x14ac:dyDescent="0.2">
      <c r="A141" s="5"/>
      <c r="C141" s="9"/>
      <c r="K141" s="7"/>
    </row>
    <row r="142" spans="1:11" x14ac:dyDescent="0.2">
      <c r="A142" s="5"/>
      <c r="C142" s="9"/>
      <c r="K142" s="7"/>
    </row>
    <row r="143" spans="1:11" x14ac:dyDescent="0.2">
      <c r="A143" s="5"/>
      <c r="C143" s="9"/>
      <c r="K143" s="7"/>
    </row>
    <row r="144" spans="1:11" x14ac:dyDescent="0.2">
      <c r="A144" s="5"/>
      <c r="C144" s="9"/>
      <c r="K144" s="7"/>
    </row>
    <row r="145" spans="1:11" x14ac:dyDescent="0.2">
      <c r="A145" s="5"/>
      <c r="C145" s="9"/>
      <c r="K145" s="7"/>
    </row>
    <row r="146" spans="1:11" x14ac:dyDescent="0.2">
      <c r="A146" s="5"/>
      <c r="C146" s="9"/>
      <c r="K146" s="7"/>
    </row>
    <row r="147" spans="1:11" x14ac:dyDescent="0.2">
      <c r="A147" s="5"/>
      <c r="C147" s="9"/>
      <c r="K147" s="7"/>
    </row>
    <row r="148" spans="1:11" x14ac:dyDescent="0.2">
      <c r="A148" s="5"/>
      <c r="C148" s="9"/>
      <c r="K148" s="7"/>
    </row>
    <row r="149" spans="1:11" x14ac:dyDescent="0.2">
      <c r="A149" s="5"/>
      <c r="C149" s="9"/>
      <c r="K149" s="7"/>
    </row>
    <row r="150" spans="1:11" x14ac:dyDescent="0.2">
      <c r="A150" s="5"/>
      <c r="C150" s="9"/>
      <c r="K150" s="7"/>
    </row>
    <row r="151" spans="1:11" x14ac:dyDescent="0.2">
      <c r="A151" s="5"/>
      <c r="C151" s="9"/>
      <c r="K151" s="7"/>
    </row>
    <row r="152" spans="1:11" x14ac:dyDescent="0.2">
      <c r="A152" s="5"/>
      <c r="C152" s="9"/>
      <c r="K152" s="7"/>
    </row>
    <row r="153" spans="1:11" x14ac:dyDescent="0.2">
      <c r="A153" s="5"/>
      <c r="C153" s="9"/>
      <c r="K153" s="7"/>
    </row>
    <row r="154" spans="1:11" x14ac:dyDescent="0.2">
      <c r="A154" s="5"/>
      <c r="C154" s="9"/>
      <c r="K154" s="7"/>
    </row>
    <row r="155" spans="1:11" x14ac:dyDescent="0.2">
      <c r="A155" s="5"/>
      <c r="C155" s="9"/>
      <c r="K155" s="7"/>
    </row>
    <row r="156" spans="1:11" x14ac:dyDescent="0.2">
      <c r="A156" s="5"/>
      <c r="C156" s="9"/>
      <c r="K156" s="7"/>
    </row>
    <row r="157" spans="1:11" x14ac:dyDescent="0.2">
      <c r="A157" s="5"/>
      <c r="C157" s="9"/>
      <c r="K157" s="7"/>
    </row>
    <row r="158" spans="1:11" x14ac:dyDescent="0.2">
      <c r="A158" s="5"/>
      <c r="C158" s="9"/>
      <c r="K158" s="7"/>
    </row>
    <row r="159" spans="1:11" x14ac:dyDescent="0.2">
      <c r="A159" s="5"/>
      <c r="C159" s="9"/>
      <c r="K159" s="7"/>
    </row>
    <row r="160" spans="1:11" x14ac:dyDescent="0.2">
      <c r="A160" s="5"/>
      <c r="C160" s="9"/>
      <c r="K160" s="7"/>
    </row>
    <row r="161" spans="1:11" x14ac:dyDescent="0.2">
      <c r="A161" s="5"/>
      <c r="C161" s="9"/>
      <c r="K161" s="7"/>
    </row>
    <row r="162" spans="1:11" x14ac:dyDescent="0.2">
      <c r="A162" s="5"/>
      <c r="C162" s="9"/>
      <c r="K162" s="7"/>
    </row>
    <row r="163" spans="1:11" x14ac:dyDescent="0.2">
      <c r="A163" s="5"/>
      <c r="C163" s="9"/>
      <c r="K163" s="7"/>
    </row>
    <row r="164" spans="1:11" x14ac:dyDescent="0.2">
      <c r="A164" s="5"/>
      <c r="C164" s="9"/>
      <c r="K164" s="7"/>
    </row>
    <row r="165" spans="1:11" x14ac:dyDescent="0.2">
      <c r="A165" s="5"/>
      <c r="C165" s="9"/>
      <c r="K165" s="7"/>
    </row>
    <row r="166" spans="1:11" x14ac:dyDescent="0.2">
      <c r="A166" s="5"/>
      <c r="C166" s="9"/>
      <c r="K166" s="7"/>
    </row>
    <row r="167" spans="1:11" x14ac:dyDescent="0.2">
      <c r="A167" s="5"/>
      <c r="C167" s="9"/>
      <c r="K167" s="7"/>
    </row>
    <row r="168" spans="1:11" x14ac:dyDescent="0.2">
      <c r="A168" s="5"/>
      <c r="C168" s="9"/>
      <c r="K168" s="7"/>
    </row>
    <row r="169" spans="1:11" x14ac:dyDescent="0.2">
      <c r="A169" s="5"/>
      <c r="C169" s="9"/>
      <c r="K169" s="7"/>
    </row>
    <row r="170" spans="1:11" x14ac:dyDescent="0.2">
      <c r="A170" s="5"/>
      <c r="C170" s="9"/>
      <c r="K170" s="7"/>
    </row>
    <row r="171" spans="1:11" x14ac:dyDescent="0.2">
      <c r="A171" s="5"/>
      <c r="C171" s="9"/>
      <c r="K171" s="7"/>
    </row>
    <row r="172" spans="1:11" x14ac:dyDescent="0.2">
      <c r="A172" s="5"/>
      <c r="C172" s="9"/>
      <c r="K172" s="7"/>
    </row>
    <row r="173" spans="1:11" x14ac:dyDescent="0.2">
      <c r="A173" s="5"/>
      <c r="C173" s="9"/>
      <c r="K173" s="7"/>
    </row>
    <row r="174" spans="1:11" x14ac:dyDescent="0.2">
      <c r="A174" s="5"/>
      <c r="C174" s="9"/>
      <c r="K174" s="7"/>
    </row>
    <row r="175" spans="1:11" x14ac:dyDescent="0.2">
      <c r="A175" s="5"/>
      <c r="C175" s="9"/>
      <c r="K17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Samples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2023-03-13T19:30:11Z</dcterms:created>
  <dcterms:modified xsi:type="dcterms:W3CDTF">2023-06-12T19:19:34Z</dcterms:modified>
  <cp:category/>
  <cp:contentStatus/>
</cp:coreProperties>
</file>