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pivotTables/pivotTable5.xml" ContentType="application/vnd.openxmlformats-officedocument.spreadsheetml.pivotTable+xml"/>
  <Override PartName="/xl/drawings/drawing7.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d.docs.live.net/ca7d74520af19d7f/Data Analytics/Project/T^0L/"/>
    </mc:Choice>
  </mc:AlternateContent>
  <xr:revisionPtr revIDLastSave="87" documentId="8_{1AA09DFD-DFB2-4717-B061-899B21C5CD18}" xr6:coauthVersionLast="47" xr6:coauthVersionMax="47" xr10:uidLastSave="{D124F3A8-22C0-464C-90B3-3E5C50A6EEBA}"/>
  <bookViews>
    <workbookView xWindow="-120" yWindow="-120" windowWidth="29040" windowHeight="15720" tabRatio="630" xr2:uid="{DD66807D-E484-4180-8E72-264133CE0F1A}"/>
  </bookViews>
  <sheets>
    <sheet name="Menu" sheetId="23" r:id="rId1"/>
    <sheet name="Dashboard" sheetId="4" r:id="rId2"/>
    <sheet name="Observation" sheetId="1" r:id="rId3"/>
    <sheet name="Faculty" sheetId="29" r:id="rId4"/>
    <sheet name="Criteria" sheetId="21" r:id="rId5"/>
    <sheet name="Lesson Criteria" sheetId="22" r:id="rId6"/>
    <sheet name="StaffObserved" sheetId="5" r:id="rId7"/>
    <sheet name="StaffObservers" sheetId="9" r:id="rId8"/>
    <sheet name="Faculty Data" sheetId="28" r:id="rId9"/>
    <sheet name="Obs Data" sheetId="2" r:id="rId10"/>
    <sheet name="StaffCode" sheetId="12" r:id="rId11"/>
    <sheet name="ObserverCode" sheetId="18" r:id="rId12"/>
    <sheet name="Info" sheetId="24" r:id="rId13"/>
    <sheet name="Date" sheetId="6" r:id="rId14"/>
  </sheets>
  <definedNames>
    <definedName name="_xlnm._FilterDatabase" localSheetId="11" hidden="1">ObserverCode!$A$1:$D$96</definedName>
    <definedName name="_xlnm._FilterDatabase" localSheetId="10" hidden="1">StaffCode!$A$1:$D$97</definedName>
    <definedName name="_xlnm._FilterDatabase" localSheetId="6" hidden="1">StaffObserved!#REF!</definedName>
    <definedName name="_xlcn.WorksheetConnection_ObservationandLearningWalkFeedback.xlsxObservation1" hidden="1">Observation[]</definedName>
    <definedName name="_xlcn.WorksheetConnection_ObservationLearningWalkandBookLookFeedback2223.xlsxCriteria1" hidden="1">Criteria[]</definedName>
    <definedName name="_xlcn.WorksheetConnection_ObservationLearningWalkandBookLookFeedback2223.xlsxFaculty1" hidden="1">Faculty[]</definedName>
    <definedName name="_xlcn.WorksheetConnection_ObservationLearningWalkandBookLookFeedback2223.xlsxObserver1" hidden="1">Observer[]</definedName>
    <definedName name="_xlcn.WorksheetConnection_ObservationLearningWalkandBookLookFeedback2223.xlsxSet1" hidden="1">Set[]</definedName>
    <definedName name="_xlcn.WorksheetConnection_ObservationLearningWalkandBookLookFeedback2223.xlsxStaff51" hidden="1">Staff[]</definedName>
    <definedName name="_xlcn.WorksheetConnection_ObservationLearningWalkandBookLookFeedback2223.xlsxTerm1" hidden="1">Term[]</definedName>
    <definedName name="_xlcn.WorksheetConnection_ObservationLearningWalkandBookLookFeedback2223.xlsxWeek1" hidden="1">Week[]</definedName>
    <definedName name="ExternalData_1" localSheetId="4" hidden="1">'Criteria'!$A$1:$V$206</definedName>
    <definedName name="NativeTimeline_Date_of_Observation">#N/A</definedName>
    <definedName name="Slicer_Faculty">#N/A</definedName>
    <definedName name="Slicer_Faculty1">#N/A</definedName>
    <definedName name="Slicer_Observation_Type">#N/A</definedName>
    <definedName name="Slicer_Observation_Type1">#N/A</definedName>
    <definedName name="Slicer_Set">#N/A</definedName>
    <definedName name="Slicer_Subject">#N/A</definedName>
    <definedName name="Slicer_Term">#N/A</definedName>
    <definedName name="Slicer_Term1">#N/A</definedName>
    <definedName name="Slicer_Week">#N/A</definedName>
    <definedName name="Slicer_Week1">#N/A</definedName>
    <definedName name="Slicer_Year_Group">#N/A</definedName>
  </definedNames>
  <calcPr calcId="191028"/>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 cacheId="10" r:id="rId25"/>
    <pivotCache cacheId="24" r:id="rId26"/>
  </pivotCaches>
  <extLst>
    <ext xmlns:x14="http://schemas.microsoft.com/office/spreadsheetml/2009/9/main" uri="{876F7934-8845-4945-9796-88D515C7AA90}">
      <x14:pivotCaches>
        <pivotCache cacheId="12" r:id="rId27"/>
      </x14:pivotCaches>
    </ext>
    <ext xmlns:x14="http://schemas.microsoft.com/office/spreadsheetml/2009/9/main" uri="{BBE1A952-AA13-448e-AADC-164F8A28A991}">
      <x14:slicerCaches>
        <x14:slicerCache r:id="rId28"/>
        <x14:slicerCache r:id="rId29"/>
        <x14:slicerCache r:id="rId30"/>
        <x14:slicerCache r:id="rId31"/>
        <x14:slicerCache r:id="rId32"/>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3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eek" name="Week" connection="WorksheetConnection_Observation, Learning Walk and Book Look Feedback 22-23.xlsx!Week"/>
          <x15:modelTable id="Term" name="Term" connection="WorksheetConnection_Observation, Learning Walk and Book Look Feedback 22-23.xlsx!Term"/>
          <x15:modelTable id="Staff5" name="Staff" connection="WorksheetConnection_Observation, Learning Walk and Book Look Feedback 22-23.xlsx!Staff5"/>
          <x15:modelTable id="Set" name="Set" connection="WorksheetConnection_Observation, Learning Walk and Book Look Feedback 22-23.xlsx!Set"/>
          <x15:modelTable id="Observer" name="Observer" connection="WorksheetConnection_Observation, Learning Walk and Book Look Feedback 22-23.xlsx!Observer"/>
          <x15:modelTable id="Faculty" name="Faculty" connection="WorksheetConnection_Observation, Learning Walk and Book Look Feedback 22-23.xlsx!Faculty"/>
          <x15:modelTable id="Criteria" name="Criteria" connection="WorksheetConnection_Observation, Learning Walk and Book Look Feedback 22-23.xlsx!Criteria"/>
          <x15:modelTable id="Observation" name="Observation" connection="WorksheetConnection_Observation and Learning Walk Feedback.xlsx!Observation"/>
        </x15:modelTables>
        <x15:modelRelationships>
          <x15:modelRelationship fromTable="Observation" fromColumn="Email" toTable="Observer" toColumn="Username"/>
          <x15:modelRelationship fromTable="Observation" fromColumn="Teacher Initials" toTable="Staff" toColumn="Staff Code"/>
          <x15:modelRelationship fromTable="Observation" fromColumn="Set" toTable="Set" toColumn="Set"/>
          <x15:modelRelationship fromTable="Observation" fromColumn="Faculty" toTable="Faculty" toColumn="Faculty"/>
          <x15:modelRelationship fromTable="Observation" fromColumn="Week" toTable="Week" toColumn="Week"/>
          <x15:modelRelationship fromTable="Observation" fromColumn="Term" toTable="Term" toColumn="Term"/>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14" i="1" l="1"/>
  <c r="G914" i="1"/>
  <c r="H914" i="1"/>
  <c r="A913" i="1"/>
  <c r="G913" i="1"/>
  <c r="H913" i="1"/>
  <c r="A912" i="1"/>
  <c r="G912" i="1"/>
  <c r="H912" i="1"/>
  <c r="A911" i="1"/>
  <c r="G911" i="1"/>
  <c r="H911" i="1"/>
  <c r="A910" i="1"/>
  <c r="G910" i="1"/>
  <c r="H910" i="1"/>
  <c r="A909" i="1"/>
  <c r="G909" i="1"/>
  <c r="H909" i="1"/>
  <c r="A908" i="1"/>
  <c r="G908" i="1"/>
  <c r="H908" i="1"/>
  <c r="A907" i="1"/>
  <c r="G907" i="1"/>
  <c r="H907" i="1"/>
  <c r="A906" i="1"/>
  <c r="G906" i="1"/>
  <c r="H906" i="1"/>
  <c r="A905" i="1"/>
  <c r="G905" i="1"/>
  <c r="H905" i="1"/>
  <c r="A904" i="1"/>
  <c r="G904" i="1"/>
  <c r="H904" i="1"/>
  <c r="A903" i="1"/>
  <c r="G903" i="1"/>
  <c r="H903" i="1"/>
  <c r="A902" i="1"/>
  <c r="G902" i="1"/>
  <c r="H902" i="1"/>
  <c r="A901" i="1"/>
  <c r="G901" i="1"/>
  <c r="H901" i="1"/>
  <c r="A900" i="1"/>
  <c r="G900" i="1"/>
  <c r="H900" i="1"/>
  <c r="A899" i="1"/>
  <c r="G899" i="1"/>
  <c r="H899" i="1"/>
  <c r="A898" i="1"/>
  <c r="G898" i="1"/>
  <c r="H898" i="1"/>
  <c r="A897" i="1"/>
  <c r="G897" i="1"/>
  <c r="H897" i="1"/>
  <c r="A896" i="1"/>
  <c r="G896" i="1"/>
  <c r="H896" i="1"/>
  <c r="A895" i="1"/>
  <c r="G895" i="1"/>
  <c r="H895" i="1"/>
  <c r="A894" i="1"/>
  <c r="G894" i="1"/>
  <c r="H894" i="1"/>
  <c r="A893" i="1"/>
  <c r="G893" i="1"/>
  <c r="H893" i="1"/>
  <c r="A892" i="1"/>
  <c r="G892" i="1"/>
  <c r="H892" i="1"/>
  <c r="A891" i="1"/>
  <c r="G891" i="1"/>
  <c r="H891" i="1"/>
  <c r="A890" i="1"/>
  <c r="G890" i="1"/>
  <c r="H890" i="1"/>
  <c r="A889" i="1"/>
  <c r="G889" i="1"/>
  <c r="H889" i="1"/>
  <c r="A888" i="1"/>
  <c r="G888" i="1"/>
  <c r="H888" i="1"/>
  <c r="A887" i="1"/>
  <c r="G887" i="1"/>
  <c r="H887" i="1"/>
  <c r="A886" i="1"/>
  <c r="G886" i="1"/>
  <c r="H886" i="1"/>
  <c r="A885" i="1"/>
  <c r="G885" i="1"/>
  <c r="H885" i="1"/>
  <c r="A884" i="1"/>
  <c r="G884" i="1"/>
  <c r="H884" i="1"/>
  <c r="A883" i="1"/>
  <c r="G883" i="1"/>
  <c r="H883" i="1"/>
  <c r="A882" i="1"/>
  <c r="G882" i="1"/>
  <c r="H882" i="1"/>
  <c r="A881" i="1"/>
  <c r="G881" i="1"/>
  <c r="H881" i="1"/>
  <c r="A880" i="1"/>
  <c r="G880" i="1"/>
  <c r="H880" i="1"/>
  <c r="A879" i="1"/>
  <c r="G879" i="1"/>
  <c r="H879" i="1"/>
  <c r="A878" i="1"/>
  <c r="G878" i="1"/>
  <c r="H878" i="1"/>
  <c r="A877" i="1"/>
  <c r="G877" i="1"/>
  <c r="H877" i="1"/>
  <c r="A876" i="1"/>
  <c r="G876" i="1"/>
  <c r="H876" i="1"/>
  <c r="A875" i="1"/>
  <c r="G875" i="1"/>
  <c r="H875" i="1"/>
  <c r="A874" i="1"/>
  <c r="G874" i="1"/>
  <c r="H874" i="1"/>
  <c r="A873" i="1"/>
  <c r="G873" i="1"/>
  <c r="H873" i="1"/>
  <c r="A872" i="1"/>
  <c r="G872" i="1"/>
  <c r="H872" i="1"/>
  <c r="A871" i="1"/>
  <c r="G871" i="1"/>
  <c r="H871" i="1"/>
  <c r="A870" i="1"/>
  <c r="G870" i="1"/>
  <c r="H870" i="1"/>
  <c r="A869" i="1"/>
  <c r="G869" i="1"/>
  <c r="H869" i="1"/>
  <c r="A868" i="1"/>
  <c r="G868" i="1"/>
  <c r="H868" i="1"/>
  <c r="A867" i="1"/>
  <c r="G867" i="1"/>
  <c r="H867" i="1"/>
  <c r="A866" i="1"/>
  <c r="G866" i="1"/>
  <c r="H866" i="1"/>
  <c r="A865" i="1"/>
  <c r="G865" i="1"/>
  <c r="H865" i="1"/>
  <c r="A864" i="1"/>
  <c r="G864" i="1"/>
  <c r="H864" i="1"/>
  <c r="A863" i="1"/>
  <c r="G863" i="1"/>
  <c r="H863" i="1"/>
  <c r="A862" i="1"/>
  <c r="G862" i="1"/>
  <c r="H862" i="1"/>
  <c r="A861" i="1"/>
  <c r="G861" i="1"/>
  <c r="H861" i="1"/>
  <c r="A860" i="1"/>
  <c r="G860" i="1"/>
  <c r="H860" i="1"/>
  <c r="A859" i="1"/>
  <c r="G859" i="1"/>
  <c r="H859" i="1"/>
  <c r="A858" i="1"/>
  <c r="G858" i="1"/>
  <c r="H858" i="1"/>
  <c r="A857" i="1"/>
  <c r="G857" i="1"/>
  <c r="H857" i="1"/>
  <c r="A856" i="1"/>
  <c r="G856" i="1"/>
  <c r="H856" i="1"/>
  <c r="A855" i="1"/>
  <c r="G855" i="1"/>
  <c r="H855" i="1"/>
  <c r="A854" i="1"/>
  <c r="G854" i="1"/>
  <c r="H854" i="1"/>
  <c r="A853" i="1"/>
  <c r="G853" i="1"/>
  <c r="H853" i="1"/>
  <c r="A852" i="1"/>
  <c r="G852" i="1"/>
  <c r="H852" i="1"/>
  <c r="A851" i="1"/>
  <c r="G851" i="1"/>
  <c r="H851" i="1"/>
  <c r="A850" i="1"/>
  <c r="G850" i="1"/>
  <c r="H850" i="1"/>
  <c r="A849" i="1"/>
  <c r="G849" i="1"/>
  <c r="H849" i="1"/>
  <c r="A848" i="1"/>
  <c r="G848" i="1"/>
  <c r="H848" i="1"/>
  <c r="A847" i="1"/>
  <c r="G847" i="1"/>
  <c r="H847" i="1"/>
  <c r="A846" i="1"/>
  <c r="G846" i="1"/>
  <c r="H846" i="1"/>
  <c r="A845" i="1"/>
  <c r="G845" i="1"/>
  <c r="H845" i="1"/>
  <c r="A844" i="1"/>
  <c r="G844" i="1"/>
  <c r="H844" i="1"/>
  <c r="A843" i="1"/>
  <c r="G843" i="1"/>
  <c r="H843" i="1"/>
  <c r="A842" i="1"/>
  <c r="G842" i="1"/>
  <c r="H842" i="1"/>
  <c r="A841" i="1"/>
  <c r="G841" i="1"/>
  <c r="H841" i="1"/>
  <c r="H840" i="1"/>
  <c r="G840" i="1"/>
  <c r="A840" i="1"/>
  <c r="A839" i="1"/>
  <c r="G839" i="1"/>
  <c r="H839" i="1"/>
  <c r="A838" i="1"/>
  <c r="G838" i="1"/>
  <c r="H838" i="1"/>
  <c r="A837" i="1"/>
  <c r="G837" i="1"/>
  <c r="H837" i="1"/>
  <c r="A836" i="1"/>
  <c r="G836" i="1"/>
  <c r="H836" i="1"/>
  <c r="A835" i="1"/>
  <c r="G835" i="1"/>
  <c r="H835" i="1"/>
  <c r="A834" i="1"/>
  <c r="G834" i="1"/>
  <c r="H834" i="1"/>
  <c r="A833" i="1"/>
  <c r="G833" i="1"/>
  <c r="H833" i="1"/>
  <c r="A832" i="1"/>
  <c r="G832" i="1"/>
  <c r="H832" i="1"/>
  <c r="A831" i="1"/>
  <c r="G831" i="1"/>
  <c r="H831" i="1"/>
  <c r="A830" i="1"/>
  <c r="G830" i="1"/>
  <c r="H830" i="1"/>
  <c r="A829" i="1"/>
  <c r="G829" i="1"/>
  <c r="H829" i="1"/>
  <c r="A828" i="1"/>
  <c r="G828" i="1"/>
  <c r="H828" i="1"/>
  <c r="A827" i="1"/>
  <c r="G827" i="1"/>
  <c r="H827" i="1"/>
  <c r="A826" i="1"/>
  <c r="G826" i="1"/>
  <c r="H826" i="1"/>
  <c r="A825" i="1"/>
  <c r="G825" i="1"/>
  <c r="H825" i="1"/>
  <c r="A824" i="1"/>
  <c r="G824" i="1"/>
  <c r="H824" i="1"/>
  <c r="A823" i="1"/>
  <c r="G823" i="1"/>
  <c r="H823" i="1"/>
  <c r="A822" i="1"/>
  <c r="G822" i="1"/>
  <c r="H822" i="1"/>
  <c r="A821" i="1"/>
  <c r="G821" i="1"/>
  <c r="H821" i="1"/>
  <c r="A820" i="1"/>
  <c r="G820" i="1"/>
  <c r="H820" i="1"/>
  <c r="A819" i="1"/>
  <c r="G819" i="1"/>
  <c r="H819" i="1"/>
  <c r="A818" i="1"/>
  <c r="G818" i="1"/>
  <c r="H818" i="1"/>
  <c r="A817" i="1"/>
  <c r="G817" i="1"/>
  <c r="H817" i="1"/>
  <c r="A816" i="1"/>
  <c r="G816" i="1"/>
  <c r="H816" i="1"/>
  <c r="A815" i="1"/>
  <c r="G815" i="1"/>
  <c r="H815" i="1"/>
  <c r="A814" i="1"/>
  <c r="G814" i="1"/>
  <c r="H814" i="1"/>
  <c r="A813" i="1"/>
  <c r="G813" i="1"/>
  <c r="H813" i="1"/>
  <c r="A812" i="1"/>
  <c r="G812" i="1"/>
  <c r="H812" i="1"/>
  <c r="A811" i="1"/>
  <c r="G811" i="1"/>
  <c r="H811" i="1"/>
  <c r="A810" i="1"/>
  <c r="G810" i="1"/>
  <c r="H810" i="1"/>
  <c r="A809" i="1"/>
  <c r="G809" i="1"/>
  <c r="H809" i="1"/>
  <c r="A808" i="1"/>
  <c r="G808" i="1"/>
  <c r="H808" i="1"/>
  <c r="A807" i="1"/>
  <c r="G807" i="1"/>
  <c r="H807" i="1"/>
  <c r="A806" i="1"/>
  <c r="G806" i="1"/>
  <c r="H806" i="1"/>
  <c r="A805" i="1"/>
  <c r="G805" i="1"/>
  <c r="H805" i="1"/>
  <c r="A804" i="1"/>
  <c r="G804" i="1"/>
  <c r="H804" i="1"/>
  <c r="A803" i="1"/>
  <c r="G803" i="1"/>
  <c r="H803" i="1"/>
  <c r="A802" i="1"/>
  <c r="G802" i="1"/>
  <c r="H802" i="1"/>
  <c r="A801" i="1"/>
  <c r="G801" i="1"/>
  <c r="H801" i="1"/>
  <c r="A800" i="1"/>
  <c r="G800" i="1"/>
  <c r="H800" i="1"/>
  <c r="A799" i="1"/>
  <c r="G799" i="1"/>
  <c r="H799" i="1"/>
  <c r="A798" i="1"/>
  <c r="G798" i="1"/>
  <c r="H798" i="1"/>
  <c r="A797" i="1"/>
  <c r="G797" i="1"/>
  <c r="H797" i="1"/>
  <c r="A796" i="1"/>
  <c r="G796" i="1"/>
  <c r="H796" i="1"/>
  <c r="A795" i="1"/>
  <c r="G795" i="1"/>
  <c r="H795" i="1"/>
  <c r="A794" i="1"/>
  <c r="G794" i="1"/>
  <c r="H794" i="1"/>
  <c r="A793" i="1"/>
  <c r="G793" i="1"/>
  <c r="H793" i="1"/>
  <c r="A792" i="1"/>
  <c r="G792" i="1"/>
  <c r="H792" i="1"/>
  <c r="A791" i="1"/>
  <c r="G791" i="1"/>
  <c r="H791" i="1"/>
  <c r="A790" i="1"/>
  <c r="G790" i="1"/>
  <c r="H790" i="1"/>
  <c r="A789" i="1"/>
  <c r="G789" i="1"/>
  <c r="H789" i="1"/>
  <c r="A788" i="1"/>
  <c r="G788" i="1"/>
  <c r="H788" i="1"/>
  <c r="A787" i="1"/>
  <c r="G787" i="1"/>
  <c r="H787" i="1"/>
  <c r="A786" i="1"/>
  <c r="G786" i="1"/>
  <c r="H786" i="1"/>
  <c r="A785" i="1"/>
  <c r="G785" i="1"/>
  <c r="H785" i="1"/>
  <c r="A784" i="1"/>
  <c r="G784" i="1"/>
  <c r="H784" i="1"/>
  <c r="A783" i="1"/>
  <c r="G783" i="1"/>
  <c r="H783" i="1"/>
  <c r="A782" i="1"/>
  <c r="G782" i="1"/>
  <c r="H782" i="1"/>
  <c r="A781" i="1"/>
  <c r="G781" i="1"/>
  <c r="H781" i="1"/>
  <c r="A780" i="1"/>
  <c r="G780" i="1"/>
  <c r="H780" i="1"/>
  <c r="A779" i="1"/>
  <c r="G779" i="1"/>
  <c r="H779" i="1"/>
  <c r="A778" i="1"/>
  <c r="G778" i="1"/>
  <c r="H778" i="1"/>
  <c r="A777" i="1"/>
  <c r="G777" i="1"/>
  <c r="H777" i="1"/>
  <c r="A776" i="1"/>
  <c r="G776" i="1"/>
  <c r="H776" i="1"/>
  <c r="A775" i="1"/>
  <c r="G775" i="1"/>
  <c r="H775" i="1"/>
  <c r="A774" i="1"/>
  <c r="G774" i="1"/>
  <c r="H774" i="1"/>
  <c r="A773" i="1"/>
  <c r="G773" i="1"/>
  <c r="H773" i="1"/>
  <c r="A772" i="1"/>
  <c r="G772" i="1"/>
  <c r="H772" i="1"/>
  <c r="A771" i="1"/>
  <c r="G771" i="1"/>
  <c r="H771" i="1"/>
  <c r="A770" i="1"/>
  <c r="G770" i="1"/>
  <c r="H770" i="1"/>
  <c r="A769" i="1"/>
  <c r="G769" i="1"/>
  <c r="H769" i="1"/>
  <c r="A768" i="1"/>
  <c r="G768" i="1"/>
  <c r="H768" i="1"/>
  <c r="A767" i="1"/>
  <c r="G767" i="1"/>
  <c r="H767" i="1"/>
  <c r="A766" i="1"/>
  <c r="G766" i="1"/>
  <c r="H766" i="1"/>
  <c r="A765" i="1"/>
  <c r="G765" i="1"/>
  <c r="H765" i="1"/>
  <c r="A764" i="1"/>
  <c r="G764" i="1"/>
  <c r="H764" i="1"/>
  <c r="A763" i="1"/>
  <c r="G763" i="1"/>
  <c r="H763" i="1"/>
  <c r="A762" i="1"/>
  <c r="G762" i="1"/>
  <c r="H762" i="1"/>
  <c r="A761" i="1"/>
  <c r="G761" i="1"/>
  <c r="H761" i="1"/>
  <c r="A760" i="1"/>
  <c r="G760" i="1"/>
  <c r="H760" i="1"/>
  <c r="A759" i="1"/>
  <c r="G759" i="1"/>
  <c r="H759" i="1"/>
  <c r="A758" i="1"/>
  <c r="G758" i="1"/>
  <c r="H758" i="1"/>
  <c r="A757" i="1"/>
  <c r="G757" i="1"/>
  <c r="H757" i="1"/>
  <c r="A756" i="1"/>
  <c r="G756" i="1"/>
  <c r="H756" i="1"/>
  <c r="A755" i="1"/>
  <c r="G755" i="1"/>
  <c r="H755" i="1"/>
  <c r="A754" i="1"/>
  <c r="G754" i="1"/>
  <c r="H754" i="1"/>
  <c r="A753" i="1"/>
  <c r="G753" i="1"/>
  <c r="H753" i="1"/>
  <c r="A752" i="1"/>
  <c r="G752" i="1"/>
  <c r="H752" i="1"/>
  <c r="A751" i="1"/>
  <c r="G751" i="1"/>
  <c r="H751" i="1"/>
  <c r="A750" i="1"/>
  <c r="G750" i="1"/>
  <c r="H750" i="1"/>
  <c r="A749" i="1"/>
  <c r="G749" i="1"/>
  <c r="H749" i="1"/>
  <c r="A748" i="1"/>
  <c r="G748" i="1"/>
  <c r="H748" i="1"/>
  <c r="A747" i="1"/>
  <c r="G747" i="1"/>
  <c r="H747" i="1"/>
  <c r="A746" i="1"/>
  <c r="G746" i="1"/>
  <c r="H746" i="1"/>
  <c r="A745" i="1"/>
  <c r="G745" i="1"/>
  <c r="H745" i="1"/>
  <c r="A744" i="1"/>
  <c r="G744" i="1"/>
  <c r="H744" i="1"/>
  <c r="A743" i="1"/>
  <c r="G743" i="1"/>
  <c r="H743" i="1"/>
  <c r="A742" i="1"/>
  <c r="G742" i="1"/>
  <c r="H742" i="1"/>
  <c r="A741" i="1"/>
  <c r="G741" i="1"/>
  <c r="H741" i="1"/>
  <c r="A740" i="1"/>
  <c r="G740" i="1"/>
  <c r="H740" i="1"/>
  <c r="A739" i="1"/>
  <c r="G739" i="1"/>
  <c r="H739" i="1"/>
  <c r="A738" i="1"/>
  <c r="G738" i="1"/>
  <c r="H738" i="1"/>
  <c r="A737" i="1"/>
  <c r="G737" i="1"/>
  <c r="H737" i="1"/>
  <c r="A736" i="1"/>
  <c r="G736" i="1"/>
  <c r="H736" i="1"/>
  <c r="A735" i="1"/>
  <c r="G735" i="1"/>
  <c r="H735" i="1"/>
  <c r="A734" i="1"/>
  <c r="G734" i="1"/>
  <c r="H734" i="1"/>
  <c r="A733" i="1"/>
  <c r="G733" i="1"/>
  <c r="H733" i="1"/>
  <c r="A732" i="1"/>
  <c r="G732" i="1"/>
  <c r="H732" i="1"/>
  <c r="A731" i="1"/>
  <c r="G731" i="1"/>
  <c r="H731" i="1"/>
  <c r="A730" i="1"/>
  <c r="G730" i="1"/>
  <c r="H730" i="1"/>
  <c r="A729" i="1"/>
  <c r="G729" i="1"/>
  <c r="H729" i="1"/>
  <c r="A728" i="1"/>
  <c r="G728" i="1"/>
  <c r="H728" i="1"/>
  <c r="A727" i="1"/>
  <c r="G727" i="1"/>
  <c r="H727" i="1"/>
  <c r="A726" i="1"/>
  <c r="G726" i="1"/>
  <c r="H726" i="1"/>
  <c r="A725" i="1"/>
  <c r="G725" i="1"/>
  <c r="H725" i="1"/>
  <c r="A724" i="1"/>
  <c r="G724" i="1"/>
  <c r="H724" i="1"/>
  <c r="A723" i="1"/>
  <c r="G723" i="1"/>
  <c r="H723" i="1"/>
  <c r="A722" i="1"/>
  <c r="G722" i="1"/>
  <c r="H722" i="1"/>
  <c r="A721" i="1"/>
  <c r="G721" i="1"/>
  <c r="H721" i="1"/>
  <c r="A720" i="1"/>
  <c r="G720" i="1"/>
  <c r="H720" i="1"/>
  <c r="A719" i="1"/>
  <c r="G719" i="1"/>
  <c r="H719" i="1"/>
  <c r="A718" i="1"/>
  <c r="G718" i="1"/>
  <c r="H718" i="1"/>
  <c r="A717" i="1"/>
  <c r="G717" i="1"/>
  <c r="H717" i="1"/>
  <c r="A716" i="1"/>
  <c r="G716" i="1"/>
  <c r="H716" i="1"/>
  <c r="A715" i="1"/>
  <c r="G715" i="1"/>
  <c r="H715" i="1"/>
  <c r="A714" i="1"/>
  <c r="G714" i="1"/>
  <c r="H714" i="1"/>
  <c r="A713" i="1"/>
  <c r="G713" i="1"/>
  <c r="H713" i="1"/>
  <c r="A712" i="1"/>
  <c r="G712" i="1"/>
  <c r="H712" i="1"/>
  <c r="A711" i="1"/>
  <c r="G711" i="1"/>
  <c r="H711" i="1"/>
  <c r="A710" i="1"/>
  <c r="G710" i="1"/>
  <c r="H710" i="1"/>
  <c r="A709" i="1"/>
  <c r="G709" i="1"/>
  <c r="H709" i="1"/>
  <c r="A708" i="1"/>
  <c r="G708" i="1"/>
  <c r="H708" i="1"/>
  <c r="A707" i="1"/>
  <c r="G707" i="1"/>
  <c r="H707" i="1"/>
  <c r="A706" i="1"/>
  <c r="G706" i="1"/>
  <c r="H706" i="1"/>
  <c r="A705" i="1"/>
  <c r="G705" i="1"/>
  <c r="H705" i="1"/>
  <c r="A704" i="1"/>
  <c r="G704" i="1"/>
  <c r="H704" i="1"/>
  <c r="A703" i="1"/>
  <c r="G703" i="1"/>
  <c r="H703" i="1"/>
  <c r="A702" i="1"/>
  <c r="G702" i="1"/>
  <c r="H702" i="1"/>
  <c r="A701" i="1"/>
  <c r="G701" i="1"/>
  <c r="H701" i="1"/>
  <c r="A700" i="1"/>
  <c r="G700" i="1"/>
  <c r="H700" i="1"/>
  <c r="A699" i="1"/>
  <c r="G699" i="1"/>
  <c r="H699" i="1"/>
  <c r="A698" i="1"/>
  <c r="G698" i="1"/>
  <c r="H698" i="1"/>
  <c r="A697" i="1"/>
  <c r="G697" i="1"/>
  <c r="H697" i="1"/>
  <c r="A696" i="1"/>
  <c r="G696" i="1"/>
  <c r="H696" i="1"/>
  <c r="A695" i="1"/>
  <c r="G695" i="1"/>
  <c r="H695" i="1"/>
  <c r="A694" i="1"/>
  <c r="G694" i="1"/>
  <c r="H694" i="1"/>
  <c r="A693" i="1"/>
  <c r="G693" i="1"/>
  <c r="H693" i="1"/>
  <c r="A692" i="1"/>
  <c r="G692" i="1"/>
  <c r="H692" i="1"/>
  <c r="A691" i="1"/>
  <c r="G691" i="1"/>
  <c r="H691" i="1"/>
  <c r="A690" i="1"/>
  <c r="G690" i="1"/>
  <c r="H690" i="1"/>
  <c r="A689" i="1"/>
  <c r="G689" i="1"/>
  <c r="H689" i="1"/>
  <c r="A688" i="1"/>
  <c r="G688" i="1"/>
  <c r="H688" i="1"/>
  <c r="A687" i="1"/>
  <c r="G687" i="1"/>
  <c r="H687" i="1"/>
  <c r="A686" i="1"/>
  <c r="G686" i="1"/>
  <c r="H686" i="1"/>
  <c r="A685" i="1"/>
  <c r="G685" i="1"/>
  <c r="H685" i="1"/>
  <c r="A684" i="1"/>
  <c r="G684" i="1"/>
  <c r="H684" i="1"/>
  <c r="A683" i="1"/>
  <c r="G683" i="1"/>
  <c r="H683" i="1"/>
  <c r="A682" i="1"/>
  <c r="G682" i="1"/>
  <c r="H682" i="1"/>
  <c r="A681" i="1"/>
  <c r="G681" i="1"/>
  <c r="H681" i="1"/>
  <c r="A680" i="1"/>
  <c r="G680" i="1"/>
  <c r="H680" i="1"/>
  <c r="A679" i="1"/>
  <c r="G679" i="1"/>
  <c r="H679" i="1"/>
  <c r="A678" i="1"/>
  <c r="G678" i="1"/>
  <c r="H678" i="1"/>
  <c r="A677" i="1"/>
  <c r="G677" i="1"/>
  <c r="H677" i="1"/>
  <c r="A676" i="1"/>
  <c r="G676" i="1"/>
  <c r="H676" i="1"/>
  <c r="A675" i="1"/>
  <c r="G675" i="1"/>
  <c r="H675" i="1"/>
  <c r="A674" i="1"/>
  <c r="G674" i="1"/>
  <c r="H674" i="1"/>
  <c r="A673" i="1"/>
  <c r="G673" i="1"/>
  <c r="H673" i="1"/>
  <c r="A672" i="1"/>
  <c r="G672" i="1"/>
  <c r="H672" i="1"/>
  <c r="A671" i="1"/>
  <c r="G671" i="1"/>
  <c r="H671" i="1"/>
  <c r="A670" i="1"/>
  <c r="G670" i="1"/>
  <c r="H670" i="1"/>
  <c r="A669" i="1"/>
  <c r="G669" i="1"/>
  <c r="H669" i="1"/>
  <c r="A668" i="1"/>
  <c r="G668" i="1"/>
  <c r="H668" i="1"/>
  <c r="A667" i="1"/>
  <c r="G667" i="1"/>
  <c r="H667" i="1"/>
  <c r="A666" i="1"/>
  <c r="G666" i="1"/>
  <c r="H666" i="1"/>
  <c r="A665" i="1"/>
  <c r="G665" i="1"/>
  <c r="H665" i="1"/>
  <c r="A664" i="1"/>
  <c r="G664" i="1"/>
  <c r="H664" i="1"/>
  <c r="A663" i="1"/>
  <c r="G663" i="1"/>
  <c r="H663" i="1"/>
  <c r="A662" i="1"/>
  <c r="G662" i="1"/>
  <c r="H662" i="1"/>
  <c r="A661" i="1"/>
  <c r="G661" i="1"/>
  <c r="H661" i="1"/>
  <c r="A660" i="1"/>
  <c r="G660" i="1"/>
  <c r="H660" i="1"/>
  <c r="A659" i="1"/>
  <c r="G659" i="1"/>
  <c r="H659" i="1"/>
  <c r="A658" i="1"/>
  <c r="G658" i="1"/>
  <c r="H658" i="1"/>
  <c r="A657" i="1"/>
  <c r="G657" i="1"/>
  <c r="H657" i="1"/>
  <c r="A656" i="1"/>
  <c r="G656" i="1"/>
  <c r="H656" i="1"/>
  <c r="A655" i="1"/>
  <c r="G655" i="1"/>
  <c r="H655" i="1"/>
  <c r="A654" i="1"/>
  <c r="G654" i="1"/>
  <c r="H654" i="1"/>
  <c r="A653" i="1"/>
  <c r="G653" i="1"/>
  <c r="H653" i="1"/>
  <c r="A652" i="1"/>
  <c r="G652" i="1"/>
  <c r="H652" i="1"/>
  <c r="A651" i="1"/>
  <c r="G651" i="1"/>
  <c r="H651" i="1"/>
  <c r="A650" i="1"/>
  <c r="G650" i="1"/>
  <c r="H650" i="1"/>
  <c r="A649" i="1"/>
  <c r="G649" i="1"/>
  <c r="H649" i="1"/>
  <c r="A648" i="1"/>
  <c r="G648" i="1"/>
  <c r="H648" i="1"/>
  <c r="A647" i="1"/>
  <c r="G647" i="1"/>
  <c r="H647" i="1"/>
  <c r="A646" i="1"/>
  <c r="G646" i="1"/>
  <c r="H646" i="1"/>
  <c r="A645" i="1"/>
  <c r="G645" i="1"/>
  <c r="H645" i="1"/>
  <c r="A644" i="1"/>
  <c r="G644" i="1"/>
  <c r="H644" i="1"/>
  <c r="A643" i="1"/>
  <c r="G643" i="1"/>
  <c r="H643" i="1"/>
  <c r="A642" i="1"/>
  <c r="G642" i="1"/>
  <c r="H642" i="1"/>
  <c r="A641" i="1"/>
  <c r="G641" i="1"/>
  <c r="H641" i="1"/>
  <c r="A640" i="1"/>
  <c r="G640" i="1"/>
  <c r="H640" i="1"/>
  <c r="A639" i="1"/>
  <c r="G639" i="1"/>
  <c r="H639" i="1"/>
  <c r="A638" i="1"/>
  <c r="G638" i="1"/>
  <c r="H638" i="1"/>
  <c r="A637" i="1"/>
  <c r="G637" i="1"/>
  <c r="H637" i="1"/>
  <c r="A636" i="1"/>
  <c r="G636" i="1"/>
  <c r="H636" i="1"/>
  <c r="A635" i="1"/>
  <c r="G635" i="1"/>
  <c r="H635" i="1"/>
  <c r="A634" i="1"/>
  <c r="G634" i="1"/>
  <c r="H634" i="1"/>
  <c r="A633" i="1"/>
  <c r="G633" i="1"/>
  <c r="H633" i="1"/>
  <c r="A632" i="1"/>
  <c r="G632" i="1"/>
  <c r="H632" i="1"/>
  <c r="A631" i="1"/>
  <c r="G631" i="1"/>
  <c r="H631" i="1"/>
  <c r="A630" i="1"/>
  <c r="G630" i="1"/>
  <c r="H630" i="1"/>
  <c r="A629" i="1"/>
  <c r="G629" i="1"/>
  <c r="H629" i="1"/>
  <c r="A628" i="1"/>
  <c r="G628" i="1"/>
  <c r="H628" i="1"/>
  <c r="A627" i="1"/>
  <c r="G627" i="1"/>
  <c r="H627" i="1"/>
  <c r="A626" i="1"/>
  <c r="G626" i="1"/>
  <c r="H626" i="1"/>
  <c r="A625" i="1"/>
  <c r="G625" i="1"/>
  <c r="H625" i="1"/>
  <c r="A624" i="1"/>
  <c r="G624" i="1"/>
  <c r="H624" i="1"/>
  <c r="A623" i="1"/>
  <c r="G623" i="1"/>
  <c r="H623" i="1"/>
  <c r="A622" i="1"/>
  <c r="G622" i="1"/>
  <c r="H622" i="1"/>
  <c r="A621" i="1"/>
  <c r="G621" i="1"/>
  <c r="H621" i="1"/>
  <c r="A620" i="1"/>
  <c r="G620" i="1"/>
  <c r="H620" i="1"/>
  <c r="A619" i="1"/>
  <c r="G619" i="1"/>
  <c r="H619" i="1"/>
  <c r="A618" i="1"/>
  <c r="G618" i="1"/>
  <c r="H618" i="1"/>
  <c r="A617" i="1"/>
  <c r="G617" i="1"/>
  <c r="H617" i="1"/>
  <c r="A616" i="1"/>
  <c r="G616" i="1"/>
  <c r="H616" i="1"/>
  <c r="A615" i="1"/>
  <c r="G615" i="1"/>
  <c r="H615" i="1"/>
  <c r="A614" i="1"/>
  <c r="G614" i="1"/>
  <c r="H614" i="1"/>
  <c r="A613" i="1"/>
  <c r="G613" i="1"/>
  <c r="H613" i="1"/>
  <c r="A612" i="1"/>
  <c r="G612" i="1"/>
  <c r="H612" i="1"/>
  <c r="A611" i="1"/>
  <c r="G611" i="1"/>
  <c r="H611" i="1"/>
  <c r="A610" i="1"/>
  <c r="G610" i="1"/>
  <c r="H610" i="1"/>
  <c r="A609" i="1"/>
  <c r="G609" i="1"/>
  <c r="H609" i="1"/>
  <c r="A608" i="1"/>
  <c r="G608" i="1"/>
  <c r="H608" i="1"/>
  <c r="A607" i="1"/>
  <c r="G607" i="1"/>
  <c r="H607" i="1"/>
  <c r="A606" i="1"/>
  <c r="G606" i="1"/>
  <c r="H606" i="1"/>
  <c r="A605" i="1"/>
  <c r="G605" i="1"/>
  <c r="H605" i="1"/>
  <c r="A604" i="1"/>
  <c r="G604" i="1"/>
  <c r="H604" i="1"/>
  <c r="A603" i="1"/>
  <c r="G603" i="1"/>
  <c r="H603" i="1"/>
  <c r="A602" i="1"/>
  <c r="G602" i="1"/>
  <c r="H602" i="1"/>
  <c r="A601" i="1"/>
  <c r="G601" i="1"/>
  <c r="H601" i="1"/>
  <c r="A600" i="1"/>
  <c r="G600" i="1"/>
  <c r="H600" i="1"/>
  <c r="A599" i="1"/>
  <c r="G599" i="1"/>
  <c r="H599" i="1"/>
  <c r="H598" i="1"/>
  <c r="G598" i="1"/>
  <c r="A598" i="1"/>
  <c r="H597" i="1"/>
  <c r="G597" i="1"/>
  <c r="A597" i="1"/>
  <c r="A596" i="1"/>
  <c r="G596" i="1"/>
  <c r="H596" i="1"/>
  <c r="A595" i="1"/>
  <c r="G595" i="1"/>
  <c r="H595" i="1"/>
  <c r="A594" i="1"/>
  <c r="G594" i="1"/>
  <c r="H594" i="1"/>
  <c r="A593" i="1"/>
  <c r="G593" i="1"/>
  <c r="H593" i="1"/>
  <c r="A592" i="1"/>
  <c r="G592" i="1"/>
  <c r="H592" i="1"/>
  <c r="A591" i="1"/>
  <c r="G591" i="1"/>
  <c r="H591" i="1"/>
  <c r="A590" i="1"/>
  <c r="G590" i="1"/>
  <c r="H590" i="1"/>
  <c r="A589" i="1"/>
  <c r="G589" i="1"/>
  <c r="H589" i="1"/>
  <c r="A588" i="1"/>
  <c r="G588" i="1"/>
  <c r="H588" i="1"/>
  <c r="H587" i="1"/>
  <c r="G587" i="1"/>
  <c r="A587" i="1"/>
  <c r="A586" i="1"/>
  <c r="G586" i="1"/>
  <c r="H586" i="1"/>
  <c r="A585" i="1"/>
  <c r="G585" i="1"/>
  <c r="H585" i="1"/>
  <c r="A584" i="1"/>
  <c r="G584" i="1"/>
  <c r="H584" i="1"/>
  <c r="A583" i="1"/>
  <c r="G583" i="1"/>
  <c r="H583" i="1"/>
  <c r="A582" i="1"/>
  <c r="G582" i="1"/>
  <c r="H582" i="1"/>
  <c r="A581" i="1"/>
  <c r="G581" i="1"/>
  <c r="H581" i="1"/>
  <c r="A580" i="1"/>
  <c r="G580" i="1"/>
  <c r="H580" i="1"/>
  <c r="A579" i="1"/>
  <c r="G579" i="1"/>
  <c r="H579" i="1"/>
  <c r="A578" i="1"/>
  <c r="G578" i="1"/>
  <c r="H578" i="1"/>
  <c r="A577" i="1"/>
  <c r="G577" i="1"/>
  <c r="H577" i="1"/>
  <c r="A576" i="1"/>
  <c r="G576" i="1"/>
  <c r="H576" i="1"/>
  <c r="A575" i="1"/>
  <c r="G575" i="1"/>
  <c r="H575" i="1"/>
  <c r="A574" i="1"/>
  <c r="G574" i="1"/>
  <c r="H574" i="1"/>
  <c r="A573" i="1"/>
  <c r="G573" i="1"/>
  <c r="H573" i="1"/>
  <c r="A572" i="1"/>
  <c r="G572" i="1"/>
  <c r="H572" i="1"/>
  <c r="A571" i="1"/>
  <c r="G571" i="1"/>
  <c r="H571" i="1"/>
  <c r="A570" i="1"/>
  <c r="G570" i="1"/>
  <c r="H570" i="1"/>
  <c r="A569" i="1"/>
  <c r="G569" i="1"/>
  <c r="H569" i="1"/>
  <c r="A568" i="1"/>
  <c r="G568" i="1"/>
  <c r="H568" i="1"/>
  <c r="A567" i="1"/>
  <c r="G567" i="1"/>
  <c r="H567" i="1"/>
  <c r="A566" i="1"/>
  <c r="G566" i="1"/>
  <c r="H566" i="1"/>
  <c r="A565" i="1"/>
  <c r="G565" i="1"/>
  <c r="H565" i="1"/>
  <c r="H564" i="1"/>
  <c r="G564" i="1"/>
  <c r="A564" i="1"/>
  <c r="H563" i="1"/>
  <c r="G563" i="1"/>
  <c r="A563" i="1"/>
  <c r="H562" i="1"/>
  <c r="G562" i="1"/>
  <c r="A562" i="1"/>
  <c r="A561" i="1"/>
  <c r="G561" i="1"/>
  <c r="H561" i="1"/>
  <c r="A560" i="1"/>
  <c r="G560" i="1"/>
  <c r="H560" i="1"/>
  <c r="A559" i="1"/>
  <c r="G559" i="1"/>
  <c r="H559" i="1"/>
  <c r="A558" i="1"/>
  <c r="G558" i="1"/>
  <c r="H558" i="1"/>
  <c r="A557" i="1"/>
  <c r="G557" i="1"/>
  <c r="H557" i="1"/>
  <c r="A556" i="1"/>
  <c r="G556" i="1"/>
  <c r="H556" i="1"/>
  <c r="A555" i="1"/>
  <c r="G555" i="1"/>
  <c r="H555" i="1"/>
  <c r="A554" i="1"/>
  <c r="G554" i="1"/>
  <c r="H554" i="1"/>
  <c r="A553" i="1"/>
  <c r="G553" i="1"/>
  <c r="H553" i="1"/>
  <c r="A552" i="1"/>
  <c r="G552" i="1"/>
  <c r="H552" i="1"/>
  <c r="A551" i="1"/>
  <c r="G551" i="1"/>
  <c r="H551" i="1"/>
  <c r="A550" i="1"/>
  <c r="G550" i="1"/>
  <c r="H550" i="1"/>
  <c r="A549" i="1"/>
  <c r="G549" i="1"/>
  <c r="H549" i="1"/>
  <c r="A548" i="1"/>
  <c r="G548" i="1"/>
  <c r="H548" i="1"/>
  <c r="A547" i="1"/>
  <c r="G547" i="1"/>
  <c r="H547" i="1"/>
  <c r="A546" i="1"/>
  <c r="G546" i="1"/>
  <c r="H546" i="1"/>
  <c r="A545" i="1"/>
  <c r="G545" i="1"/>
  <c r="H545" i="1"/>
  <c r="A544" i="1"/>
  <c r="G544" i="1"/>
  <c r="H544" i="1"/>
  <c r="A543" i="1"/>
  <c r="G543" i="1"/>
  <c r="H543" i="1"/>
  <c r="A542" i="1"/>
  <c r="G542" i="1"/>
  <c r="H542" i="1"/>
  <c r="A541" i="1"/>
  <c r="G541" i="1"/>
  <c r="H541" i="1"/>
  <c r="A540" i="1"/>
  <c r="G540" i="1"/>
  <c r="H540" i="1"/>
  <c r="A539" i="1"/>
  <c r="G539" i="1"/>
  <c r="H539" i="1"/>
  <c r="A538" i="1"/>
  <c r="G538" i="1"/>
  <c r="H538" i="1"/>
  <c r="A537" i="1"/>
  <c r="G537" i="1"/>
  <c r="H537" i="1"/>
  <c r="A536" i="1"/>
  <c r="G536" i="1"/>
  <c r="H536" i="1"/>
  <c r="A535" i="1"/>
  <c r="G535" i="1"/>
  <c r="H535" i="1"/>
  <c r="A534" i="1"/>
  <c r="G534" i="1"/>
  <c r="H534" i="1"/>
  <c r="A533" i="1"/>
  <c r="G533" i="1"/>
  <c r="H533" i="1"/>
  <c r="A532" i="1"/>
  <c r="G532" i="1"/>
  <c r="H532" i="1"/>
  <c r="A531" i="1"/>
  <c r="G531" i="1"/>
  <c r="H531" i="1"/>
  <c r="A530" i="1"/>
  <c r="G530" i="1"/>
  <c r="H530" i="1"/>
  <c r="A529" i="1"/>
  <c r="G529" i="1"/>
  <c r="H529" i="1"/>
  <c r="A528" i="1"/>
  <c r="G528" i="1"/>
  <c r="H528" i="1"/>
  <c r="A527" i="1"/>
  <c r="G527" i="1"/>
  <c r="H527" i="1"/>
  <c r="H526" i="1"/>
  <c r="G526" i="1"/>
  <c r="A526" i="1"/>
  <c r="H525" i="1"/>
  <c r="G525" i="1"/>
  <c r="A525" i="1"/>
  <c r="A524" i="1"/>
  <c r="G524" i="1"/>
  <c r="H524" i="1"/>
  <c r="A523" i="1"/>
  <c r="G523" i="1"/>
  <c r="H523" i="1"/>
  <c r="A522" i="1"/>
  <c r="G522" i="1"/>
  <c r="H522" i="1"/>
  <c r="A521" i="1"/>
  <c r="G521" i="1"/>
  <c r="H521" i="1"/>
  <c r="A520" i="1"/>
  <c r="G520" i="1"/>
  <c r="H520" i="1"/>
  <c r="A519" i="1"/>
  <c r="G519" i="1"/>
  <c r="H519" i="1"/>
  <c r="A518" i="1"/>
  <c r="G518" i="1"/>
  <c r="H518" i="1"/>
  <c r="A517" i="1"/>
  <c r="G517" i="1"/>
  <c r="H517" i="1"/>
  <c r="A516" i="1"/>
  <c r="G516" i="1"/>
  <c r="H516" i="1"/>
  <c r="A515" i="1"/>
  <c r="G515" i="1"/>
  <c r="H515" i="1"/>
  <c r="A514" i="1"/>
  <c r="G514" i="1"/>
  <c r="H514" i="1"/>
  <c r="A513" i="1"/>
  <c r="G513" i="1"/>
  <c r="H513" i="1"/>
  <c r="A512" i="1"/>
  <c r="G512" i="1"/>
  <c r="H512" i="1"/>
  <c r="A511" i="1"/>
  <c r="G511" i="1"/>
  <c r="H511" i="1"/>
  <c r="A510" i="1"/>
  <c r="G510" i="1"/>
  <c r="H510" i="1"/>
  <c r="A509" i="1"/>
  <c r="G509" i="1"/>
  <c r="H509" i="1"/>
  <c r="A508" i="1"/>
  <c r="G508" i="1"/>
  <c r="H508" i="1"/>
  <c r="A507" i="1"/>
  <c r="G507" i="1"/>
  <c r="H507" i="1"/>
  <c r="A506" i="1"/>
  <c r="G506" i="1"/>
  <c r="H506" i="1"/>
  <c r="A505" i="1"/>
  <c r="G505" i="1"/>
  <c r="H505" i="1"/>
  <c r="A504" i="1"/>
  <c r="G504" i="1"/>
  <c r="H504" i="1"/>
  <c r="A503" i="1"/>
  <c r="G503" i="1"/>
  <c r="H503" i="1"/>
  <c r="A502" i="1"/>
  <c r="G502" i="1"/>
  <c r="H502" i="1"/>
  <c r="A501" i="1"/>
  <c r="G501" i="1"/>
  <c r="H501" i="1"/>
  <c r="A500" i="1"/>
  <c r="G500" i="1"/>
  <c r="H500" i="1"/>
  <c r="A499" i="1"/>
  <c r="G499" i="1"/>
  <c r="H499" i="1"/>
  <c r="A498" i="1"/>
  <c r="G498" i="1"/>
  <c r="H498" i="1"/>
  <c r="A497" i="1"/>
  <c r="G497" i="1"/>
  <c r="H497" i="1"/>
  <c r="A496" i="1"/>
  <c r="G496" i="1"/>
  <c r="H496" i="1"/>
  <c r="A495" i="1"/>
  <c r="G495" i="1"/>
  <c r="H495" i="1"/>
  <c r="A494" i="1"/>
  <c r="G494" i="1"/>
  <c r="H494" i="1"/>
  <c r="A493" i="1"/>
  <c r="G493" i="1"/>
  <c r="H493" i="1"/>
  <c r="A492" i="1"/>
  <c r="G492" i="1"/>
  <c r="H492" i="1"/>
  <c r="A491" i="1"/>
  <c r="G491" i="1"/>
  <c r="H491" i="1"/>
  <c r="A490" i="1"/>
  <c r="G490" i="1"/>
  <c r="H490" i="1"/>
  <c r="A489" i="1"/>
  <c r="G489" i="1"/>
  <c r="H489" i="1"/>
  <c r="A488" i="1"/>
  <c r="G488" i="1"/>
  <c r="H488" i="1"/>
  <c r="A487" i="1"/>
  <c r="G487" i="1"/>
  <c r="H487" i="1"/>
  <c r="A486" i="1"/>
  <c r="G486" i="1"/>
  <c r="H486" i="1"/>
  <c r="A485" i="1"/>
  <c r="G485" i="1"/>
  <c r="H485" i="1"/>
  <c r="A484" i="1"/>
  <c r="G484" i="1"/>
  <c r="H484" i="1"/>
  <c r="A483" i="1"/>
  <c r="G483" i="1"/>
  <c r="H483" i="1"/>
  <c r="A482" i="1"/>
  <c r="G482" i="1"/>
  <c r="H482" i="1"/>
  <c r="A481" i="1"/>
  <c r="G481" i="1"/>
  <c r="H481" i="1"/>
  <c r="A480" i="1"/>
  <c r="G480" i="1"/>
  <c r="H480" i="1"/>
  <c r="A479" i="1"/>
  <c r="G479" i="1"/>
  <c r="H479" i="1"/>
  <c r="A478" i="1"/>
  <c r="G478" i="1"/>
  <c r="H478" i="1"/>
  <c r="A477" i="1"/>
  <c r="G477" i="1"/>
  <c r="H477" i="1"/>
  <c r="A476" i="1"/>
  <c r="G476" i="1"/>
  <c r="H476" i="1"/>
  <c r="A475" i="1"/>
  <c r="G475" i="1"/>
  <c r="H475" i="1"/>
  <c r="A474" i="1"/>
  <c r="G474" i="1"/>
  <c r="H474" i="1"/>
  <c r="A473" i="1"/>
  <c r="G473" i="1"/>
  <c r="H473" i="1"/>
  <c r="A472" i="1"/>
  <c r="G472" i="1"/>
  <c r="H472" i="1"/>
  <c r="A471" i="1"/>
  <c r="G471" i="1"/>
  <c r="H471" i="1"/>
  <c r="A470" i="1"/>
  <c r="G470" i="1"/>
  <c r="H470" i="1"/>
  <c r="A469" i="1"/>
  <c r="G469" i="1"/>
  <c r="H469" i="1"/>
  <c r="A468" i="1"/>
  <c r="G468" i="1"/>
  <c r="H468" i="1"/>
  <c r="A467" i="1"/>
  <c r="G467" i="1"/>
  <c r="H467" i="1"/>
  <c r="A466" i="1"/>
  <c r="G466" i="1"/>
  <c r="H466" i="1"/>
  <c r="A465" i="1"/>
  <c r="G465" i="1"/>
  <c r="H465" i="1"/>
  <c r="A464" i="1"/>
  <c r="G464" i="1"/>
  <c r="H464" i="1"/>
  <c r="A463" i="1"/>
  <c r="G463" i="1"/>
  <c r="H463" i="1"/>
  <c r="A462" i="1"/>
  <c r="G462" i="1"/>
  <c r="H462" i="1"/>
  <c r="A461" i="1"/>
  <c r="G461" i="1"/>
  <c r="H461" i="1"/>
  <c r="A460" i="1"/>
  <c r="G460" i="1"/>
  <c r="H460" i="1"/>
  <c r="A459" i="1"/>
  <c r="G459" i="1"/>
  <c r="H459" i="1"/>
  <c r="A458" i="1"/>
  <c r="G458" i="1"/>
  <c r="H458" i="1"/>
  <c r="A457" i="1"/>
  <c r="G457" i="1"/>
  <c r="H457" i="1"/>
  <c r="A456" i="1"/>
  <c r="G456" i="1"/>
  <c r="H456" i="1"/>
  <c r="A455" i="1"/>
  <c r="G455" i="1"/>
  <c r="H455" i="1"/>
  <c r="A454" i="1"/>
  <c r="G454" i="1"/>
  <c r="H454" i="1"/>
  <c r="A453" i="1"/>
  <c r="G453" i="1"/>
  <c r="H453" i="1"/>
  <c r="A452" i="1"/>
  <c r="G452" i="1"/>
  <c r="H452" i="1"/>
  <c r="A451" i="1"/>
  <c r="G451" i="1"/>
  <c r="H451" i="1"/>
  <c r="A450" i="1"/>
  <c r="G450" i="1"/>
  <c r="H450" i="1"/>
  <c r="A449" i="1"/>
  <c r="G449" i="1"/>
  <c r="H449" i="1"/>
  <c r="A448" i="1"/>
  <c r="G448" i="1"/>
  <c r="H448" i="1"/>
  <c r="A447" i="1"/>
  <c r="G447" i="1"/>
  <c r="H447" i="1"/>
  <c r="A446" i="1"/>
  <c r="G446" i="1"/>
  <c r="H446" i="1"/>
  <c r="A445" i="1"/>
  <c r="G445" i="1"/>
  <c r="H445" i="1"/>
  <c r="H444" i="1"/>
  <c r="G444" i="1"/>
  <c r="A444" i="1"/>
  <c r="H443" i="1"/>
  <c r="G443" i="1"/>
  <c r="A443" i="1"/>
  <c r="A442" i="1"/>
  <c r="G442" i="1"/>
  <c r="H442" i="1"/>
  <c r="A441" i="1"/>
  <c r="G441" i="1"/>
  <c r="H441" i="1"/>
  <c r="A440" i="1"/>
  <c r="G440" i="1"/>
  <c r="H440" i="1"/>
  <c r="A439" i="1"/>
  <c r="G439" i="1"/>
  <c r="H439" i="1"/>
  <c r="A438" i="1"/>
  <c r="G438" i="1"/>
  <c r="H438" i="1"/>
  <c r="A437" i="1"/>
  <c r="G437" i="1"/>
  <c r="H437" i="1"/>
  <c r="A436" i="1"/>
  <c r="G436" i="1"/>
  <c r="H436" i="1"/>
  <c r="A435" i="1"/>
  <c r="G435" i="1"/>
  <c r="H435" i="1"/>
  <c r="A434" i="1"/>
  <c r="G434" i="1"/>
  <c r="H434" i="1"/>
  <c r="A433" i="1"/>
  <c r="G433" i="1"/>
  <c r="H433" i="1"/>
  <c r="A432" i="1"/>
  <c r="G432" i="1"/>
  <c r="H432" i="1"/>
  <c r="A431" i="1"/>
  <c r="G431" i="1"/>
  <c r="H431" i="1"/>
  <c r="A430" i="1"/>
  <c r="G430" i="1"/>
  <c r="H430" i="1"/>
  <c r="A429" i="1"/>
  <c r="G429" i="1"/>
  <c r="H429" i="1"/>
  <c r="A428" i="1"/>
  <c r="G428" i="1"/>
  <c r="H428" i="1"/>
  <c r="A427" i="1"/>
  <c r="G427" i="1"/>
  <c r="H427" i="1"/>
  <c r="A426" i="1"/>
  <c r="G426" i="1"/>
  <c r="H426" i="1"/>
  <c r="A425" i="1"/>
  <c r="G425" i="1"/>
  <c r="H425" i="1"/>
  <c r="A424" i="1"/>
  <c r="G424" i="1"/>
  <c r="H424" i="1"/>
  <c r="A423" i="1"/>
  <c r="G423" i="1"/>
  <c r="H423" i="1"/>
  <c r="A422" i="1"/>
  <c r="G422" i="1"/>
  <c r="H422" i="1"/>
  <c r="A421" i="1"/>
  <c r="G421" i="1"/>
  <c r="H421" i="1"/>
  <c r="A420" i="1"/>
  <c r="G420" i="1"/>
  <c r="H420" i="1"/>
  <c r="A419" i="1"/>
  <c r="G419" i="1"/>
  <c r="H419" i="1"/>
  <c r="A418" i="1"/>
  <c r="G418" i="1"/>
  <c r="H418" i="1"/>
  <c r="A417" i="1"/>
  <c r="G417" i="1"/>
  <c r="H417" i="1"/>
  <c r="A416" i="1"/>
  <c r="G416" i="1"/>
  <c r="H416" i="1"/>
  <c r="A415" i="1"/>
  <c r="G415" i="1"/>
  <c r="H415" i="1"/>
  <c r="A414" i="1"/>
  <c r="G414" i="1"/>
  <c r="H414" i="1"/>
  <c r="A413" i="1"/>
  <c r="G413" i="1"/>
  <c r="H413" i="1"/>
  <c r="A412" i="1"/>
  <c r="G412" i="1"/>
  <c r="H412" i="1"/>
  <c r="A411" i="1"/>
  <c r="G411" i="1"/>
  <c r="H411" i="1"/>
  <c r="A410" i="1"/>
  <c r="G410" i="1"/>
  <c r="H410" i="1"/>
  <c r="A409" i="1"/>
  <c r="G409" i="1"/>
  <c r="H409" i="1"/>
  <c r="A408" i="1"/>
  <c r="G408" i="1"/>
  <c r="H408" i="1"/>
  <c r="A407" i="1"/>
  <c r="G407" i="1"/>
  <c r="H407" i="1"/>
  <c r="A406" i="1"/>
  <c r="G406" i="1"/>
  <c r="H406" i="1"/>
  <c r="A405" i="1"/>
  <c r="G405" i="1"/>
  <c r="H405" i="1"/>
  <c r="A404" i="1"/>
  <c r="G404" i="1"/>
  <c r="H404" i="1"/>
  <c r="A403" i="1"/>
  <c r="G403" i="1"/>
  <c r="H403" i="1"/>
  <c r="A402" i="1"/>
  <c r="G402" i="1"/>
  <c r="H402" i="1"/>
  <c r="A401" i="1"/>
  <c r="G401" i="1"/>
  <c r="H401" i="1"/>
  <c r="A400" i="1"/>
  <c r="G400" i="1"/>
  <c r="H400" i="1"/>
  <c r="A399" i="1"/>
  <c r="G399" i="1"/>
  <c r="H399" i="1"/>
  <c r="A398" i="1"/>
  <c r="G398" i="1"/>
  <c r="H398" i="1"/>
  <c r="A397" i="1"/>
  <c r="G397" i="1"/>
  <c r="H397" i="1"/>
  <c r="A396" i="1"/>
  <c r="G396" i="1"/>
  <c r="H396" i="1"/>
  <c r="A395" i="1"/>
  <c r="G395" i="1"/>
  <c r="H395" i="1"/>
  <c r="A394" i="1"/>
  <c r="G394" i="1"/>
  <c r="H394" i="1"/>
  <c r="A393" i="1"/>
  <c r="G393" i="1"/>
  <c r="H393" i="1"/>
  <c r="A392" i="1"/>
  <c r="G392" i="1"/>
  <c r="H392" i="1"/>
  <c r="A391" i="1"/>
  <c r="G391" i="1"/>
  <c r="H391" i="1"/>
  <c r="A390" i="1"/>
  <c r="G390" i="1"/>
  <c r="H390" i="1"/>
  <c r="A389" i="1"/>
  <c r="G389" i="1"/>
  <c r="H389" i="1"/>
  <c r="A388" i="1"/>
  <c r="G388" i="1"/>
  <c r="H388" i="1"/>
  <c r="A387" i="1"/>
  <c r="G387" i="1"/>
  <c r="H387" i="1"/>
  <c r="A386" i="1"/>
  <c r="G386" i="1"/>
  <c r="H386" i="1"/>
  <c r="A385" i="1"/>
  <c r="G385" i="1"/>
  <c r="H385" i="1"/>
  <c r="A384" i="1"/>
  <c r="G384" i="1"/>
  <c r="H384" i="1"/>
  <c r="A383" i="1"/>
  <c r="G383" i="1"/>
  <c r="H383" i="1"/>
  <c r="A382" i="1"/>
  <c r="G382" i="1"/>
  <c r="H382" i="1"/>
  <c r="A381" i="1"/>
  <c r="G381" i="1"/>
  <c r="H381" i="1"/>
  <c r="A380" i="1"/>
  <c r="G380" i="1"/>
  <c r="H380" i="1"/>
  <c r="A379" i="1"/>
  <c r="G379" i="1"/>
  <c r="H379" i="1"/>
  <c r="A378" i="1"/>
  <c r="G378" i="1"/>
  <c r="H378" i="1"/>
  <c r="A377" i="1"/>
  <c r="G377" i="1"/>
  <c r="H377" i="1"/>
  <c r="A376" i="1"/>
  <c r="G376" i="1"/>
  <c r="H376" i="1"/>
  <c r="A375" i="1"/>
  <c r="G375" i="1"/>
  <c r="H375" i="1"/>
  <c r="A374" i="1"/>
  <c r="G374" i="1"/>
  <c r="H374" i="1"/>
  <c r="A373" i="1"/>
  <c r="G373" i="1"/>
  <c r="H373" i="1"/>
  <c r="A372" i="1"/>
  <c r="G372" i="1"/>
  <c r="H372" i="1"/>
  <c r="A371" i="1"/>
  <c r="G371" i="1"/>
  <c r="H371" i="1"/>
  <c r="A370" i="1"/>
  <c r="G370" i="1"/>
  <c r="H370" i="1"/>
  <c r="A369" i="1"/>
  <c r="G369" i="1"/>
  <c r="H369" i="1"/>
  <c r="A368" i="1"/>
  <c r="G368" i="1"/>
  <c r="H368" i="1"/>
  <c r="A367" i="1"/>
  <c r="G367" i="1"/>
  <c r="H367" i="1"/>
  <c r="A366" i="1"/>
  <c r="G366" i="1"/>
  <c r="H366" i="1"/>
  <c r="A365" i="1"/>
  <c r="G365" i="1"/>
  <c r="H365" i="1"/>
  <c r="A364" i="1"/>
  <c r="G364" i="1"/>
  <c r="H364" i="1"/>
  <c r="A363" i="1"/>
  <c r="G363" i="1"/>
  <c r="H363" i="1"/>
  <c r="A362" i="1"/>
  <c r="G362" i="1"/>
  <c r="H362" i="1"/>
  <c r="A361" i="1"/>
  <c r="G361" i="1"/>
  <c r="H361" i="1"/>
  <c r="A360" i="1"/>
  <c r="G360" i="1"/>
  <c r="H360" i="1"/>
  <c r="A359" i="1"/>
  <c r="G359" i="1"/>
  <c r="H359" i="1"/>
  <c r="A358" i="1"/>
  <c r="G358" i="1"/>
  <c r="H358" i="1"/>
  <c r="A357" i="1"/>
  <c r="G357" i="1"/>
  <c r="H357" i="1"/>
  <c r="A356" i="1"/>
  <c r="G356" i="1"/>
  <c r="H356" i="1"/>
  <c r="A355" i="1"/>
  <c r="G355" i="1"/>
  <c r="H355" i="1"/>
  <c r="A354" i="1"/>
  <c r="G354" i="1"/>
  <c r="H354" i="1"/>
  <c r="A353" i="1"/>
  <c r="G353" i="1"/>
  <c r="H353" i="1"/>
  <c r="A352" i="1"/>
  <c r="G352" i="1"/>
  <c r="H352" i="1"/>
  <c r="A351" i="1"/>
  <c r="G351" i="1"/>
  <c r="H351" i="1"/>
  <c r="A350" i="1"/>
  <c r="G350" i="1"/>
  <c r="H350" i="1"/>
  <c r="A349" i="1"/>
  <c r="G349" i="1"/>
  <c r="H349" i="1"/>
  <c r="A348" i="1"/>
  <c r="G348" i="1"/>
  <c r="H348" i="1"/>
  <c r="A347" i="1"/>
  <c r="G347" i="1"/>
  <c r="H347" i="1"/>
  <c r="A346" i="1"/>
  <c r="G346" i="1"/>
  <c r="H346" i="1"/>
  <c r="A345" i="1"/>
  <c r="G345" i="1"/>
  <c r="H345" i="1"/>
  <c r="A344" i="1"/>
  <c r="G344" i="1"/>
  <c r="H344" i="1"/>
  <c r="A343" i="1"/>
  <c r="G343" i="1"/>
  <c r="H343" i="1"/>
  <c r="A342" i="1"/>
  <c r="G342" i="1"/>
  <c r="H342" i="1"/>
  <c r="A341" i="1"/>
  <c r="G341" i="1"/>
  <c r="H341" i="1"/>
  <c r="A340" i="1"/>
  <c r="G340" i="1"/>
  <c r="H340" i="1"/>
  <c r="A339" i="1"/>
  <c r="G339" i="1"/>
  <c r="H339" i="1"/>
  <c r="A338" i="1"/>
  <c r="G338" i="1"/>
  <c r="H338" i="1"/>
  <c r="A337" i="1"/>
  <c r="G337" i="1"/>
  <c r="H337" i="1"/>
  <c r="A336" i="1"/>
  <c r="G336" i="1"/>
  <c r="H336" i="1"/>
  <c r="A335" i="1"/>
  <c r="G335" i="1"/>
  <c r="H335" i="1"/>
  <c r="A334" i="1"/>
  <c r="G334" i="1"/>
  <c r="H334" i="1"/>
  <c r="A333" i="1"/>
  <c r="G333" i="1"/>
  <c r="H333" i="1"/>
  <c r="A332" i="1"/>
  <c r="G332" i="1"/>
  <c r="H332" i="1"/>
  <c r="A331" i="1"/>
  <c r="G331" i="1"/>
  <c r="H331" i="1"/>
  <c r="A330" i="1"/>
  <c r="G330" i="1"/>
  <c r="H330" i="1"/>
  <c r="A329" i="1"/>
  <c r="G329" i="1"/>
  <c r="H329" i="1"/>
  <c r="A328" i="1"/>
  <c r="G328" i="1"/>
  <c r="H328" i="1"/>
  <c r="A327" i="1"/>
  <c r="G327" i="1"/>
  <c r="H327" i="1"/>
  <c r="A326" i="1"/>
  <c r="G326" i="1"/>
  <c r="H326" i="1"/>
  <c r="A325" i="1"/>
  <c r="G325" i="1"/>
  <c r="H325" i="1"/>
  <c r="A324" i="1"/>
  <c r="G324" i="1"/>
  <c r="H324" i="1"/>
  <c r="A323" i="1"/>
  <c r="G323" i="1"/>
  <c r="H323" i="1"/>
  <c r="A322" i="1"/>
  <c r="G322" i="1"/>
  <c r="H322" i="1"/>
  <c r="A321" i="1"/>
  <c r="G321" i="1"/>
  <c r="H321" i="1"/>
  <c r="A320" i="1"/>
  <c r="G320" i="1"/>
  <c r="H320" i="1"/>
  <c r="A319" i="1"/>
  <c r="G319" i="1"/>
  <c r="H319" i="1"/>
  <c r="A318" i="1"/>
  <c r="G318" i="1"/>
  <c r="H318" i="1"/>
  <c r="A317" i="1"/>
  <c r="G317" i="1"/>
  <c r="H317" i="1"/>
  <c r="A316" i="1"/>
  <c r="G316" i="1"/>
  <c r="H316" i="1"/>
  <c r="A315" i="1"/>
  <c r="G315" i="1"/>
  <c r="H315" i="1"/>
  <c r="A314" i="1"/>
  <c r="G314" i="1"/>
  <c r="H314" i="1"/>
  <c r="A313" i="1"/>
  <c r="G313" i="1"/>
  <c r="H313" i="1"/>
  <c r="A312" i="1"/>
  <c r="G312" i="1"/>
  <c r="H312" i="1"/>
  <c r="A311" i="1"/>
  <c r="G311" i="1"/>
  <c r="H311" i="1"/>
  <c r="A310" i="1"/>
  <c r="G310" i="1"/>
  <c r="H310" i="1"/>
  <c r="A309" i="1"/>
  <c r="G309" i="1"/>
  <c r="H309" i="1"/>
  <c r="A308" i="1"/>
  <c r="G308" i="1"/>
  <c r="H308" i="1"/>
  <c r="A307" i="1"/>
  <c r="G307" i="1"/>
  <c r="H307" i="1"/>
  <c r="A306" i="1"/>
  <c r="G306" i="1"/>
  <c r="H306" i="1"/>
  <c r="A305" i="1"/>
  <c r="G305" i="1"/>
  <c r="H305" i="1"/>
  <c r="A304" i="1"/>
  <c r="G304" i="1"/>
  <c r="H304" i="1"/>
  <c r="A303" i="1"/>
  <c r="G303" i="1"/>
  <c r="H303" i="1"/>
  <c r="A302" i="1"/>
  <c r="G302" i="1"/>
  <c r="H302" i="1"/>
  <c r="A301" i="1"/>
  <c r="G301" i="1"/>
  <c r="H301" i="1"/>
  <c r="H300" i="1"/>
  <c r="G300" i="1"/>
  <c r="A300" i="1"/>
  <c r="A299" i="1"/>
  <c r="G299" i="1"/>
  <c r="H299" i="1"/>
  <c r="A298" i="1"/>
  <c r="G298" i="1"/>
  <c r="H298" i="1"/>
  <c r="A297" i="1"/>
  <c r="G297" i="1"/>
  <c r="H297" i="1"/>
  <c r="A296" i="1"/>
  <c r="G296" i="1"/>
  <c r="H296" i="1"/>
  <c r="A295" i="1"/>
  <c r="G295" i="1"/>
  <c r="H295" i="1"/>
  <c r="A294" i="1"/>
  <c r="G294" i="1"/>
  <c r="H294" i="1"/>
  <c r="A293" i="1"/>
  <c r="G293" i="1"/>
  <c r="H293" i="1"/>
  <c r="A292" i="1"/>
  <c r="G292" i="1"/>
  <c r="H292" i="1"/>
  <c r="A291" i="1"/>
  <c r="G291" i="1"/>
  <c r="H291" i="1"/>
  <c r="A290" i="1"/>
  <c r="G290" i="1"/>
  <c r="H290" i="1"/>
  <c r="A289" i="1"/>
  <c r="G289" i="1"/>
  <c r="H289" i="1"/>
  <c r="A288" i="1"/>
  <c r="G288" i="1"/>
  <c r="H288" i="1"/>
  <c r="A287" i="1"/>
  <c r="G287" i="1"/>
  <c r="H287" i="1"/>
  <c r="A286" i="1"/>
  <c r="G286" i="1"/>
  <c r="H286" i="1"/>
  <c r="A285" i="1"/>
  <c r="G285" i="1"/>
  <c r="H285" i="1"/>
  <c r="A284" i="1"/>
  <c r="G284" i="1"/>
  <c r="H284" i="1"/>
  <c r="A283" i="1"/>
  <c r="G283" i="1"/>
  <c r="H283" i="1"/>
  <c r="A282" i="1"/>
  <c r="G282" i="1"/>
  <c r="H282" i="1"/>
  <c r="A281" i="1"/>
  <c r="G281" i="1"/>
  <c r="H281" i="1"/>
  <c r="A280" i="1"/>
  <c r="G280" i="1"/>
  <c r="H280" i="1"/>
  <c r="A279" i="1"/>
  <c r="G279" i="1"/>
  <c r="H279" i="1"/>
  <c r="A278" i="1"/>
  <c r="G278" i="1"/>
  <c r="H278" i="1"/>
  <c r="A277" i="1"/>
  <c r="G277" i="1"/>
  <c r="H277" i="1"/>
  <c r="A276" i="1"/>
  <c r="G276" i="1"/>
  <c r="H276" i="1"/>
  <c r="A275" i="1"/>
  <c r="G275" i="1"/>
  <c r="H275" i="1"/>
  <c r="A274" i="1"/>
  <c r="G274" i="1"/>
  <c r="H274" i="1"/>
  <c r="A273" i="1"/>
  <c r="G273" i="1"/>
  <c r="H273" i="1"/>
  <c r="A272" i="1"/>
  <c r="G272" i="1"/>
  <c r="H272" i="1"/>
  <c r="A271" i="1"/>
  <c r="G271" i="1"/>
  <c r="H271" i="1"/>
  <c r="H270" i="1"/>
  <c r="G270" i="1"/>
  <c r="A270" i="1"/>
  <c r="H269" i="1"/>
  <c r="G269" i="1"/>
  <c r="A269" i="1"/>
  <c r="H268" i="1"/>
  <c r="G268" i="1"/>
  <c r="A268" i="1"/>
  <c r="A267" i="1"/>
  <c r="G267" i="1"/>
  <c r="H267" i="1"/>
  <c r="A266" i="1"/>
  <c r="G266" i="1"/>
  <c r="H266" i="1"/>
  <c r="A265" i="1"/>
  <c r="G265" i="1"/>
  <c r="H265" i="1"/>
  <c r="A264" i="1"/>
  <c r="G264" i="1"/>
  <c r="H264" i="1"/>
  <c r="H263" i="1"/>
  <c r="G263" i="1"/>
  <c r="A263" i="1"/>
  <c r="H262" i="1"/>
  <c r="G262" i="1"/>
  <c r="A262" i="1"/>
  <c r="H261" i="1"/>
  <c r="G261" i="1"/>
  <c r="A261" i="1"/>
  <c r="H260" i="1"/>
  <c r="G260" i="1"/>
  <c r="A260" i="1"/>
  <c r="A259" i="1"/>
  <c r="G259" i="1"/>
  <c r="H259" i="1"/>
  <c r="A258" i="1"/>
  <c r="G258" i="1"/>
  <c r="H258" i="1"/>
  <c r="H257" i="1"/>
  <c r="G257" i="1"/>
  <c r="A257" i="1"/>
  <c r="A256" i="1"/>
  <c r="G256" i="1"/>
  <c r="H256" i="1"/>
  <c r="A255" i="1"/>
  <c r="G255" i="1"/>
  <c r="H255"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4" i="1"/>
  <c r="G254" i="1"/>
  <c r="H254" i="1"/>
  <c r="H253" i="1"/>
  <c r="G253" i="1"/>
  <c r="H252" i="1"/>
  <c r="G252" i="1"/>
  <c r="H251" i="1"/>
  <c r="G251" i="1"/>
  <c r="H250" i="1"/>
  <c r="G250" i="1"/>
  <c r="H249" i="1"/>
  <c r="G249" i="1"/>
  <c r="H248" i="1"/>
  <c r="G248" i="1"/>
  <c r="H247" i="1"/>
  <c r="G247" i="1"/>
  <c r="H246" i="1"/>
  <c r="G246" i="1"/>
  <c r="H245" i="1"/>
  <c r="G245" i="1"/>
  <c r="H244" i="1"/>
  <c r="G244" i="1"/>
  <c r="H243" i="1"/>
  <c r="G243" i="1"/>
  <c r="H242" i="1"/>
  <c r="G242" i="1"/>
  <c r="G241" i="1"/>
  <c r="H241" i="1"/>
  <c r="G240" i="1"/>
  <c r="H240" i="1"/>
  <c r="G239" i="1"/>
  <c r="H239" i="1"/>
  <c r="G238" i="1"/>
  <c r="H238" i="1"/>
  <c r="G237" i="1"/>
  <c r="H237" i="1"/>
  <c r="G236" i="1"/>
  <c r="H236" i="1"/>
  <c r="G235" i="1"/>
  <c r="H235" i="1"/>
  <c r="G234" i="1"/>
  <c r="H234" i="1"/>
  <c r="G233" i="1"/>
  <c r="H233" i="1"/>
  <c r="G232" i="1"/>
  <c r="H232" i="1"/>
  <c r="G231" i="1"/>
  <c r="H231" i="1"/>
  <c r="G230" i="1"/>
  <c r="H230" i="1"/>
  <c r="G229" i="1"/>
  <c r="H229" i="1"/>
  <c r="G228" i="1"/>
  <c r="H228" i="1"/>
  <c r="G227" i="1"/>
  <c r="H227" i="1"/>
  <c r="G226" i="1"/>
  <c r="H226" i="1"/>
  <c r="G225" i="1"/>
  <c r="H225" i="1"/>
  <c r="G224" i="1"/>
  <c r="H224" i="1"/>
  <c r="G223" i="1"/>
  <c r="H223" i="1"/>
  <c r="G222" i="1"/>
  <c r="H222" i="1"/>
  <c r="G221" i="1"/>
  <c r="H221" i="1"/>
  <c r="G220" i="1"/>
  <c r="H220" i="1"/>
  <c r="G219" i="1"/>
  <c r="H219" i="1"/>
  <c r="G218" i="1"/>
  <c r="H218" i="1"/>
  <c r="G217" i="1"/>
  <c r="H217" i="1"/>
  <c r="G216" i="1"/>
  <c r="H216" i="1"/>
  <c r="G215" i="1"/>
  <c r="H215" i="1"/>
  <c r="G214" i="1"/>
  <c r="H214" i="1"/>
  <c r="G213" i="1"/>
  <c r="H213" i="1"/>
  <c r="G212" i="1"/>
  <c r="H212" i="1"/>
  <c r="G211" i="1"/>
  <c r="H211" i="1"/>
  <c r="G210" i="1"/>
  <c r="H210" i="1"/>
  <c r="G209" i="1"/>
  <c r="H209" i="1"/>
  <c r="G208" i="1"/>
  <c r="H208" i="1"/>
  <c r="G207" i="1"/>
  <c r="H207" i="1"/>
  <c r="G206" i="1"/>
  <c r="H206" i="1"/>
  <c r="H205" i="1"/>
  <c r="G205" i="1"/>
  <c r="H204" i="1"/>
  <c r="G204" i="1"/>
  <c r="H203" i="1"/>
  <c r="G203" i="1"/>
  <c r="H202" i="1"/>
  <c r="G202" i="1"/>
  <c r="H201" i="1"/>
  <c r="G201" i="1"/>
  <c r="G200" i="1"/>
  <c r="H200" i="1"/>
  <c r="G199" i="1"/>
  <c r="H199" i="1"/>
  <c r="G198" i="1"/>
  <c r="H198" i="1"/>
  <c r="G197" i="1"/>
  <c r="H197" i="1"/>
  <c r="G196" i="1"/>
  <c r="H196" i="1"/>
  <c r="G195" i="1"/>
  <c r="H195" i="1"/>
  <c r="G194" i="1"/>
  <c r="H194" i="1"/>
  <c r="G193" i="1"/>
  <c r="H193" i="1"/>
  <c r="G192" i="1"/>
  <c r="H192" i="1"/>
  <c r="G191" i="1"/>
  <c r="H191" i="1"/>
  <c r="G190" i="1"/>
  <c r="H190" i="1"/>
  <c r="G189" i="1"/>
  <c r="H189" i="1"/>
  <c r="G188" i="1"/>
  <c r="H188" i="1"/>
  <c r="G187" i="1"/>
  <c r="H187" i="1"/>
  <c r="H186" i="1"/>
  <c r="G186" i="1"/>
  <c r="H185" i="1"/>
  <c r="G185" i="1"/>
  <c r="G184" i="1"/>
  <c r="H184" i="1"/>
  <c r="G183" i="1"/>
  <c r="H183" i="1"/>
  <c r="G182" i="1"/>
  <c r="H182" i="1"/>
  <c r="G181" i="1"/>
  <c r="H181" i="1"/>
  <c r="G180" i="1"/>
  <c r="H180" i="1"/>
  <c r="G179" i="1"/>
  <c r="H179" i="1"/>
  <c r="G178" i="1"/>
  <c r="H178" i="1"/>
  <c r="G177" i="1"/>
  <c r="H177" i="1"/>
  <c r="G176" i="1"/>
  <c r="H176" i="1"/>
  <c r="G175" i="1"/>
  <c r="H175" i="1"/>
  <c r="G174" i="1"/>
  <c r="H174" i="1"/>
  <c r="G173" i="1"/>
  <c r="H173" i="1"/>
  <c r="G172" i="1"/>
  <c r="H172" i="1"/>
  <c r="G171" i="1"/>
  <c r="H171" i="1"/>
  <c r="G170" i="1"/>
  <c r="H170" i="1"/>
  <c r="G169" i="1"/>
  <c r="H169" i="1"/>
  <c r="G168" i="1"/>
  <c r="H168" i="1"/>
  <c r="G167" i="1"/>
  <c r="H167" i="1"/>
  <c r="G166" i="1"/>
  <c r="H166" i="1"/>
  <c r="G165" i="1"/>
  <c r="H165" i="1"/>
  <c r="G164" i="1"/>
  <c r="H164" i="1"/>
  <c r="G163" i="1"/>
  <c r="H163" i="1"/>
  <c r="G162" i="1"/>
  <c r="H162" i="1"/>
  <c r="G161" i="1"/>
  <c r="H161" i="1"/>
  <c r="G160" i="1"/>
  <c r="H160" i="1"/>
  <c r="G159" i="1"/>
  <c r="H159" i="1"/>
  <c r="G158" i="1"/>
  <c r="H158" i="1"/>
  <c r="G157" i="1"/>
  <c r="H157" i="1"/>
  <c r="G156" i="1"/>
  <c r="H156" i="1"/>
  <c r="G155" i="1"/>
  <c r="H155" i="1"/>
  <c r="G154" i="1"/>
  <c r="H154" i="1"/>
  <c r="G153" i="1"/>
  <c r="H153" i="1"/>
  <c r="H152" i="1"/>
  <c r="G152" i="1"/>
  <c r="G151" i="1"/>
  <c r="H151" i="1"/>
  <c r="G150" i="1"/>
  <c r="H150" i="1"/>
  <c r="G149" i="1"/>
  <c r="H149" i="1"/>
  <c r="G148" i="1"/>
  <c r="H148" i="1"/>
  <c r="G147" i="1"/>
  <c r="H147" i="1"/>
  <c r="G146" i="1"/>
  <c r="H146" i="1"/>
  <c r="G145" i="1"/>
  <c r="H145" i="1"/>
  <c r="G144" i="1"/>
  <c r="H144" i="1"/>
  <c r="G143" i="1"/>
  <c r="H143" i="1"/>
  <c r="G142" i="1"/>
  <c r="H142" i="1"/>
  <c r="G141" i="1"/>
  <c r="H141" i="1"/>
  <c r="G140" i="1"/>
  <c r="H140" i="1"/>
  <c r="G139" i="1"/>
  <c r="H139" i="1"/>
  <c r="G138" i="1"/>
  <c r="H138" i="1"/>
  <c r="G137" i="1"/>
  <c r="H137" i="1"/>
  <c r="G136" i="1"/>
  <c r="H136" i="1"/>
  <c r="G135" i="1"/>
  <c r="H135" i="1"/>
  <c r="G134" i="1"/>
  <c r="H134" i="1"/>
  <c r="G133" i="1"/>
  <c r="H133" i="1"/>
  <c r="G132" i="1"/>
  <c r="H132" i="1"/>
  <c r="G131" i="1"/>
  <c r="H131" i="1"/>
  <c r="G130" i="1"/>
  <c r="H130" i="1"/>
  <c r="G129" i="1"/>
  <c r="H129" i="1"/>
  <c r="G128" i="1"/>
  <c r="H128" i="1"/>
  <c r="G127" i="1"/>
  <c r="H127" i="1"/>
  <c r="G126" i="1"/>
  <c r="H126" i="1"/>
  <c r="G125" i="1"/>
  <c r="H125" i="1"/>
  <c r="G124" i="1"/>
  <c r="H124" i="1"/>
  <c r="G123" i="1"/>
  <c r="H123" i="1"/>
  <c r="G122" i="1"/>
  <c r="H122" i="1"/>
  <c r="G121" i="1"/>
  <c r="H121" i="1"/>
  <c r="G120" i="1"/>
  <c r="H120" i="1"/>
  <c r="G119" i="1"/>
  <c r="H119" i="1"/>
  <c r="G118" i="1"/>
  <c r="H118" i="1"/>
  <c r="G117" i="1"/>
  <c r="H117" i="1"/>
  <c r="G116" i="1"/>
  <c r="H116" i="1"/>
  <c r="G115" i="1"/>
  <c r="H115" i="1"/>
  <c r="G114" i="1"/>
  <c r="H114" i="1"/>
  <c r="G113" i="1"/>
  <c r="H113" i="1"/>
  <c r="G112" i="1"/>
  <c r="H112" i="1"/>
  <c r="G111" i="1"/>
  <c r="H111" i="1"/>
  <c r="G110" i="1"/>
  <c r="H110" i="1"/>
  <c r="G109" i="1"/>
  <c r="H109" i="1"/>
  <c r="G108" i="1"/>
  <c r="H108" i="1"/>
  <c r="G107" i="1"/>
  <c r="H107" i="1"/>
  <c r="G106" i="1"/>
  <c r="H106" i="1"/>
  <c r="G105" i="1"/>
  <c r="H105" i="1"/>
  <c r="G104" i="1"/>
  <c r="H104" i="1"/>
  <c r="G103" i="1"/>
  <c r="H103" i="1"/>
  <c r="G102" i="1"/>
  <c r="H102" i="1"/>
  <c r="G101" i="1"/>
  <c r="H101" i="1"/>
  <c r="G100" i="1"/>
  <c r="H100" i="1"/>
  <c r="G99" i="1"/>
  <c r="H99" i="1"/>
  <c r="G98" i="1"/>
  <c r="H98" i="1"/>
  <c r="G97" i="1"/>
  <c r="H97" i="1"/>
  <c r="G96" i="1"/>
  <c r="H96" i="1"/>
  <c r="G95" i="1"/>
  <c r="H95" i="1"/>
  <c r="G94" i="1"/>
  <c r="H94" i="1"/>
  <c r="G93" i="1"/>
  <c r="H93" i="1"/>
  <c r="G92" i="1"/>
  <c r="H92" i="1"/>
  <c r="G91" i="1"/>
  <c r="H91" i="1"/>
  <c r="G90" i="1"/>
  <c r="H90" i="1"/>
  <c r="G89" i="1"/>
  <c r="H89" i="1"/>
  <c r="G88" i="1"/>
  <c r="H88" i="1"/>
  <c r="G87" i="1"/>
  <c r="H87" i="1"/>
  <c r="G86" i="1"/>
  <c r="H86" i="1"/>
  <c r="G85" i="1"/>
  <c r="H85" i="1"/>
  <c r="G84" i="1"/>
  <c r="H84" i="1"/>
  <c r="G83" i="1"/>
  <c r="H83" i="1"/>
  <c r="G82" i="1"/>
  <c r="H82" i="1"/>
  <c r="G81" i="1"/>
  <c r="H81" i="1"/>
  <c r="G80" i="1"/>
  <c r="H80" i="1"/>
  <c r="G79" i="1"/>
  <c r="H79" i="1"/>
  <c r="G78" i="1"/>
  <c r="H78" i="1"/>
  <c r="G77" i="1"/>
  <c r="H77" i="1"/>
  <c r="G76" i="1"/>
  <c r="H76" i="1"/>
  <c r="G75" i="1"/>
  <c r="H75" i="1"/>
  <c r="G74" i="1"/>
  <c r="H74" i="1"/>
  <c r="G73" i="1"/>
  <c r="H73" i="1"/>
  <c r="G72" i="1"/>
  <c r="H72" i="1"/>
  <c r="G71" i="1"/>
  <c r="H71" i="1"/>
  <c r="G70" i="1"/>
  <c r="H70" i="1"/>
  <c r="G69" i="1"/>
  <c r="H69" i="1"/>
  <c r="G68" i="1"/>
  <c r="H68" i="1"/>
  <c r="G67" i="1"/>
  <c r="H67" i="1"/>
  <c r="G66" i="1"/>
  <c r="H66" i="1"/>
  <c r="H65" i="1"/>
  <c r="G65" i="1"/>
  <c r="H64" i="1"/>
  <c r="G64" i="1"/>
  <c r="H63" i="1"/>
  <c r="G63" i="1"/>
  <c r="H62" i="1"/>
  <c r="G62" i="1"/>
  <c r="H61" i="1"/>
  <c r="G61" i="1"/>
  <c r="H60" i="1"/>
  <c r="G60" i="1"/>
  <c r="H59" i="1"/>
  <c r="G59" i="1"/>
  <c r="H58" i="1"/>
  <c r="G58" i="1"/>
  <c r="H57" i="1"/>
  <c r="G57" i="1"/>
  <c r="H56" i="1"/>
  <c r="G56" i="1"/>
  <c r="G55" i="1"/>
  <c r="H55" i="1"/>
  <c r="G54" i="1"/>
  <c r="H54" i="1"/>
  <c r="G53" i="1"/>
  <c r="H53" i="1"/>
  <c r="G52" i="1"/>
  <c r="H52" i="1"/>
  <c r="G51" i="1"/>
  <c r="H51" i="1"/>
  <c r="G50" i="1"/>
  <c r="H50" i="1"/>
  <c r="G49" i="1"/>
  <c r="H49" i="1"/>
  <c r="G48" i="1"/>
  <c r="H48" i="1"/>
  <c r="G47" i="1"/>
  <c r="H47" i="1"/>
  <c r="G46" i="1"/>
  <c r="H46" i="1"/>
  <c r="G45" i="1"/>
  <c r="H45" i="1"/>
  <c r="G44" i="1"/>
  <c r="H44" i="1"/>
  <c r="G43" i="1"/>
  <c r="H43" i="1"/>
  <c r="G42" i="1"/>
  <c r="H42" i="1"/>
  <c r="G41" i="1"/>
  <c r="H41" i="1"/>
  <c r="G40" i="1"/>
  <c r="H40" i="1"/>
  <c r="G39" i="1"/>
  <c r="H39" i="1"/>
  <c r="G38" i="1"/>
  <c r="H38" i="1"/>
  <c r="G37" i="1"/>
  <c r="H37" i="1"/>
  <c r="G36" i="1"/>
  <c r="H36" i="1"/>
  <c r="G35" i="1"/>
  <c r="H35" i="1"/>
  <c r="G34" i="1"/>
  <c r="H34" i="1"/>
  <c r="H33" i="1"/>
  <c r="G33" i="1"/>
  <c r="H32" i="1"/>
  <c r="G32" i="1"/>
  <c r="H31" i="1"/>
  <c r="G31" i="1"/>
  <c r="H30" i="1"/>
  <c r="G30" i="1"/>
  <c r="H29" i="1"/>
  <c r="G29" i="1"/>
  <c r="H28" i="1"/>
  <c r="G28" i="1"/>
  <c r="H27" i="1"/>
  <c r="G27" i="1"/>
  <c r="H26" i="1"/>
  <c r="G26" i="1"/>
  <c r="H25" i="1"/>
  <c r="G25" i="1"/>
  <c r="H24" i="1"/>
  <c r="G24" i="1"/>
  <c r="H23" i="1"/>
  <c r="G23" i="1"/>
  <c r="H4" i="1"/>
  <c r="G4" i="1"/>
  <c r="G5" i="1"/>
  <c r="G6" i="1"/>
  <c r="G7" i="1"/>
  <c r="G8" i="1"/>
  <c r="G9" i="1"/>
  <c r="G10" i="1"/>
  <c r="G11" i="1"/>
  <c r="G12" i="1"/>
  <c r="G13" i="1"/>
  <c r="G14" i="1"/>
  <c r="G15" i="1"/>
  <c r="G16" i="1"/>
  <c r="G17" i="1"/>
  <c r="G18" i="1"/>
  <c r="G19" i="1"/>
  <c r="G20" i="1"/>
  <c r="G21" i="1"/>
  <c r="G22" i="1"/>
  <c r="H5" i="1"/>
  <c r="H6" i="1"/>
  <c r="H7" i="1"/>
  <c r="H8" i="1"/>
  <c r="H9" i="1"/>
  <c r="H10" i="1"/>
  <c r="H11" i="1"/>
  <c r="H12" i="1"/>
  <c r="H13" i="1"/>
  <c r="H14" i="1"/>
  <c r="H15" i="1"/>
  <c r="H16" i="1"/>
  <c r="H17" i="1"/>
  <c r="H18" i="1"/>
  <c r="H19" i="1"/>
  <c r="H20" i="1"/>
  <c r="H21" i="1"/>
  <c r="H22" i="1"/>
  <c r="O7" i="28"/>
  <c r="O8" i="28"/>
  <c r="I40" i="2"/>
  <c r="I4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0DE7B1-8F9E-4FCA-A247-D64087B1F148}" keepAlive="1" name="Query - Observation" description="Connection to the 'Observation' query in the workbook." type="5" refreshedVersion="8" background="1" saveData="1">
    <dbPr connection="Provider=Microsoft.Mashup.OleDb.1;Data Source=$Workbook$;Location=Observation;Extended Properties=&quot;&quot;" command="SELECT * FROM [Observation]"/>
  </connection>
  <connection id="2" xr16:uid="{ECA4F133-EEE6-4A0D-BCEF-E9D315FEC7A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CB455C55-FEED-4DEE-ACB1-9AFF62B1CD12}" name="WorksheetConnection_Observation and Learning Walk Feedback.xlsx!Observation" type="102" refreshedVersion="8" minRefreshableVersion="5">
    <extLst>
      <ext xmlns:x15="http://schemas.microsoft.com/office/spreadsheetml/2010/11/main" uri="{DE250136-89BD-433C-8126-D09CA5730AF9}">
        <x15:connection id="Observation">
          <x15:rangePr sourceName="_xlcn.WorksheetConnection_ObservationandLearningWalkFeedback.xlsxObservation1"/>
        </x15:connection>
      </ext>
    </extLst>
  </connection>
  <connection id="4" xr16:uid="{F32D044E-D834-4E7D-8F09-3CCA840EDB7A}" name="WorksheetConnection_Observation, Learning Walk and Book Look Feedback 22-23.xlsx!Criteria" type="102" refreshedVersion="8" minRefreshableVersion="5">
    <extLst>
      <ext xmlns:x15="http://schemas.microsoft.com/office/spreadsheetml/2010/11/main" uri="{DE250136-89BD-433C-8126-D09CA5730AF9}">
        <x15:connection id="Criteria">
          <x15:rangePr sourceName="_xlcn.WorksheetConnection_ObservationLearningWalkandBookLookFeedback2223.xlsxCriteria1"/>
        </x15:connection>
      </ext>
    </extLst>
  </connection>
  <connection id="5" xr16:uid="{331C0986-E0F8-42E3-9990-E00C4EDF55B3}" name="WorksheetConnection_Observation, Learning Walk and Book Look Feedback 22-23.xlsx!Faculty" type="102" refreshedVersion="8" minRefreshableVersion="5">
    <extLst>
      <ext xmlns:x15="http://schemas.microsoft.com/office/spreadsheetml/2010/11/main" uri="{DE250136-89BD-433C-8126-D09CA5730AF9}">
        <x15:connection id="Faculty">
          <x15:rangePr sourceName="_xlcn.WorksheetConnection_ObservationLearningWalkandBookLookFeedback2223.xlsxFaculty1"/>
        </x15:connection>
      </ext>
    </extLst>
  </connection>
  <connection id="6" xr16:uid="{BC9034FD-FD0F-4370-8EFF-BAB00E501CF7}" name="WorksheetConnection_Observation, Learning Walk and Book Look Feedback 22-23.xlsx!Observer" type="102" refreshedVersion="8" minRefreshableVersion="5">
    <extLst>
      <ext xmlns:x15="http://schemas.microsoft.com/office/spreadsheetml/2010/11/main" uri="{DE250136-89BD-433C-8126-D09CA5730AF9}">
        <x15:connection id="Observer">
          <x15:rangePr sourceName="_xlcn.WorksheetConnection_ObservationLearningWalkandBookLookFeedback2223.xlsxObserver1"/>
        </x15:connection>
      </ext>
    </extLst>
  </connection>
  <connection id="7" xr16:uid="{A3CABED2-50FC-4E83-AD1D-C83746C37EB6}" name="WorksheetConnection_Observation, Learning Walk and Book Look Feedback 22-23.xlsx!Set" type="102" refreshedVersion="8" minRefreshableVersion="5">
    <extLst>
      <ext xmlns:x15="http://schemas.microsoft.com/office/spreadsheetml/2010/11/main" uri="{DE250136-89BD-433C-8126-D09CA5730AF9}">
        <x15:connection id="Set">
          <x15:rangePr sourceName="_xlcn.WorksheetConnection_ObservationLearningWalkandBookLookFeedback2223.xlsxSet1"/>
        </x15:connection>
      </ext>
    </extLst>
  </connection>
  <connection id="8" xr16:uid="{951961F4-48B5-49E5-9CCD-1A3180CA16B8}" name="WorksheetConnection_Observation, Learning Walk and Book Look Feedback 22-23.xlsx!Staff5" type="102" refreshedVersion="8" minRefreshableVersion="5">
    <extLst>
      <ext xmlns:x15="http://schemas.microsoft.com/office/spreadsheetml/2010/11/main" uri="{DE250136-89BD-433C-8126-D09CA5730AF9}">
        <x15:connection id="Staff5">
          <x15:rangePr sourceName="_xlcn.WorksheetConnection_ObservationLearningWalkandBookLookFeedback2223.xlsxStaff51"/>
        </x15:connection>
      </ext>
    </extLst>
  </connection>
  <connection id="9" xr16:uid="{329AC382-507F-4665-AB4E-56F490C6CF49}" name="WorksheetConnection_Observation, Learning Walk and Book Look Feedback 22-23.xlsx!Term" type="102" refreshedVersion="8" minRefreshableVersion="5">
    <extLst>
      <ext xmlns:x15="http://schemas.microsoft.com/office/spreadsheetml/2010/11/main" uri="{DE250136-89BD-433C-8126-D09CA5730AF9}">
        <x15:connection id="Term">
          <x15:rangePr sourceName="_xlcn.WorksheetConnection_ObservationLearningWalkandBookLookFeedback2223.xlsxTerm1"/>
        </x15:connection>
      </ext>
    </extLst>
  </connection>
  <connection id="10" xr16:uid="{CA97CFF2-8835-41FA-A8CC-593794AA73F1}" name="WorksheetConnection_Observation, Learning Walk and Book Look Feedback 22-23.xlsx!Week" type="102" refreshedVersion="8" minRefreshableVersion="5">
    <extLst>
      <ext xmlns:x15="http://schemas.microsoft.com/office/spreadsheetml/2010/11/main" uri="{DE250136-89BD-433C-8126-D09CA5730AF9}">
        <x15:connection id="Week">
          <x15:rangePr sourceName="_xlcn.WorksheetConnection_ObservationLearningWalkandBookLookFeedback2223.xlsxWeek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Observation].[Observation Type].&amp;[Learning Walk],[Observation].[Observation Type].&amp;[Lesson Observation]}"/>
    <s v="{[Observer].[Position].[All]}"/>
    <s v="{[Observation].[Faculty].[All]}"/>
    <s v="{[Observer].[Level].[All]}"/>
    <s v="{[Faculty].[Faculty].[All]}"/>
    <s v="{[Observation].[Observation Type].[All]}"/>
    <s v="{[Faculty].[Faculty].&amp;[Green]}"/>
    <s v="{[Observation].[Observation Type].&amp;[Learning Walk]}"/>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<sst xmlns="http://schemas.openxmlformats.org/spreadsheetml/2006/main" count="15560" uniqueCount="2782">
  <si>
    <t>Date</t>
  </si>
  <si>
    <t>Week</t>
  </si>
  <si>
    <t>Term</t>
  </si>
  <si>
    <t>Aut 1</t>
  </si>
  <si>
    <t>Aut 2</t>
  </si>
  <si>
    <t>Spr 1</t>
  </si>
  <si>
    <t>Spr 2</t>
  </si>
  <si>
    <t>Sum 1</t>
  </si>
  <si>
    <t>Sum 2</t>
  </si>
  <si>
    <t>UIN</t>
  </si>
  <si>
    <t>ID</t>
  </si>
  <si>
    <t>Submission TIme</t>
  </si>
  <si>
    <t>Email</t>
  </si>
  <si>
    <t>Teacher Initials</t>
  </si>
  <si>
    <t>Date of Observation</t>
  </si>
  <si>
    <t>Faculty</t>
  </si>
  <si>
    <t>Year Group</t>
  </si>
  <si>
    <t>Subject</t>
  </si>
  <si>
    <t>Set</t>
  </si>
  <si>
    <t>Band-Block</t>
  </si>
  <si>
    <t>Observation Type</t>
  </si>
  <si>
    <t>Focus</t>
  </si>
  <si>
    <t>Lesson Topic</t>
  </si>
  <si>
    <t>Planning and Delivery
Learning Walk Focus
Book Look Narrative</t>
  </si>
  <si>
    <t>Learning Overtime</t>
  </si>
  <si>
    <t>Assessment and Feedback</t>
  </si>
  <si>
    <t>Behaviour for Learning</t>
  </si>
  <si>
    <t>Areas for Development</t>
  </si>
  <si>
    <t>Sequence</t>
  </si>
  <si>
    <t>Explanations</t>
  </si>
  <si>
    <t>Assessment Strategies</t>
  </si>
  <si>
    <t>Mini Whiteboards</t>
  </si>
  <si>
    <t>Questioning</t>
  </si>
  <si>
    <t>Learning Independently</t>
  </si>
  <si>
    <t>Start of Lesson Routines</t>
  </si>
  <si>
    <t>Routines are Embedded</t>
  </si>
  <si>
    <t>Behaviour Management</t>
  </si>
  <si>
    <t>Positive Student Behaviour</t>
  </si>
  <si>
    <t>Students Speak and read with confidence</t>
  </si>
  <si>
    <t>Opportunities to read aloud in lessons</t>
  </si>
  <si>
    <t>SEND</t>
  </si>
  <si>
    <t>APH</t>
  </si>
  <si>
    <t>Blue</t>
  </si>
  <si>
    <t>Science</t>
  </si>
  <si>
    <t>X</t>
  </si>
  <si>
    <t>Learning Walk</t>
  </si>
  <si>
    <t>Enzymes and Digestion</t>
  </si>
  <si>
    <t>OBE</t>
  </si>
  <si>
    <t>Green</t>
  </si>
  <si>
    <t>Spanish</t>
  </si>
  <si>
    <t>Y</t>
  </si>
  <si>
    <t>Planning and Preparation</t>
  </si>
  <si>
    <t xml:space="preserve">Introduction/ Revision of key grammar </t>
  </si>
  <si>
    <t>Well prepared lesson with tasks targeted at the correct level for the class. 
Students engaged and active throughout, answering challenging questions posed in the target language. 
Good references to whole school literacy priorities "what word category does this word fall into?"  
Student's oracy skills tested from the start, reading the date allowed and being asked to read aloud from the board.</t>
  </si>
  <si>
    <t xml:space="preserve">Increase the use of target language from teacher and from students (as discussed, students read sentences from the starter in target language as well as giving their answer in English). 
Remind students to use target language sheet to ask questions or reply to the teacher/ each other. </t>
  </si>
  <si>
    <t>HRO</t>
  </si>
  <si>
    <t xml:space="preserve">Re-introduction to Spanish </t>
  </si>
  <si>
    <t>JMC</t>
  </si>
  <si>
    <t>Yellow</t>
  </si>
  <si>
    <t>History</t>
  </si>
  <si>
    <t xml:space="preserve">Introduction to History </t>
  </si>
  <si>
    <t xml:space="preserve">There was a calm entry with JMC greeting students at the door which led to a smooth settling of the class.
There was a clear starter activity on the board and JMC used a countdown to bring the class back to focus before delivering his expectations. 
Expectations were explained and positive praise given to highlight what students had already done well. </t>
  </si>
  <si>
    <t xml:space="preserve">Delivery of expectations could have been more engaging via student questioning. This would also help to check that students understood the expectations before moving on. </t>
  </si>
  <si>
    <t>KBR</t>
  </si>
  <si>
    <t>Geography</t>
  </si>
  <si>
    <t>A</t>
  </si>
  <si>
    <t>What is development?</t>
  </si>
  <si>
    <t>JKE</t>
  </si>
  <si>
    <t>English Language</t>
  </si>
  <si>
    <t xml:space="preserve">Using Multiple Narratives </t>
  </si>
  <si>
    <t>BSM</t>
  </si>
  <si>
    <t>English Literature</t>
  </si>
  <si>
    <t>How do writers use the genre of narrative fiction?</t>
  </si>
  <si>
    <t xml:space="preserve">BSM has a quiet classroom with the highest levels of engagement and expectations of behavior. BSM consistently ensures that all pupils are demonstrate a positive attitude top their learning through cold calling. BSM is warm and challenges pupils’ Oracy. </t>
  </si>
  <si>
    <t xml:space="preserve">None at this time. </t>
  </si>
  <si>
    <t>AAD</t>
  </si>
  <si>
    <t xml:space="preserve">Multi narrative structure </t>
  </si>
  <si>
    <t>WLA</t>
  </si>
  <si>
    <t xml:space="preserve">Introduction to Year 9 History </t>
  </si>
  <si>
    <t>PNE</t>
  </si>
  <si>
    <t>Maths</t>
  </si>
  <si>
    <t>Statistics</t>
  </si>
  <si>
    <t>CT gives clear instructions to students regarding starter and students are engaging and majority are opting in to their learning.  CT is positive and encouraging with students, fostering a positive learning atmosphere, students are responding by attempting the work and showing resilience when not confident.   Starter questions are challenging for some students, whilst they are still attempting to questions this leads to some conversation between students.  This results in CT having to offer support during the starter time.</t>
  </si>
  <si>
    <t>Use of planning template as shared in department.
Scaffolding of starter to allow all students to access and support in part b type questions.</t>
  </si>
  <si>
    <t>LTH</t>
  </si>
  <si>
    <t>B</t>
  </si>
  <si>
    <t>Nazi Germany</t>
  </si>
  <si>
    <t>Focus was on routines:
Students were well mostly well focussed and completing their date/title/starter as they should.
Register was taken within 5 minutes.
Students were challenged on behaviour and focus.
Calm and purposeful environment in the classroom. 
Very high expectations of behaviour.</t>
  </si>
  <si>
    <t xml:space="preserve">Having all students engaged. 
Checking presentation of all students. </t>
  </si>
  <si>
    <t>SRI</t>
  </si>
  <si>
    <t>Red</t>
  </si>
  <si>
    <t>Media</t>
  </si>
  <si>
    <t>The encoding and decoding of visual cues</t>
  </si>
  <si>
    <t>There was clearly a high expectation for pupils' behaviour and conduct.  The class was calm and responded well well to cold calling and 'say it again better'.  
Students book hygiene was generally very  good - a few doodles and 'scribblings out' addressed.
The students were disciplined in their approach to work and SRI drew answers from the students giving context to support; students were not allowed to digress and were focus on every task at hand.
There were no behaviour issues to address and the expectations were clearly embedded,
A very interesting lesson.</t>
  </si>
  <si>
    <t>Ensure all students are in the correct uniform (one in a hoodie with blazer in bag)
Ensure behaviour extends to all books.</t>
  </si>
  <si>
    <t>CBU</t>
  </si>
  <si>
    <t>Design and Technology</t>
  </si>
  <si>
    <t xml:space="preserve">Food safety </t>
  </si>
  <si>
    <t xml:space="preserve">NB This is set 6
This week’s focus is lesson entry and exit
One voice
Book hygiene 
Class on entry were orderly. I returned to all students working independently and silently fact finding from a video. 
Students I spoke with had a positive attitude to their first lesson and responded well to cold calling. 
Behaviour for learning was most pleasing. 
One voice was clear as speaking out of turn was not observed. 
</t>
  </si>
  <si>
    <t xml:space="preserve">Ensure students are using rulers when dividing pages. 
Ensure all date and titles are included and underlined. </t>
  </si>
  <si>
    <t>NDC</t>
  </si>
  <si>
    <t>Enzyme Practical</t>
  </si>
  <si>
    <t>JPO</t>
  </si>
  <si>
    <t>Music</t>
  </si>
  <si>
    <t>Rhythm Notation</t>
  </si>
  <si>
    <t xml:space="preserve">CT was very clear with verbal instructions and explicitly stated what students should be doing at each phase of the lesson. Students were using their books for the first time so instructed on underlining dates/titles, using a rule, etc. Students copied the rhythm notation table in silence. CT circulated and gave positive praise to encourage students and ensure information was being copied properly. 
CT explained and modelled the extension activity when some students had finished, students completing the extension were doing so accurately (creating their own 4 beat rhythms). 
</t>
  </si>
  <si>
    <t xml:space="preserve">A student called out 'sir' then waited for permission to ask question - CT should remind students that hand up alone is fine and teacher will see it - should not call out 'sir'. 
Practically teach content before writing it in books to ensure students understand the work they are copying. This would also mean that they can progress to the extension task without the need for it being explained/modelled. Students can demonstrate their understanding of the different note lengths through rhythmic activities such as clapping. 
</t>
  </si>
  <si>
    <t>MGE</t>
  </si>
  <si>
    <t>Where is Africa?</t>
  </si>
  <si>
    <t xml:space="preserve">MGE had a calm start to the lesson. He used positive language to reaffirm expectations. 
MGE reminded students of most expectations well but  could have been a bit more explicit with the instructions before jumping to warnings e.g. 'hands-up no shouting out'. 
MGE fed back the starter but could have given students a little more thinking time - the questions were very hard for bottom set and rapid. </t>
  </si>
  <si>
    <t xml:space="preserve">- Ensure that all expectations are stated before going to warnings.
- Give students plenty of time to think when posing questions. </t>
  </si>
  <si>
    <t xml:space="preserve">Food Tests </t>
  </si>
  <si>
    <t xml:space="preserve">CBU has very high expectations for students behaviour, students were silent and not distracting one another. CBU was carrying out a demonstration and a lot of students were unable to see therefore disengaged in their learning. </t>
  </si>
  <si>
    <t xml:space="preserve">Use of a visualizer to engage all students </t>
  </si>
  <si>
    <t>AKH</t>
  </si>
  <si>
    <t>Blood Vessels</t>
  </si>
  <si>
    <t xml:space="preserve">Students were copying content not in a red box in line with departmental policy and students spent a lot of time copying from the board. </t>
  </si>
  <si>
    <t>Ensure red boxes are used in line with departmental policy and ensure activities are engaging for students.</t>
  </si>
  <si>
    <t>SAD</t>
  </si>
  <si>
    <t>Food Tests</t>
  </si>
  <si>
    <t>MAB</t>
  </si>
  <si>
    <t xml:space="preserve">Angles on parallel lines and angles in polygons consolidation </t>
  </si>
  <si>
    <t>CLE</t>
  </si>
  <si>
    <t>Girl of Ink and Stars - Chapter 2</t>
  </si>
  <si>
    <t>CTEC Applied Science</t>
  </si>
  <si>
    <t>C</t>
  </si>
  <si>
    <t xml:space="preserve">Nomenclature </t>
  </si>
  <si>
    <t xml:space="preserve">NO ICT in classroom. Students were engaged in their learning and taking notes. AKH linked new concepts to prior knowledge. Cold called students to explore new ideas. Could haver used the mini whiteboards to access whole class learning. </t>
  </si>
  <si>
    <t xml:space="preserve">Ensure all students remove coats during lesson.
Use mini whiteboards to access whole class learning </t>
  </si>
  <si>
    <t>SKH</t>
  </si>
  <si>
    <t>Stem Cells and Differentiation</t>
  </si>
  <si>
    <t>Physics</t>
  </si>
  <si>
    <t>D</t>
  </si>
  <si>
    <t>Motion graphs</t>
  </si>
  <si>
    <t>What? How? Why? Paragraph. How does Hargrave create a sense of mystery?</t>
  </si>
  <si>
    <t>SRO</t>
  </si>
  <si>
    <t>The Girl of Ink &amp; Stars</t>
  </si>
  <si>
    <t xml:space="preserve">Students reading chapter 3 of text , reading was being done via YouTube video. Teacher circulating and refocusing students on reading the text to ensure they were in line with the YouTube reader. Some students are not reading along with the text, they have possibly lost their place in the text.
Good comprehension of the text check, students asked quick fire questions, these questions are targeted to ensure that comprehension is there. 
Glory, put up your hand, we don't speak out of turn. Good correction and redirection.
Finishing reading, quick transition from reading to white board? When they work, let them do it in silence. Make decisions about trying to fit activities in quickly with groups like this when time is tight. </t>
  </si>
  <si>
    <t>Speed of reader is quick, this means that students when the lose their position in the text, with the nature of the group, it would benefit students to have a slower reader so that they all can keep focus on where they are in their text. 
Consider cold calling for the targeted questions, more opportunity is then given to getting all students thinking about the text and creates a sense of accountability.
End of lesson routine- time to pack up, expectations being narrated- who is allowed do what and when? Silence or not silence? Dismiss row by row.</t>
  </si>
  <si>
    <t>Heart Failure</t>
  </si>
  <si>
    <t>BHO</t>
  </si>
  <si>
    <t>BTEC Enterprise</t>
  </si>
  <si>
    <t xml:space="preserve">Target markets </t>
  </si>
  <si>
    <t xml:space="preserve">- students identified as talking and addressed quickly as reminder to whole class
- discussion related to students own business.bringing in engagement of Mia and Carl to bring them in to discussion  
- seating plan supporting students, 1:1 those needing extra support </t>
  </si>
  <si>
    <t xml:space="preserve">- ensure starter takes no longer then 10 minutes to remind focus and progress 
- keep students in silence when writing title down 
- if student has a toilet pass, get them to put hand up instead of calling out </t>
  </si>
  <si>
    <t>LVI</t>
  </si>
  <si>
    <t>French</t>
  </si>
  <si>
    <t>Translation</t>
  </si>
  <si>
    <t>LHA</t>
  </si>
  <si>
    <t>Religious Studies</t>
  </si>
  <si>
    <t>What are the different aims of punishment?</t>
  </si>
  <si>
    <t>Class completed knowledge retrieval starter in silence. All but one student completing it, but LHG needs to encourage using memory first rather than students relying on looking back in their books. Clear correction of answers in green pen.  Students struggled to engage in questioning, both in a think, pair, share task and some cold calling. Clear teacher explanation and planned questioning of key content. However, too much content was gone through at once. For a lower set class they need short sharp tasks to complete as this could lead to cognitive overload. Passive compliance from the majority of the class rather than clear engagement.</t>
  </si>
  <si>
    <t>1. For lower set classes, content needs to be given in chunks rather than all at once. Ensure students are not cognitively overloaded with short, sharp tasks.</t>
  </si>
  <si>
    <t>APH/SAD</t>
  </si>
  <si>
    <t>Book Look</t>
  </si>
  <si>
    <t xml:space="preserve">Some titles and dates are underlined but not all. Literacy code is stuck in but not being used in feedback. PT/RRI tasks are not fully present and stuck close together in books. Worksheets and loose pages are stuck correctly into books. Vocab sheets are partially stuck in and partially completed. Books evidence progress over time
</t>
  </si>
  <si>
    <t xml:space="preserve">Make sure the literacy code is being used in feedback.
Stick in vocab sheets in back of books and get students to fill in during lesson.  
Ensure progress tests are completed shortly and meaningful RRIs are completed.
</t>
  </si>
  <si>
    <t>AKH/PBL</t>
  </si>
  <si>
    <t>Titles and dates are underlined. Literacy code is stuck in but not being used in feedback.  Vocab sheets are not stuck in and being completed in line with school policy. Worksheets and loose pages are stuck correctly into books. Books evidence progress over time</t>
  </si>
  <si>
    <t xml:space="preserve">Stick in vocab sheets in back of books and get students to fill in during lesson.  
Ensure a progress test is completed soon and meaningful RRIs are completed.
</t>
  </si>
  <si>
    <t>NDC/BBI/ASH</t>
  </si>
  <si>
    <t>Titles and dates are underlined. Literacy code is stuck in but not being used in feedback. Ensure a progress test is completed soon and meaningful RRIs are completed. Vocab sheets are being completed in line with school policy. Books evidence progress over time</t>
  </si>
  <si>
    <t>OCO/PBL/CBU</t>
  </si>
  <si>
    <t>Some titles and dates are underlined but not all. Literacy codes not stuck in and used in feedback. Ensure a progress test is completed soon and meaningful RRIs are completed. Vocab sheets are not stuck in and being completed in line with school policy. Worksheets and loose pages are stuck correctly into books. Books evidence progress over time</t>
  </si>
  <si>
    <t xml:space="preserve">Ensure a progress test is completed soon and meaningful RRIs are completed. Make sure the literacy code is being used in feedback. Stick in vocab sheets in back of books and get students to fill in during lesson.  
</t>
  </si>
  <si>
    <t>SKH/NDC</t>
  </si>
  <si>
    <t xml:space="preserve">Vocab sheets are partially stuck in and partially completed. Ensure a progress test is completed soon and meaningful RRIs are completed. Literacy code is stuck in but not being used in feedback. Worksheets and loose pages are stuck correctly into books. </t>
  </si>
  <si>
    <t xml:space="preserve">Ensure a progress test is completed soon and meaningful RRIs are completed. Stick in vocab sheets in back of books and get students to fill in during lesson.  </t>
  </si>
  <si>
    <t>Titles and dates are underlined. Literacy code is stuck in but not being used in feedback. Ensure a progress test is completed soon and meaningful RRIs are completed. Worksheets and loose pages are stuck correctly into books. 
Vocab sheets are being completed in line with school policy
Books evidence progress over time</t>
  </si>
  <si>
    <t>Ensure a progress test is completed soon and meaningful RRIs are completed.</t>
  </si>
  <si>
    <t>AKH/BBI</t>
  </si>
  <si>
    <t>Titles and dates are underlined. Literacy code is stuck in but not being used in feedback. PT/RRI tasks are present and stuck close together in books. Worksheets and loose pages are stuck correctly into books. 
Vocab sheets are being completed in line with school policy
Books evidence progress over time</t>
  </si>
  <si>
    <t>Make sure the literacy code is being used in feedback.</t>
  </si>
  <si>
    <t>NDC/NOW</t>
  </si>
  <si>
    <t xml:space="preserve">Some titles and dates are underlined but not all 
Literacy code is stuck in but not being used in feedback.
Ensure a progress test is completed soon and meaningful RRIs are completed.
Worksheets and loose pages are stuck correctly into books. 
Vocab sheets are partially stuck in and partially completed. 
Books evidence progress over time
</t>
  </si>
  <si>
    <t xml:space="preserve">Stick in vocab sheets in back of books and get students to fill in during lesson.  
Ensure a progress test is completed soon and meaningful RRIs are completed
</t>
  </si>
  <si>
    <t>PBL/CBU</t>
  </si>
  <si>
    <t>Some titles and dates are underlined but not all. Literacy code is stuck in but not being used in feedback. Vocab sheets are not stuck in and being completed in line with school policy. 
Worksheets and loose pages are stuck correctly into books. 
Ensure a progress test is completed soon and meaningful RRIs are completed. Books evidence progress over time</t>
  </si>
  <si>
    <t>OCO/PBL/ASH</t>
  </si>
  <si>
    <t xml:space="preserve">Titles and dates are underlined. Literacy code is stuck in but not being used in feedback. Ensure a progress test is completed soon and meaningful RRIs are completed. Vocab sheets are partially stuck in and partially completed. Worksheets and loose pages are stuck correctly into books. 
Books evidence progress over time
</t>
  </si>
  <si>
    <t xml:space="preserve">Describing Maps </t>
  </si>
  <si>
    <t xml:space="preserve">MGE was questioning students on the map and asking them to improve their answers by changing their vocabulary - he did not settle until students gave the correct answers (north west instead of the top of the map). 
Expectations for hands down were repeated to help embed the routines as this was a new class.
The independent task was explained and modelled. However, there were a multitude of instructions and explanations given at once which led to a large amount of hands up when MGE asked students to begin. </t>
  </si>
  <si>
    <t xml:space="preserve">To ensure that instructions are chunked and then ask students to repeat them back to know that all students have understood. </t>
  </si>
  <si>
    <t>MKN</t>
  </si>
  <si>
    <t xml:space="preserve">Crime and punishment </t>
  </si>
  <si>
    <t xml:space="preserve">Expectations were repeated to students regularly such as 'don't call out' and 'stay on task'. These were delivered calmly and clearly creating a calm learning environment for all. 
MKN used positive praise regularly which helped engage students during class feedback. 
MKN became aware of low level disruptions with one student and asked the student to move seat to avoid escalation. 
Countdowns were used well, with reminders between each number, so that students were ready to move on to the next part of the lesson. </t>
  </si>
  <si>
    <t xml:space="preserve">To ensure there is an extension/challenge task for students who finish early to avoid the risk of low level disruptions beginning. </t>
  </si>
  <si>
    <t>Analysing Animal Farm</t>
  </si>
  <si>
    <t>Lesson reflects the curriculum map and scheme of work. Students have a retrieval starter which asks students to reflect on prior learning. Teacher uses cold calling to complete feedback tasks. Teacher models strong oracy and has high expectations of verbal feedback. Pacing of lesson meant that learning could begin promptly. Teacher could consider the level of scaffolding and accessibility of content for the group.</t>
  </si>
  <si>
    <t>1. Ensure all slides are accessible in terms of presentation of font.
2. Use of differentiated questions to allow all students to attempt tasks.</t>
  </si>
  <si>
    <t>HMC</t>
  </si>
  <si>
    <t xml:space="preserve">Animal Farm- Formative Assessment </t>
  </si>
  <si>
    <t>Food Technology</t>
  </si>
  <si>
    <t>Importance of food labelling</t>
  </si>
  <si>
    <t xml:space="preserve">This was a calm and diligent classroom all on task. 
Behaviour for learning was as per policy 
There was consistence in the approach. Students were confident to raise hands and happy bar 2 to be cold called.  Students questioned said there are not really behaviour issues but CBU is fair and consistent in her approach and is really clear on class expectations. “It’s not just like this because you’re here!” was a comment. </t>
  </si>
  <si>
    <t xml:space="preserve">Fewer hands up to answer - cold calling good so use it all the time as the class are confident and well-versed. </t>
  </si>
  <si>
    <t xml:space="preserve">KLA </t>
  </si>
  <si>
    <t>Introduction to levers</t>
  </si>
  <si>
    <t xml:space="preserve">There’s a quiet murmur-all work related- but there is no sense of ‘one voice’ when the KLA is speaking. Students report class rules and expectations being shown and reinforced and say KLA does not need to give warnings as there are no issues. At a ‘quiet listen’ there was no pause to allow for this so they carried on talking. Students did not see this as an issue.  Quite a bit of movement without asking. 
Students were all on task and positive about this dynamic project.  Students are enthused by the work and the teaching and learning and want to do well. One student reported there had been a wobbly lesson once with warnings but it is much better now. 
Another student reported that KLA does not ‘blame the wrong people’ as she watches and listens to see whether they are discussing the task - if they are not, they are formally warned. 
Students were very engaged and enthused by this lesson. </t>
  </si>
  <si>
    <t xml:space="preserve">One voice enforced when teacher is talking. </t>
  </si>
  <si>
    <t>AVA</t>
  </si>
  <si>
    <t>CTEC  Health and Social Care</t>
  </si>
  <si>
    <t xml:space="preserve">Infection control. </t>
  </si>
  <si>
    <t xml:space="preserve">Students quite chatty. Addressed but still some off task talking and some inappropriate discussion. 
Students say that they are generally on task when talking with peers. They say AVA gives reminders to go back on task with reminders of their deadlines to draw them back. Students seem positive and more on task when AVA is roaming as opposed to on the computer. 
Students were regularly reminded to get back on task. </t>
  </si>
  <si>
    <t xml:space="preserve">Ensure students speak respectfully and do not see interruption or answering back as the norm. </t>
  </si>
  <si>
    <t>TJO</t>
  </si>
  <si>
    <t>Business</t>
  </si>
  <si>
    <t>Private Limited Companies and Public Limited Companies</t>
  </si>
  <si>
    <t>Students are learning what is an LTD and a PLC? What is an LTD? What are the advantages and disadvantages of being a private limited company?. Note responses on boards. Activity was well deigned to support students developing understanding.
Clear presentation of materials to students- it is always clear what students need to focus on and what they need to note down. There is some need to plan for the questions that students have so that you have the confidence with explanations e.g. shareholders, share valuation.</t>
  </si>
  <si>
    <t>Video activity- let it play through and then do the questions at the end, students can build understanding and context 
Plan for the questions students might have in the lesson</t>
  </si>
  <si>
    <t>OCO</t>
  </si>
  <si>
    <t xml:space="preserve">Natural selection, extinction and evolution. </t>
  </si>
  <si>
    <t xml:space="preserve">Class calm and on task aside from one asleep with his hood over his head. This student did say OCO is otherwise very clear on behaviour expectations but there is rarely anything to correct. 
Students are engaged and working well. 
Students asked said warnings are given for turning around and talking but it was rare and they liked that she was fair and consistent. </t>
  </si>
  <si>
    <t xml:space="preserve">Roam room more to stop incidents of chair swinging and sleeping. </t>
  </si>
  <si>
    <t xml:space="preserve">Coronary Heart Disease </t>
  </si>
  <si>
    <t xml:space="preserve">Students work in silence during the starter and review. Good to circulate and support students. Good to allow for silence during in independent practice. 
Good practice to encourage students to self assess their work. 
Good to cold call to ask range of students. When students do not answer questions or don’t know, develop strategies to avoid students opting out. 
</t>
  </si>
  <si>
    <t>Continue to cold call, when students are unsure or try to opt out - use bounce questioning. ‘Listen and I’ll come back to you…’</t>
  </si>
  <si>
    <t>Food Tests Practical</t>
  </si>
  <si>
    <t xml:space="preserve">Some students did not complete the starter. 
Students watch a video of the food tests. The video is of good quality however, there were lots of steps covered in the 6 mins+ video with no checking of students understanding. 
</t>
  </si>
  <si>
    <t xml:space="preserve">Food Test video covered lots of steps. Would be better to cover each test individually checking understanding from students each time. 
Ensure students complete the starter activity in their books. </t>
  </si>
  <si>
    <t>DLA</t>
  </si>
  <si>
    <t>Art and Design</t>
  </si>
  <si>
    <t>Visual Element</t>
  </si>
  <si>
    <t xml:space="preserve">Students are generally well behaved and focused on the mind map task. CT circulates and provides resources in a calm and measured way. Students are preparing to cut out pictures and some seemed a little over excited about using the equipment. CT gently reiterates his expectations. </t>
  </si>
  <si>
    <t xml:space="preserve">Have students put equipment down if they start to fidget. Be quicker to intercept if such behaviour happens. </t>
  </si>
  <si>
    <t>What do Christians believe about creation?</t>
  </si>
  <si>
    <t xml:space="preserve">Recap: the nature of God
Checking knowledge of features of God, there is a good check of knowledge, questions are appropriate and targeted. Across the group and it is clear that students have an emerging understanding of content. Checks are low level which is important, the group is building towards an activity. It would be great to see recall put into some application.
Recap of the Trinity: some writing this down, it's a recap, get students to use their book as much as possible to refer back to prior notes rather than rewriting.
When seeking out the quote, to support omnipotent, good narration to support behaviour of what some had done e.g. well done Lovelace you have it already. 
Routines are being built effectively- good insistence on pens down, routines are being build and students are being trained. Good use of MWB to check knowledge, effective strategy to build up accountability.
Checking knowledge of content which has been covered in the lesson so far, fill in the blank activity, it does recap what students have learned. </t>
  </si>
  <si>
    <t>Students are making their notes for an extended activity they will complete later on in the lesson on boards. Why?
Build in more opportunities for challenge/ students to apply their knowledge and understanding, push to move beyond recall, challenge their thinking to apply or recall with less scaffolding.</t>
  </si>
  <si>
    <t>Chapter 3 comprehension (Animal Farm)</t>
  </si>
  <si>
    <t>LBA</t>
  </si>
  <si>
    <t>Causes of the French Revolution</t>
  </si>
  <si>
    <t>Well managed classroom with a TA deployed effectively. 
Students were well supported by LBA
Positive praise gave the students motivation
Behaviour was challenged quickly and efficiently.
Clear expectations</t>
  </si>
  <si>
    <t>Further differentiation in resources to support the lower ability, and challenge for the ones who are working more quickly: keep all engaged.
Use of modelling.</t>
  </si>
  <si>
    <t>NMI</t>
  </si>
  <si>
    <t>How is God both one and three?</t>
  </si>
  <si>
    <t>AHA</t>
  </si>
  <si>
    <t>Opening of a Narrative</t>
  </si>
  <si>
    <t>JFE</t>
  </si>
  <si>
    <t>Gerald and Power</t>
  </si>
  <si>
    <t>Materials are reflecting the curriculum plans and schemes of work. The lesson slides have not been adapted from the system. JFE is on week 4 lesson which suggesting that either lessons have been skipped or content not covered in enough depth.</t>
  </si>
  <si>
    <t xml:space="preserve">1. Lessons need to be differentiated for the groups ability with clear scaffolding e.g. sentence starters </t>
  </si>
  <si>
    <t>How does Orwell present life after the rebellion?</t>
  </si>
  <si>
    <t xml:space="preserve">Students writing a paragraph ON mini whiteboards or in books with SRN and WGA circulating room offering support. WGA more present than SRN. Roles need reversing. Lights are off so students are in the dark. Some off task behaviour is not challenged 'you're a snake', and reading out student bedrock passwords, more use of positives on board needed. Most students have written good answers with scaffolding and support. 
</t>
  </si>
  <si>
    <t>1. SRN to ensure she does not teach in the dark. Light on or blinds open.
2. SRN to have a stronger presence in the classroom, challenging off task behaviour. Further use of positive praise.</t>
  </si>
  <si>
    <t>Animal Farm</t>
  </si>
  <si>
    <t>Drama</t>
  </si>
  <si>
    <t>Performance theory</t>
  </si>
  <si>
    <t>KMA/BBI</t>
  </si>
  <si>
    <t xml:space="preserve">Titles and dates are underlined. Literacy codes not stuck in and used in feedback
PT/RRI tasks are present and stuck close together in books. Worksheets and loose pages are stuck correctly into books. Vocab sheets are being completed in line with school policy. Books evidence progress over time
</t>
  </si>
  <si>
    <t>ASH/BWE</t>
  </si>
  <si>
    <t>Titles and dates are underlined. Literacy code is stuck in but not being used in feedback. Vocab sheets are partially stuck in and partially completed. Ensure a progress test is completed soon and meaningful RRIs are completed. Worksheets and loose pages are stuck correctly into books. Books evidence progress over time</t>
  </si>
  <si>
    <t>APH/CBU</t>
  </si>
  <si>
    <t xml:space="preserve">Some titles and dates are underlined but not all. Some literacy codes stuck in but not all. Literacy code not being used in feedback. Ensure a progress test is completed soon and meaningful RRIs are completed. Not all worksheets are stuck into books correctly. Books evidence progress over time
</t>
  </si>
  <si>
    <t>Stick in vocab sheets in back of books and get students to fill in during lesson.  
Ensure a progress test is completed soon and meaningful RRIs are completed.</t>
  </si>
  <si>
    <t>OCO/CBU</t>
  </si>
  <si>
    <t>Some titles and dates are underlined but not all. Literacy codes not stuck in and used in feedback. Ensure a progress test is completed soon and meaningful RRIs are completed. Worksheets and loose pages are stuck correctly into books.  Vocab sheets are not stuck in and being completed in line with school policy.</t>
  </si>
  <si>
    <t>Make sure the literacy code is being used in feedback.
Stick in vocab sheets in back of books and get students to fill in during lesson.  
Ensure a progress test is completed soon and meaningful RRIs are completed.</t>
  </si>
  <si>
    <t>Titles and dates are underlined. Literacy code is stuck in but not being used in feedback. PT/RRI tasks are not fully present and stuck close together in books. Vocab sheets are being completed in line with school policy. Books evidence progress over time.</t>
  </si>
  <si>
    <t>Ensure progress tests are completed and meaningful RRIs are completed.</t>
  </si>
  <si>
    <t>NOW/JSE</t>
  </si>
  <si>
    <t>Titles and dates are underlined. Literacy code is stuck in but not being used in feedback. Vocab sheets are in some books but not all. PT/RRI tasks are not fully present and stuck close together in books. Worksheets and loose pages are stuck correctly into books. Books evidence progress over time</t>
  </si>
  <si>
    <t xml:space="preserve">Stick in vocab sheets in back of books and get students to fill in during lesson.  
Ensure progress tests are completed and meaningful RRIs are completed.
</t>
  </si>
  <si>
    <t>BWE/BBI/ASH/AKH</t>
  </si>
  <si>
    <t xml:space="preserve">Titles and dates are underlined. Literacy code is stuck in but not being used in feedback. Ensure a progress test is completed soon and meaningful RRIs are completed. Vocab sheets are in some books but not all. Worksheets and loose pages are stuck correctly into books. </t>
  </si>
  <si>
    <t>Titles and dates are underlined. Literacy code is stuck in but not being used in feedback. PT/RRI tasks are not fully present and stuck close together in books. Vocab sheets are being completed in line with school policy. Worksheets and loose pages are stuck correctly into books. Books evidence progress over time</t>
  </si>
  <si>
    <t xml:space="preserve">Make sure the literacy code is being used in feedback.
Ensure meaningful RRIs are completed for progress tests </t>
  </si>
  <si>
    <t xml:space="preserve">Some titles and dates are underlined but not all. Literacy codes not stuck in and used in feedback. Ensure a progress test is completed soon and meaningful RRIs are completed. Not all worksheets are stuck into books correctly. Vocab sheets are being completed in line with school policy
</t>
  </si>
  <si>
    <t xml:space="preserve">Make sure all loose sheets are stuck in and neat.
Make sure the literacy code is being used in feedback. 
Ensure progress tests are completed and meaningful RRIs are completed.
</t>
  </si>
  <si>
    <t>An Inspector Calls</t>
  </si>
  <si>
    <t xml:space="preserve">Clear use of cold calling and say it again better to create student engagement. Sentence starters used for differentiation. Class had completed an extended paragraph and received either in class teacher marking or peer assessment to receive feedback. Whole class reading of text, with students happy to read and participate. Questioning during reading to ensure student understanding. Clear routines in classroom.
</t>
  </si>
  <si>
    <t>1. Ensure students are given time to act upon the feedback they have received</t>
  </si>
  <si>
    <t>KLA</t>
  </si>
  <si>
    <t>Moral dilemmas</t>
  </si>
  <si>
    <t>knowledge recap starter. Uses cold calling and green pen to recap answers, however students not following instruction of using the green pen, just using own pen. Be clear on enforcing expectations. Pace needs to increase, starter took 18 minutes. Introduces John Locke and blank slate argument. Pre planned questioning included and students complete worksheet using clear teacher explanation. Cold calling needs to be used more, don't revert back to relying on hands up. Expand student answers using say it again better. Nice calm atmosphere with students engaged in their learning.</t>
  </si>
  <si>
    <t>1. Use cold calling and say it again better to ensure students give full answers. Don't accept one word answers.
2. Increase the pace of the lesson to maximise student learning time.</t>
  </si>
  <si>
    <t>NGU</t>
  </si>
  <si>
    <t>Sociology</t>
  </si>
  <si>
    <t>Labelling</t>
  </si>
  <si>
    <t>XZH</t>
  </si>
  <si>
    <t>Quadratic Functions</t>
  </si>
  <si>
    <t>XZH has planned appropriate questions for the class which lead to a sequence of more challenging equations building on top of each other. XZH gives support for each question given and takes them through step-by-step how to get the answers using student input. The majority of students manage to get to the answer by the end of the explanation. Students are not given the chance to do a question on their own without scaffolding which limits gauge of progress as it is unclear how much the students can do without support. Students are questioned and XZH goes through their thought process well explaining misconceptions. Students are moved on to more complex questions.</t>
  </si>
  <si>
    <t>Ensure that students can complete questions on their own without scaffolding by giving independent practice. Checking of final answers could be done via whiteboard.
Bounce questioning around students. That way, students have to stay involved in the entire process.</t>
  </si>
  <si>
    <t>SHU</t>
  </si>
  <si>
    <t>Quadratic Equations</t>
  </si>
  <si>
    <t>Behaviour is very strong, students are all working on whiteboards and respond very positively to say it better. Different assessment  techniques used well including expand your answer, bouncing the answer around the room and cold calling.  Students all very engaged but don't answer with conviction. Lack of confidence is challenged in responses and positive praise is used to reinforce confident answers.</t>
  </si>
  <si>
    <t>Ensure key learning points from each lesson are highlighted/underlined for revision.</t>
  </si>
  <si>
    <t>TUM</t>
  </si>
  <si>
    <t>Exam Style Questions</t>
  </si>
  <si>
    <t xml:space="preserve">9:30am - Students sit quietly completing case study. Independent task, writing frames shared with students ensures students work quietly. "because, leading to... therefore... and however" . Multiple paragraph structures are given. TJO deals with low level disruption effectively. Moved students seats, warning given. 
TJO walks around class as students complete work to provide one to one support and questioning. TJO gets students to read aloud (literacy) their answers. TJO stops them and gives further verbal feedback for improvement. 
</t>
  </si>
  <si>
    <t xml:space="preserve">1) Who are the SEND students? Are you going to them first? checking their understanding before starting independent task. 
2) All students must make good/outstanding progress, Tyrese only had done 2 paragraphs and stopped. 
3) Book Hygiene - some students did not have Title and Date in the book. </t>
  </si>
  <si>
    <t xml:space="preserve">RRI Reproduction and variation </t>
  </si>
  <si>
    <t xml:space="preserve">CBU has clear expectations of behaviour. Students were passive in their learning, more printed resources could have improved this. Cold called starter questions and CBU did not let students say I do not know, she bounced questions and teased out answers. </t>
  </si>
  <si>
    <t>Printed resources to maintain engagement of class</t>
  </si>
  <si>
    <t>PBL</t>
  </si>
  <si>
    <t xml:space="preserve">Aerobic respiration </t>
  </si>
  <si>
    <t xml:space="preserve">Starter being completed in silence, starter in line with department policy. Going through answers for the starters, reminders of green pen use but missed opportunity for cold calling. Good use of praise for those who did raise their hands and answer. Starters were higher ability for foundation ability set? Learning objectives and learning journey not shared with class. </t>
  </si>
  <si>
    <t xml:space="preserve">Ensure all lesson have learning objectives and learning journey slides in line with department policy. </t>
  </si>
  <si>
    <t>CWA</t>
  </si>
  <si>
    <t>Psychology</t>
  </si>
  <si>
    <t xml:space="preserve">Social influence and social change. </t>
  </si>
  <si>
    <t xml:space="preserve">Students were watching a video on the burning monk to discuss augmentation principle. There was discussion and showing of the presentation. 
Real life applications given and key words repeated
Mainly teacher led with student contribution noted on the board. 
Notes were then made in books. 
Prior to my arrival a 16 mark question based on last week’s content was undertaken. </t>
  </si>
  <si>
    <t xml:space="preserve">Allow for more directed, focussed work centred around examination questions. </t>
  </si>
  <si>
    <t>Lesson Observation</t>
  </si>
  <si>
    <t>Why did the Islamic Empire spread so far and so quickly?</t>
  </si>
  <si>
    <t>RRI and Renaissance treatments</t>
  </si>
  <si>
    <t xml:space="preserve">•	Teacher has a lovely disposition in the classroom and students asked feel mostly positive about history and their lessons.
•	Students are completing an RRI task- the question being asked is about "medical attitudes" which is vague as attitudes towards what or about what? Means that the students are struggling to articulate themselves in their writing. 
•	Students asked have good recall knowledge eg names, events and what period they are studying but struggle to know specifics eg What date was the Printing Press created? What century is that? which could impact their ability to access examination questions which are written by century and then which knowledge they can pull upon to use in their answers. 
•	The lesson title is not presented as a question and instead of that being the objective, students are given a further three "low level to high level" (differentiated) objectives. There is also a SPaGST error in the objectives with Renaissance not being capitalised which students copy down. 
•	Teacher checks K&amp;U from previous lesson in a closed questioning recall whilst showing the students the learning journey of this unit  
•	Teacher explanation as to why there was so little change in the Medieval period for medicine is undeveloped and leaves students with the understanding that as Medieval people haven't yet discovered the cause of illness and that is why there is limited change- that reinforces not only that we are "right" in the modern period, but also that people from the past were "stupid"- when the prevailing factor limiting change in this period is the power and influence the Church had over people’s lives and medical training
•	There is a TA in the room but it is unclear what she how she has been deployed/task as there are chunks of time where she is not helping students
</t>
  </si>
  <si>
    <t xml:space="preserve">Questioning- Teacher asks closed questions that only demand single word answers from students. When students asked about themes across period they cannot answer, teacher needs to slow the pace of questioning and recall and demand more explanation and analysis from students to consolidate their K&amp;U
Assessment- When asked students about where they have received feedback, all could show red pen but one said "he didn't know what the symbols meant" and another said "but I don't really know how I'm doing." GCSE students should be sitting valid exam Q practice and then are given a mark to help them gauge their K&amp;U 
Planning- Lessons need to be planned around an enquiry so students can pick up the patterns and themes across the time periods. This will also enable them to see that change is not always positive and that continuity does not exist just because "they haven't discovered it yet" but that there are many interlinking factors at work that stifle change
</t>
  </si>
  <si>
    <t xml:space="preserve">Baghdad's significance </t>
  </si>
  <si>
    <t>Russian Revolution 1917</t>
  </si>
  <si>
    <t xml:space="preserve">Students are currently on the Russian Revolution and the abdication of the Tsar. The teacher gives students the keyword abdication and uses questioning to check understanding. Later this is revisited on the learning pitstop with the mini whiteboards.
There are three girls at the back of the room that are not focussed and passing notes between them. You notice they are off task and begin discussing with the girls whilst the rest of the class are in a paired discussion. Your attention is drawn for quite a while and in the end you back down on the warnings that you have handed out- consider the impact this has on your authority and the overall pace and direction of your lesson.  There is also another girl that appears to be rude in her attitude towards you but this is unchallenged, use the behaviour system in to support your control of the room
Questioning of students is positive and you challenge simple answers and encourage more analysis from students. Careful not to let the few keen (and very knowledgeable!) students dominate discussion.  
There is a paired task, and students are clearly used to this as a routine and they have discussions around the topic but after the initial question is answered they struggle to continue the academic conversation independently- how could you challenge them further here?
</t>
  </si>
  <si>
    <t xml:space="preserve">Behaviour Management: When giving out warnings to students, stick to them and follow through- also consider how you can communicate warnings to students nonverbally so as not to escalate the reaction from the student causing a ‘scene’ for other students to get drawn into- this will let you get back teaching your lesson much quicker. Would also suggest a revisit of the seating plan
Use positive praise to encourage those that are more passive within the lesson
Planning for progress: Students are able to recall their currently learning but when asked about prior lessons they are a bit more unclear. How is retrieval practice worked into lessons?  
In the books there is no evidence of extended writing of more than a few sentences- so how confident are you that they can tell ‘the story so far?’ (KM aware this is not a lesson planned by JM)
</t>
  </si>
  <si>
    <t>MPR</t>
  </si>
  <si>
    <t>Greetings</t>
  </si>
  <si>
    <t xml:space="preserve">Students completing independent practice in silence, revisiting key vocabulary seen the previous lesson.
The classroom is calm and all students are on task.
The teacher takes answers from students, no hands up, only one voice talking at one time.
Listening activity conducted with teacher sat at the computer (to pause the clip), all students focused and on task and all completing described activity. 
Students praised in target language for all correct answers. </t>
  </si>
  <si>
    <t xml:space="preserve">Students could use target language to each other, not just the teacher, as the room is calm it would work well. </t>
  </si>
  <si>
    <t xml:space="preserve">Why study Languages </t>
  </si>
  <si>
    <t>MPE</t>
  </si>
  <si>
    <t>Numbers 10-20 in Spanish</t>
  </si>
  <si>
    <t>Students recalling numbers 1-10 from previous lesson.
All students engaged on on task in a calm atmosphere. 
Students confident to share answers, high level of enthusiasm for the subject.
Students reminded to have hands down and selected at random. 
Misconceptions are addressed and whole class repetition used to improve pronunciation.  
Teacher encourages none confident student to "give it a go", student attempts and gets the answer right.</t>
  </si>
  <si>
    <t xml:space="preserve">Could test students further using whiteboards to check whole class understanding rather than individual responses (e.g. on your WBs write down the number "diez" and show me). </t>
  </si>
  <si>
    <t xml:space="preserve">Adjectives to describe others </t>
  </si>
  <si>
    <t xml:space="preserve">Important Verbs in Spanish </t>
  </si>
  <si>
    <t xml:space="preserve">Positive atmosphere in the classroom, students on task and engaged. 
Students eager to offer answers to questions, positive atmosphere and relationship developed. 
Good literacy referencing - "What word category does that fall into"
Students confident and comfortable to read aloud from the board. </t>
  </si>
  <si>
    <t xml:space="preserve">Students still raising their hands to answer questions, remind them of "no hands up" and select students you wish to assess for each answer. </t>
  </si>
  <si>
    <t xml:space="preserve">Tu and Vous </t>
  </si>
  <si>
    <t xml:space="preserve">Students working on worksheet independently and silently, all focused and on task, teacher circulating to check understanding. 
Teacher noticed misconception from a few students so re-taught meaning of "vous" and that it refers to more than one person.
Students then assessed individually to ensure understanding.
One student still unsure, teacher re-taught to the one student individually and asked him to repeat back. </t>
  </si>
  <si>
    <t xml:space="preserve">Check all questions on independent practice worksheets in advance of students working on them to pre-empt misconceptions and address them before students start working (confusion of "Mum and Dad" - Vous) </t>
  </si>
  <si>
    <t xml:space="preserve">Adjectives and genders </t>
  </si>
  <si>
    <t xml:space="preserve">Previous behaviour issues with the class in year 8 with some students producing very little work in the past.
Students enter the classroom calmly and take their seat.
All students on task writing date, title and starter within first 5 minutes of lesson.
NM student (usually relectuant in languages) has opened book and begun work without needing to be reminded to complete the starter. </t>
  </si>
  <si>
    <t xml:space="preserve">Once register has been taken, circulate to ensure all students are on task and attempting all questions. </t>
  </si>
  <si>
    <t xml:space="preserve">Countries and Languages in Spanish </t>
  </si>
  <si>
    <t>Exercise</t>
  </si>
  <si>
    <t xml:space="preserve">Students completing starter in line with department policy. Cold called starter questions but moved on quickly when a student answered "I don't know", could have used effective questioning to expand answers. Green pen reminders but did not ensure all students were green penning answers. Learning objectives not shown or discussed and no learning journey template used. Task on why heart rate and breathing rate increase during exercise. Cold calling answers but could have been whole class feedback with use of mini whiteboards. Low level disruption in students talking over one another's answers. </t>
  </si>
  <si>
    <t>Ensure one voice in classroom.
Ensure to zoom in and out.</t>
  </si>
  <si>
    <t xml:space="preserve">Algebraic Functions </t>
  </si>
  <si>
    <t xml:space="preserve">I used this LW as an opportunity to shadow a student who was feeling negative about school.  The class are largely engaged and confident to give their answers. Low level disruption and a student sitting incorrectly were challenged. Official warnings not given but corrections were, especially when there was calling out of questions and answers. XZH corrected, but came back to the student so he
Felt listened to. 
XZH was consistent although some minor whispering was not challenged.  The student  I shadowed was disengaged, but was clearly proud to have found the solution to the inverse function equation. The class are keen to answer questions and clearly feel safe to attempt answers where they may not have the whole solution students were committed to their learning and were on task. The student I was with started to work independently and was proactive in the RMP task
If the behaviour was not up to XZH’s standard they were calmly corrected but no warnings on the board. This was sufficient to bring rare incidences of lld. 
Overall a very pleasing lesson and atmosphere with confident and engaged learners. </t>
  </si>
  <si>
    <t xml:space="preserve">Do not apologise for your command of English. 
Ensure all students are silent when you are talking. </t>
  </si>
  <si>
    <t>ECT</t>
  </si>
  <si>
    <t>https://harrisfederation.sharepoint.com/sites/ham/CPD/Forms/AllItems.aspx?FolderCTID=0x012000FBEAAE0D9FF3DD4AB078F191A8A9A720&amp;id=%2Fsites%2Fham%2FCPD%2FECT%202022%2D23%2FObservations&amp;viewid=988272ce%2D72f9%2D40a6%2Da6ba%2Ddc8d5dea4435</t>
  </si>
  <si>
    <t>SBO</t>
  </si>
  <si>
    <t>CTEC Sport</t>
  </si>
  <si>
    <t xml:space="preserve">Cells, tissues, organs and organ systems </t>
  </si>
  <si>
    <t>Will the CCECC help Ethiopia develop?</t>
  </si>
  <si>
    <t>RKA</t>
  </si>
  <si>
    <t>Napoleonic Wars</t>
  </si>
  <si>
    <t>Routines the focus:
High expectations, calm and controlled atmosphere. 
Students have a positive approach to their learning and were inquisitive. 
RKA has a good presence in the room.
T&amp;L strengths:
Links to prior learning (Feudal system)
Good range of probing questions
Good questions asked</t>
  </si>
  <si>
    <t>use pose, pause, pounce, bounce for questioning
use deeper questioning to support or challenge learners
Opportunity missed for literacy with new key word - Bourgeoisie</t>
  </si>
  <si>
    <t xml:space="preserve">Medicine through time: RRI followed by Renaissance treatments </t>
  </si>
  <si>
    <t>Students are well supported 1:1
Subject knowledge is strong
Some good questions being asked in questioning.
Students engaged and enjoy their learning.</t>
  </si>
  <si>
    <t>Lesson not following KS3 format and is not enquiry based - this is being worked into the curriculum. 
Students chronological knowledge is poor and they are confused about when events happen.
The pace needs to be slowed, moving through medicine too quickly - their knowledge is superficial.
Use of pose, pause, pounce, bounce for questioning and employing deeper questioning.</t>
  </si>
  <si>
    <t>BSO</t>
  </si>
  <si>
    <t>Combining ratio</t>
  </si>
  <si>
    <t xml:space="preserve">Very clear and detailed modelling with 2 columns "We do" and "You do" using the table method to show combing ratios. Majority of the students fully understand how to combine ratios through the table method, which can be seen from their work in "You do". Key words like "LCM" and "scale factor" were constantly encouraged to be used by students. During "You do", BSO circulated the room well and gave students individual feedback. Some students have completed the question very fast and started to chat, but warnings were given straigtaway which stopped students' conversations. 
After modelling, AfL checking was carried out by 3 well planned questions on the board with increasing difficuty level. CT explained the questions very clearly and being consistent with the table method. However, didn't give students enough time to work on their own. 
</t>
  </si>
  <si>
    <t xml:space="preserve">1. Give stduents enough thinking time and enough time for independent work.
2. For "We Do", have some challenge questions ready to keep students busy while delivering individual feedback.
3. Think about your body position when giving individual feedback to make sure always have control of the whole class at the same time. 
</t>
  </si>
  <si>
    <t xml:space="preserve">NBI </t>
  </si>
  <si>
    <t xml:space="preserve">Sketching quadratic graphs </t>
  </si>
  <si>
    <t xml:space="preserve">Seuqencing the learning concepts well, teaching from "deciding the direction of the graph" to "finding x-intercept" to "finding y intercept" to "label the key points" to "sketch". Teaching was well scaffolded by helping students to practice those key skills before getting them to sketch the graph. 
Presenting labelling the x-intercept and y-intercept on graphs to enable visualisation. 
NBi emphased and prewarned the students of the common mistakes when graphing, which shows a strong subject knowledge of CT. 
Link back to linear graphs and solving quadratic equations. 
Direct more able students to textbooks for extra challenge. </t>
  </si>
  <si>
    <t xml:space="preserve">1. Giving clues and extra thinking time to guide students who got stuck rather than showing them the method straightaway. 
2. When delivering individual support, CT can get students to help each other which will help avoid students waiting for CT for too long.    </t>
  </si>
  <si>
    <t xml:space="preserve">Solving equations </t>
  </si>
  <si>
    <t xml:space="preserve">Going beyond purely solving equations by the algebraic method, CT led for deep understanding by asking students to solve graphically on their whiteboard. CT circulated the room to check and feedback each individual's work, giving clues to support and praising the good work. Meanwhile, students were also asked to peer supporting. Solving simultaneous equations graphically is a nice transition activtity as it links back to the key skills (equations of a circle and linear graph) in higher GCSE content as well as helping students to build up the connection between algebra and geometry, leading to a deeper undersatnding of the concept. 
CT cold calling a number of students to present their ideas on board, then CT thoroughly feedback and explained the question for their presented work. After this, students were instructed to do independent work in their books for consolidation. Circulation and individual feedback were continuously given at this stage. 
At the end of the lesson, CT used an extension question to pre-test students' prior knowledge for further lesson by mini whiteboard. 
AfL was carried out throughout the lesson using cold calling, mini whiteboard, circulation, questioning, independent work, getting students presenting work on board. Support was given to students by individual feedback, peer supporting, explanation on board.
CT assesses well using mini whiteboard to capture the whole classes understanding resulting in no time being wasted, he uses the information to provide feedback on who needs to support and who needs stretch this he provides, before assessing again to ensure students have understood before moving on.
</t>
  </si>
  <si>
    <t xml:space="preserve">Try and use a graph plotter on IWB </t>
  </si>
  <si>
    <t>Sequences</t>
  </si>
  <si>
    <t xml:space="preserve">CT is using the recall starter, enabling students to recall prior learning.  Questions include linked topics allowing allow for greater application and progress to be made.  CT uses cold calling to gain student responses, ensuring full explanations and reasons are given.  CT explicitly identifies areas that students have difficulties with in the starter, and informs students we will continue to practice these during starters to improve.  </t>
  </si>
  <si>
    <t>Student self/peer marking in book to be done in green pen.</t>
  </si>
  <si>
    <t>GST</t>
  </si>
  <si>
    <t>Differentiation</t>
  </si>
  <si>
    <t xml:space="preserve">CT is using the recall starter, enabling students to recall prior learning.  Students are engaged and attempting questions.  Those that are struggling are using prior lessons notes to help support them in thier independent task.  CT movement during starter to ensure students are beginning correctly and work is being completed with all steps.  CT clearly links their learning journey with Differentiation from last year to future lessons.  CT begins with first principles which students are struggling to recall and not confident in.  CT models clearly on the board, using cold calling to gather information to complete the question.  Check with student who unsure, moves to another student to help explain, CT checks if first student understands.  Opportunity for the first student to re-explain the concept or attempt second question to confirm his understanding.  </t>
  </si>
  <si>
    <t>Revisit students with questions/say it again better that struggle in earlier steps.</t>
  </si>
  <si>
    <t>Will debt relief help Ethiopia?</t>
  </si>
  <si>
    <t>Quadratic Sequences</t>
  </si>
  <si>
    <t>Clear and effective cold calling. Students always have work to complete - there is no dead time in the lesson, supporting BfL. Good book hygiene. Excellent one to one support during the lesson, building students confidence.</t>
  </si>
  <si>
    <t xml:space="preserve">1. Continue to use countdown but before moving on, ensure all students are paying attention (eyes on teacher, pens down.)
2. When giving one to one support, be aware of the rest of the class and off task behaviour. Stop the whole class and demonstrate work if required, rather than going to every student individually. </t>
  </si>
  <si>
    <t>Index Laws</t>
  </si>
  <si>
    <t xml:space="preserve">When students were completing work on the MWBs, PNE took examples and showed best practice with the class. The focus was on ensuring they realise that showing workings carries marks in the GCSE. The class had good book hygiene. Most students were engaged and working, ensure there is one voice in the classroom and that no one is talking over explanations. </t>
  </si>
  <si>
    <t>1. When speaking to students during independent practice, do so quietly so you can monitor the classes behaviour easily. 
2. When counting down for students to show MWBs, use the same prompt every time, '3-2-1 show me'. Ensure all students are showing boards.</t>
  </si>
  <si>
    <t>SHA</t>
  </si>
  <si>
    <t>Algebraic Methods (solving Inequality)</t>
  </si>
  <si>
    <t>Book hygiene was good, ensure to remind students to use treasury tags. Volume of work is excellent and students actively use green pen to correct their own work. Students were encouraged to work out problems step by step, 'if there are brackets, what do I do first?' Could probe students more to back up their choice of step. While students are working, you're talking - how do you know they're taking what you're saying in? Good BfL in the lesson.</t>
  </si>
  <si>
    <t>1. Ensure all MWBs are seen when using them for rapid mass feedback
2. Ensure students are listening to your explanations</t>
  </si>
  <si>
    <t xml:space="preserve">Tools used for market research </t>
  </si>
  <si>
    <t xml:space="preserve">Students were working on computers filling in their new task 1 document. Majority of students getting on well and making good progress. A few students were talking. Two students that was talking was addressed and told they will have to move if they continue. </t>
  </si>
  <si>
    <t xml:space="preserve">When on one side of the classroom, project verbally addressing positive behaviour of other students. Did the other students stop talking or do they need to be moved next lesson? Spread these students out and call home and issue positives for those who were doing well. </t>
  </si>
  <si>
    <t xml:space="preserve">Idea Generation </t>
  </si>
  <si>
    <t xml:space="preserve">High expectations were communicated in this lesson. Teacher at door. Teacher was not getting straight to warnings but was reminding students of the expectations. Students were working on their ideas. Some slower then others. </t>
  </si>
  <si>
    <t xml:space="preserve">Consistently praising those students who are doing well to build positive relationships in lesson. Communicate the expectation that if you are speaking it is only about the work. </t>
  </si>
  <si>
    <t>SNE</t>
  </si>
  <si>
    <t>CTEC Business</t>
  </si>
  <si>
    <t xml:space="preserve">Work in folder was ticked although no RRI. Year 12 students up to this point did not all have their logins so work was being done on paper. </t>
  </si>
  <si>
    <t xml:space="preserve">Ensure students are given overall feedback and then they have to improve for example making these objectives SMART. They can then do this when they write up their coursework. </t>
  </si>
  <si>
    <t>JZH</t>
  </si>
  <si>
    <t>Rounding</t>
  </si>
  <si>
    <t>Students have completed a task on the whiteboard, CT asks for an individual to give their answer, students volunteer (no cold calling).  Opportunity for mass feedback lost.  CT follows up with worksheet for independent practice to consolidate learning.  Students complete the first section very quickly, limited building of the skill which allows many students to complete the task quickly (and correctly) however progress is limited.  Students questioned regarding their learning journey and are able to articulate what they have done so far but not link the topics or link to future topics. 
LW completed by GST.</t>
  </si>
  <si>
    <t xml:space="preserve">Use MWB for rapid mass feedback to allow you to understand what to do next.
Planning tasks to allow progression within the skill.
</t>
  </si>
  <si>
    <t>JSE</t>
  </si>
  <si>
    <t>Chemistry</t>
  </si>
  <si>
    <t xml:space="preserve">Coloured Compounds </t>
  </si>
  <si>
    <t xml:space="preserve">JSE was explaining electrons absorbing light ad then emitting light in D orbitals of transition metals. Then put 2 questions on the board on the concept just covered. Good movement around the room and corrected key terminology. Then used cold calling and say it again but better, bouncing ideas around the room to check for understanding. Low level whispering about work during teacher explanations. </t>
  </si>
  <si>
    <t>Whole class AFL using mini whiteboards</t>
  </si>
  <si>
    <t xml:space="preserve">Similes and Metaphors </t>
  </si>
  <si>
    <t xml:space="preserve">CT has fostered a positive learning environment. Students are engaged with their learning. CT used the behaviour systems to praise positive choices. CT uses negative warnings when students are not making positive choices. There is too much shouting out during the RMF stage, students must be reminded of the expectation of a single voice. </t>
  </si>
  <si>
    <t>1. Enforce the expectation of a single voice in a lesson. 
2. Ensure that negative warning are visible on the board.</t>
  </si>
  <si>
    <t>Response to Unseen Poetry exam question</t>
  </si>
  <si>
    <t xml:space="preserve">We do' collaborative writing model used to support and scaffold the writing of an analytical 'what how why' paragraph. Exam mark scheme has been 'translated' to student friendly language and students are encouraged to refer to it.  Students are firmly guided to using embedded quotations when writing model paragraphs which will ensure their academic writing is of better quality. Teacher has created a calm and purposeful learning climate, her questioning shows good subject knowledge, and her manner is encouraging and supportive of positive behaviour for learning. As a result, a range of students feel empowered to contribute answers during open class questioning. Teacher explains clearly and systematically to encourage better answers and student responses show this is consistent and embedded practice. </t>
  </si>
  <si>
    <t>Student oracy: everyone contributes well but their responses are not always clear and the teacher could explicitly repeat their responses to ensure clarity. To ensure that the collaborative paragraph is more purposeful and process is readily understood by all  - how useful are the AO boxes on the slide and how readily do the students know which parts of the paragraph relate to what/how/why or to the assessment objectives?</t>
  </si>
  <si>
    <t>LO: How can I use verbs and sentences to effectively create a mood</t>
  </si>
  <si>
    <t xml:space="preserve">This was a 'recap' activity. Students are learning about different types of noun and writing these definitions in the backs of their books. They are drawing tables and are responding to teacher questions . Students are generally focused on the tasks and learning of the lesson. Teacher is able to give clear and purposeful examples about the difference between abstract and concrete nouns. Students are reminded firmly and gently of the importance of good behaviour for learning and the classroom climate is generally positive. </t>
  </si>
  <si>
    <t>Pace: students are being asked to draw tables as well as listen to teacher explanations. Could they have been given a simpler structure to follow in order to engage them more readily  - This could have improved the pace and ensured that all students were on task before they were given the activity of examples which they needed to identify and sort.  Also - clarity/accuracy about difference between noun types. (Common nouns are not abstract/proper and 'table' example given, is not a proper noun). How did this activity link to the overall purpose of the lesson and were the students aware of this?</t>
  </si>
  <si>
    <t xml:space="preserve">Alfred Stories - creative writing - writing from personal experience </t>
  </si>
  <si>
    <t xml:space="preserve">Salt to the Sea - Fate and Agency </t>
  </si>
  <si>
    <t>How does Priestley present Birling's attitude to his employees: extended essay writing</t>
  </si>
  <si>
    <t xml:space="preserve">Students are engaged in an extended writing task and when I came in were quietly reading through their texts for evidence/references. They had been given a previous masterclass on the topic to prepare: to support their academic writint they have been given a support structure on how to construct what/how/why paragraphs both on the board and on their desks, with colour-coded topic sentences.  The 'what' part of the paragraph has thus been modelled for them, and they are also given a model of evidence and analysis for one paragraph. The models have a high level of academic challenge and were helpful, supportive paragraph-writing prompts. Students were focused and were working hard. </t>
  </si>
  <si>
    <t>Critical engagement/independent &amp; personal response to the text: The students are a very focused and able class, and they could now benefit from be given more options to create their own topic sentences and thus explore independently how to develop the analytical 'why' part of the paragraphs (author's method and purpose)</t>
  </si>
  <si>
    <t>How do I begin and end Q5 (paper 2)</t>
  </si>
  <si>
    <t>How to achieve level 3/4/5 in Literature (recap on Poetry Anthology)</t>
  </si>
  <si>
    <t>SAD/NDC</t>
  </si>
  <si>
    <t xml:space="preserve">Some titles and dates are underlined but not all . Literacy code is stuck in but not being used in feedback. PT/RRI tasks are present and stuck close together in books. Worksheets and loose pages are stuck correctly into books. 
Vocab sheets are being completed in line with school policy. Books evidence progress over time
</t>
  </si>
  <si>
    <t>Make sure the literacy code is being used in feedback. Ensure all dates and titles are underlined.</t>
  </si>
  <si>
    <t>Titles and dates are underlined. Literacy code is stuck in but not being used in feedback. PT/RRI tasks are present and stuck close together in books. Vocab sheets are not stuck in and being completed in line with school policy. Worksheets and loose pages are stuck correctly into books. Books evidence progress over time.</t>
  </si>
  <si>
    <t xml:space="preserve">Make sure the literacy code is being used in feedback.
Stick in vocab sheets in back of books and get students to fill in during lesson.  
</t>
  </si>
  <si>
    <t>Titles and dates are underlined. Literacy codes not stuck in and used in feedback. PT/RRI tasks are present and stuck close together in books. Vocab sheets are being completed in line with school policy. Books evidence progress over time</t>
  </si>
  <si>
    <t xml:space="preserve">Ensure sets and teacher names are on front of books. </t>
  </si>
  <si>
    <t>Titles and dates are underlined. Literacy codes not stuck in and used in feedback. PT/RRI tasks are present and stuck close together in books. Worksheets and loose pages are stuck correctly into books. Vocab sheets are being completed in line with school policy. Books evidence progress over time</t>
  </si>
  <si>
    <t xml:space="preserve">Ensure sets and teacher names are on the front of books. </t>
  </si>
  <si>
    <t xml:space="preserve">Titles and dates are underlined. Literacy codes not stuck in and used in feedback. PT/RRI tasks are present and stuck close together in books. Worksheets and loose pages are stuck correctly into books. 
Vocab sheets are being completed in line with school policy. Books evidence progress over time
</t>
  </si>
  <si>
    <t>Some titles and dates are underlined but not all. Literacy code is stuck in but not being used in feedback. PT/RRI tasks are not fully present and stuck close together in books. Vocab sheet not being completed.</t>
  </si>
  <si>
    <t>Titles and dates are underlined. Literacy codes not stuck in and used in feedback. PT/RRI tasks are present and stuck close together in books. Worksheets and loose pages are stuck correctly into books. 
Vocab sheets are being completed in line with school policy
Books evidence progress over time</t>
  </si>
  <si>
    <t>Some titles and dates are underlined but not all . Literacy codes not stuck in and but not used in feedback. PT/RRI tasks are present and stuck close together in books. Vocab sheet not being completed. Worksheets and loose pages are stuck correctly into books. Books evidence progress over time</t>
  </si>
  <si>
    <t xml:space="preserve">Ensure all titles and dates are underlined. Stick in vocab sheets in back of books and get students to fill in during lesson.  </t>
  </si>
  <si>
    <t>Titles and dates are underlined. Literacy code is stuck in but not being used in feedback. PT/RRI tasks are present and stuck close together in books. Worksheets and loose pages are stuck correctly into books. Vocab sheet not being completed. Books evidence progress over time</t>
  </si>
  <si>
    <t>Percentage Decrease</t>
  </si>
  <si>
    <t>Students are unsettled on entry and not moving to their seats or completing the starter as expected.  CT models the first concept, referring back to the previous lesson to aid student in making conceptions and building their confidence in attempting the task.  CT instructs student to copy the example in their books to help with independent revision.  CT then reviews multipliers for decreasing, and cold calls, to gauge understanding.  Class completes a task on multiplies.  Task increases in difficulty to enable progress, with the type of number and then gives the multiplier and students work out the percentage decrease.  Students are now engaged with their learning and are attempting the task.</t>
  </si>
  <si>
    <t>Sequencing of tasks, review multipliers to decrease and then move on to the main task.
Remind students of expectations at the start, be at the door and direct them to what they need to be doing - positive reinforcement.</t>
  </si>
  <si>
    <t>OEL</t>
  </si>
  <si>
    <t>Quadratic Graphs</t>
  </si>
  <si>
    <t>Students are coming to the end of their RRI task, which is based on homework, which has been reviewed by CT.  Students are attempting tasks they have been directed to.  RRI is being used to fill the gaps and address errors students have made to reduce the gaps in their knowledge.   CT reviews the quadratic formula, cold calling on a student to recall the formula which he could not do, then cold calling a range of students to recall the approach and key concepts.  CT checks their understanding with a whiteboard task.  CT explicitly gives direction to students that have made errors e.g. rounding error, and and they reattempt.</t>
  </si>
  <si>
    <t>Key recall facts to be done on the MWB to see which students are able to remember and which students do not.  This could then help to direct questioning of the formula over the next set of lessons.</t>
  </si>
  <si>
    <t>Blood Brothers Status and Discrimination</t>
  </si>
  <si>
    <t xml:space="preserve">How has Gerald abused power? </t>
  </si>
  <si>
    <t xml:space="preserve">SRO was allowing the students to read the text. Pupils were behaving appropriately with no need for using behavior strategies. SRO does pause to explain the relationship and how Sheila pushes back against gender norms. Lots of praise written on the board. </t>
  </si>
  <si>
    <t xml:space="preserve">* Write the names of the readers on the board.
* Stretch and challenge, SRO to pause the reading and explain the key moments in the text, make links to other parts and explore the focus of the lesson. 
* Did you teach the class what materialism meant? </t>
  </si>
  <si>
    <t xml:space="preserve">Describing a character </t>
  </si>
  <si>
    <t xml:space="preserve">BSM has provided differentiated material for her class through the use of sentence starters. There is a clear success criteria. Picked up the behavior in the lesson - Mia. BSM gave pupils vocabulary to aid the writing. Outstanding control of the room. Pupils all writing extensively. Clear subject knowledge modeled. </t>
  </si>
  <si>
    <t xml:space="preserve">* Consider the range of success criteria. Strip this back so that it’s more focused. 
* Providing models, could have provided this as a starting point. 
* Teacher talk. During activity, the support was a distraction. Let them write. </t>
  </si>
  <si>
    <t>Projectile Motion</t>
  </si>
  <si>
    <t xml:space="preserve">What does Henry Ford reveal about the American Dream? </t>
  </si>
  <si>
    <t>What is life like in Cairo?</t>
  </si>
  <si>
    <t xml:space="preserve">- MGE had a great atmosphere with a difficult class.
- All students were focussed and asking some great questions. 
- MGE got them to watch a video about a travel vlog and got them to write their own travel vlogs about visiting Cairo.
- MGE showed them a WAGOLL but rushed and bit onto the task. 
- Noticing his error, he stopped and remodelled the task, using questioning before starting them on it. </t>
  </si>
  <si>
    <t>1. When modelling, ensure you decide whether you are going to model fully an answer before beginning.
2. When modelling, ask questions to the class (using success criteria) and give them thinking time.</t>
  </si>
  <si>
    <t>Elastic Potential Energy</t>
  </si>
  <si>
    <t xml:space="preserve">Teacher asked for silence, some students continue to talk quietly. Once Voice needed. 
From starter activity - students prior knowledge is not evident. Lots of scaffolding verbally from teacher to try to complete starter. 
Starter routine needs development to ensure students complete it; To consider: are questions of an appropriate difficulty, are students motivated to complete task independently, do students have secure prior knowledge. 
Students work quietly on calculation worksheet. Before setting them off on worksheet, missed opportunity to use mini-whiteboards to check understanding on example from the board (the slide had a mini-whiteboard prompt). 
Live modelling from teacher or students explaining how they completed their calculations would be good to support students self-assessing. Good use of green pens by students to check answers. 
SMART Notebook - 52 vs 5 2² - need to use ² to avoid misconceptions. See here how to subscript on smart: (shared in email)
Questioning and Assessment 
Say it again better used by teacher to insist on scientific knowledge. 
Good to use cold calling to select students.
Good to instruct students to use green pen for self assessment.
Behaviour
Students chat during some tasks and when waiting for instructions. This behaviour slows pace and disrupts the learning. 
Countdown 3,2,1 used; however students continued to talk. 
Effective countdowns need to be used to ensure silence before continuing with instructions. 
</t>
  </si>
  <si>
    <t xml:space="preserve">Target 1
One voice needed in the classroom. Low level disruption to learning to be reduced by effective use of countdowns. 
Target 2
Effective checking of student learning needed through live modelling, mini-whiteboards and accessible starters. 
</t>
  </si>
  <si>
    <t>Stakeholders</t>
  </si>
  <si>
    <t>Students completing table on Stakeholders with a focus on the objectives different stakeholders are having.
Students are working for an extended period of time to note the reasons stakeholders have an impact on the business. Following the noting of the objectives, students were tasked with thinking of the interest different stakeholders might have.
There is lots of clear individual explanations for different questions relating to different stakeholders, you are working very, very hard!
Teacher manner with students is professional and there is a positive rapport between teacher and student, throughout the lesson.</t>
  </si>
  <si>
    <t xml:space="preserve">
Reduce individual support by clear universal teaching, make sure everyone gets really clear explanations to reduce the amount of time that is spent working with individuals.  During this time stop students working, they face the front and listen, this will reduce the amount of targeted support that needs to be given to students.
Students would be able to engage more with content if interests were considered first, what do these stakeholders actually care about? What do they want? Then from there, they would be able to consider objectives- what the target they might have?
 There was a concerning interaction between Tahar and Elka- I will follow this up later, it seemed very heated.</t>
  </si>
  <si>
    <t xml:space="preserve">DPH </t>
  </si>
  <si>
    <t>Visual Elements</t>
  </si>
  <si>
    <t xml:space="preserve">Students are completing a word search made by the department highlighting the Visual Elements. 
CT uses the IWB and introduces Stephen Wiltshire an Austin artist with a photo graphic memory. Although a good quality video it has no narration only word and images. 
The vast majority of Students are watching. How many can effectively follow?
CT introduces task, observational line drawing. CT has instructions on board and circulates calmly and assists students with their measurements. 
There is low level talking. As CT asked for keys the talking increases. Not out of control. CT is conversing with some referring to the task: drawing keys. 
When all is ready CT calls all to attention and they respond. Suggests blind drawing, could have asked if anyone knew what a blind drawing is. 
CT Demonstrates first task all are watching and impressed by CTs demo. Not everyone has drawn the box. Some are drawing in pen. Some boxes are the wrong size the back table with Rihanna. 
CT said Everyone should be ready, but should do a final check. </t>
  </si>
  <si>
    <t xml:space="preserve">Use a video with narration for the low level readers
Circulate to the back more to ensure all are following the task properly 
Ask more questions re; what is blind drawing etc </t>
  </si>
  <si>
    <t xml:space="preserve">AZO </t>
  </si>
  <si>
    <t>What is a wood joint?</t>
  </si>
  <si>
    <t>DPH</t>
  </si>
  <si>
    <t>Graphics/Textles</t>
  </si>
  <si>
    <t>Learning log in place  -  use this weekly, ongoing.
Intro section complete
Researching pulley's was lesson focus
Calm environment
x4 gecko design in place/in working progress. Varied quality across class which is to be expected. However, one students design showed lack of care with use of colour and designs had dotted/scrappy look.
One student has produced exemplar work - it should be scanned in as example for further groups (female learner second row).
CT used say it again, state more clearly during reading out section of intro.</t>
  </si>
  <si>
    <t>Group to maintain book hygiene
Use learning log weekly - student can track their progress though project
Use the Learning Journey - must be printed and in front of book. Refer to it in lesson - ZOOM in and ZOOM out.</t>
  </si>
  <si>
    <t>Food  - Practical Carrot Cake</t>
  </si>
  <si>
    <t>Please note this group was 8Y6 (this form will not let me choose set 6) 
Demonstration in progress at point of LW
Students sat calmly with laminated instruction sheet watching demo closely.
Large group, all attentive.
CT was emphasising the reading of the measuring spoons correctly - holding up her measuring spoons and asking student to read from sheet and tell her which yo use - good device in checking understanding and listening. 
CT uses equipment clearly, has relevant top tips - keeping sieve dry etc. 
technician working with CT to hand out all ingredients ready for practical to begin.
CT uses vey clear blend of science knowledge in line of Questioning - 'why are we sieving the flour' 'What are we introducing?' 
CT uses bounce questioning effectively.</t>
  </si>
  <si>
    <t>Use learning log weekly - student can track their progress though project
Use the Learning Journey - must be printed and in front of book (even if it is in black and white). Refer to it in lesson - ZOOM in and ZOOM out.</t>
  </si>
  <si>
    <t>GGA</t>
  </si>
  <si>
    <t xml:space="preserve">Africa - TOTO identify musical features, understand verse chorus structure </t>
  </si>
  <si>
    <t xml:space="preserve">LOs on the board. Simple and clearly readable from the back. 
CT plays songs through 3 times. Students are taking notes. Completing an exam question. 
Students are marking with green pen. CT is going through each question asking students. CT finds an area that students are stuck on and expands effectively. 
Syncopation was a problem.  Effectively expanded. CTs questions are revealing gaps. The room is calm 6 students, CT could have more passion and enthusiasm. To somehow bring it alive. 
Great comments made about them taking a guess on multiple choice. CT has a gentle approach however, the CT starts increasing intensity regarding counter melody questions. This raises the energy. Communicate confidence. 
Not sure where the lesson is going. Slightly meandering. </t>
  </si>
  <si>
    <t>Increase passion and enthusiasm earlier. Pace. 
Try and find ways to engage students more re lesson direction. Have a structure for each student</t>
  </si>
  <si>
    <t xml:space="preserve">RRI and Gerald Analysis </t>
  </si>
  <si>
    <t xml:space="preserve">Some copied the RRI from the board. Some did not complete the RRI as this was not scaffolded through sentence starters or quotes for à LA class. JFE is reading the text but needed to write the name of the readers in the board and provide a focus of the second part of the lesson. The task of reading was accessible. JKE is pausing to explain what is happening as she reads the text. </t>
  </si>
  <si>
    <t xml:space="preserve">* JFE should ensure that all pupils complete the RRI by providing appropriate scaffolds. 
* JFE to place prompts questions on the board during reading to aid comprehension or provide students with summary tasks to aid this. </t>
  </si>
  <si>
    <t xml:space="preserve">There is no evidence of RRI in these books. There is no evidence of feedback in these books to show that students are improving. There is no evidence of homework in exercise books. </t>
  </si>
  <si>
    <t>1. Ensure that books are marked in line with department policy.
2. Ensure an RRI is completed before the end of term.</t>
  </si>
  <si>
    <t xml:space="preserve">Evidence of purposeful marking in books
Evidence of RRI given to all students 
Evidence of vocabulary in the books </t>
  </si>
  <si>
    <t xml:space="preserve">Use the literacy marking code
Be more specific with targets 
</t>
  </si>
  <si>
    <t>AZO</t>
  </si>
  <si>
    <t>Workshop  - acoustic speaker project</t>
  </si>
  <si>
    <t xml:space="preserve">Simplifying algebraic frations </t>
  </si>
  <si>
    <t xml:space="preserve">Order of operation </t>
  </si>
  <si>
    <t xml:space="preserve">CT has a lovely manner with this year 7 group and students love her being humerous. CT insists no hands up and one voice can be heard which shows a good behaviour management. CT was using a question to check students' prior knowledge before introducing and modelling the lesson content. Common misconceptions were prewarned and reinforced to students which shows CT has subject knowledge. CT was checking a SEND student' making notes by cold calling him to read his notes. The example question was thoroughly discussed with the class. </t>
  </si>
  <si>
    <t xml:space="preserve">1. Considering using mini whiteboard when checking students' prior knowledge. 
2. Considering the words used in the notes that students are required to copy down (what does "statement" mean in ordering of operation.) </t>
  </si>
  <si>
    <t>FKH</t>
  </si>
  <si>
    <t xml:space="preserve">Evidence of RRI tasks in book and the required amount.  RRI tasks are based on Unit tests or Assessments and questions relate to the test and seek to fill gaps in understanding.  These have been actioned by students and in most cases marked via self assessment.  Overall book hygiene is of good quality (presentation, self assessment, sheets are tagged in sequence and notes to support independent learning).  Homework has been regularly set on Hegarty Maths, some homework can be found as an assignment on Teams. Books were marked by CT using red pen.
</t>
  </si>
  <si>
    <t xml:space="preserve">Ensure that the homework is being updated on Teams. 
</t>
  </si>
  <si>
    <t>Behaviours</t>
  </si>
  <si>
    <t>Independent Learning Task where students are taking information form one place and recording in another. Some of it appears to be homework that they are then copying out again. Needs to be clear how it is different. Discussion of elements are good and the students that are contributing are giving good concise answers using subject terminology. This would work far better though as a clearly planned whole class discussion so that everyone can take part and benefit from what is being shared.</t>
  </si>
  <si>
    <t>When discussing ideas that would benefit all students make sure to stop them an allow all of them to be involved with what is being discussed.</t>
  </si>
  <si>
    <t>Power</t>
  </si>
  <si>
    <t>Assessment Review</t>
  </si>
  <si>
    <t>DBO</t>
  </si>
  <si>
    <t>Economics</t>
  </si>
  <si>
    <t xml:space="preserve">Inflation &amp; deflation </t>
  </si>
  <si>
    <t xml:space="preserve">Student able to explain the link between the graph and then the inflation, 
Checking all students through mini whiteboards and an address of who has got this wrong. 
Worksheet worked well in pairs </t>
  </si>
  <si>
    <t xml:space="preserve">- Information on the board was really useful when discussing with one student, would be good to pause and go through this with whole class </t>
  </si>
  <si>
    <t xml:space="preserve">GHO </t>
  </si>
  <si>
    <t xml:space="preserve">RRI feedback and aims and objectives </t>
  </si>
  <si>
    <t xml:space="preserve">- Good relation to context applying the objectives to business 
- RRI had been used previously and an example was given to students </t>
  </si>
  <si>
    <t xml:space="preserve">- ensure green pen in books to improve their own exam paper 
- how could these objectives be different for different businesses </t>
  </si>
  <si>
    <t xml:space="preserve">NDC </t>
  </si>
  <si>
    <t>Conserving Energy</t>
  </si>
  <si>
    <t>Separating Substances Practical</t>
  </si>
  <si>
    <t>Lesson has been planned as part of the SOW to give students the opportunity to put the theory into practice through practical.
Starter and Success Criteria aren't consistent with department policy with the LOs using 'All, Most, Some'. This isn't used in science.
Mixture examples of everyday life are given to the students e.g mineral water and Calpol - CT explains why these are mixtures. Subject knowledge on the chemistry is good.
Risk Assessment is share on the board that includes information about goggles, stools and the importance of practical work. This is not followed up when going through the practical work. Two students are sat down with bunsens heating liquid on desks, two aren't wearing goggles, another couple also don't have their hair tied back.</t>
  </si>
  <si>
    <t>Students aren't confident in answering the starter questions which link to the prior knowledge. Book work evidences that students are engaging with tasks and completing them. The lesson does match up with the scheme of work and has been included to give students the opportunity to complete practical work.</t>
  </si>
  <si>
    <t>Cold Calling is used throughout the starter and the demo and the spread of questioning around the room is good, not all students are clear on the answers and the CT explains. Missed opportunity to question other students further on some of the content as links in with prior learning. CT explains the concepts to the students again.</t>
  </si>
  <si>
    <t>Behaviour is calm during the started and when the register is taken. Students attempt the work that is given to them. Students listen to one another and when the class teacher is giving instructions.
During the practical the behaviour is not of a high enough standard and the practical is unsafe. A few students are wandering round between groups, Two students are sat down with bunsens heating liquid on desks, two aren't wearing goggles, another couple also don't have their hair tied back. This is not addressed. If they aren't following instructions practical work should not take place.</t>
  </si>
  <si>
    <t>T1 - Ensure department policy on starters and the success criteria are followed
T2 - Ensure students follow instructions exactly for safe practical work and address clearly when not. If unsafe then the practical needs to be stopped and return to theory work.</t>
  </si>
  <si>
    <t>PDU</t>
  </si>
  <si>
    <t xml:space="preserve">How do you approach an unseen poem? </t>
  </si>
  <si>
    <t>PDU encourages all students to read the poem and try to understand the poem. PDU asks students to show demonstrate that they understand the poem. PDU uses the 4Ms (meaning, method, mood and method). PDU uses the department strategy to create a challenging approach to the poem. PDU encourages students to explore individual interpretations. PDU encourages students ti have different interpretations.</t>
  </si>
  <si>
    <t xml:space="preserve">A couple of students struggled with the message, could this have been explained with some examples of what message means? </t>
  </si>
  <si>
    <t>Brooke's Ship</t>
  </si>
  <si>
    <t>Focus was on a mixture of T&amp;L to support lower ability group and adaptive teaching:
Students are well supported  1:1.
Good quality questions are asked, that are accessible for learners.
Students recall of knowledge in the lesson is very good. They understand key content from the lesson and have enough knowledge acquisition to understand the key concepts.</t>
  </si>
  <si>
    <t>Questioning to gauge understanding - the question asked are good, but there needs to be more wait time. This will allow for higher quality responses and an understanding of misconceptions.
Questioning should also be targeted at specific students to allow for differentiation.
Modelling - utilise modelling with tasks to support students. 
Pace - slow the pace to ensure all learners understand.</t>
  </si>
  <si>
    <t>Why was Baghdad so significant?</t>
  </si>
  <si>
    <t>BWE</t>
  </si>
  <si>
    <t xml:space="preserve">Flux Density </t>
  </si>
  <si>
    <t xml:space="preserve">Writing definitions on whiteboards, checking answers and correcting key terminology with good explanations. Excellent exam knowledge. Expectations of pre reading for lessons, students should come to lessons with ideas. </t>
  </si>
  <si>
    <t xml:space="preserve">Scaffolding for less able. </t>
  </si>
  <si>
    <t>Pachelbel's Canon</t>
  </si>
  <si>
    <t xml:space="preserve">Students had copied the treble clef into their book and were writing key words for Baroque Music. Students were clear on the task and working in silence. There was no extension task so some students had to wait once they had finished copying. 
CT then checked understanding of treble clef, selecting students to answer who had their hands up. 
CT then revised note lengths through modelling then asking students to clap crotchet beats and minim beats. CT then questioned students about notes and fingers for the Pachelbel's canon task. </t>
  </si>
  <si>
    <t xml:space="preserve">Pick one written starter, then go into some depth (either focus on treble clef or baroque keywords). 
Have an extension task planned when any copying is required (e.g. open listening questions). 
Use no hands up questioning when assessing understanding - target students you are not confident have understood. 
When revising rhythms, a good AfL technique is to explain then ask students to demonstrate before modelling, to gage if they are able to understand and hear it. </t>
  </si>
  <si>
    <t>All students have dates and titles clearly underlined
All students have self-assessed their work in green pen
The volume of written work is generally in keeping with the department expectations, where lessons should have a practical focus. 
HW is set from HT2 - however HW is evident for year 8&amp;9</t>
  </si>
  <si>
    <t xml:space="preserve">Ensure every lesson only uses 1 or 2 written tasks, if there are two the 2nd one should always be some sort of listening task. </t>
  </si>
  <si>
    <t>GHO</t>
  </si>
  <si>
    <t>OCR Level 2 iMedia</t>
  </si>
  <si>
    <t>Coursework - File format</t>
  </si>
  <si>
    <t xml:space="preserve">Students working on coursework on computers. GHO has high expectations for students progress in lesson. Students understand they must work silently and at times quietly. GHO remains standing for most of lesson to focus on behaviour. GHO gives instructions for students to complete work independently. He identifies students who are making slow progress to challenge then.  AVF was moved seats when high expectations of behaviour was not maintained. Low level disruptions occurs which is immediately challenged. Teacher goes around helping students individually who ask for help. </t>
  </si>
  <si>
    <t xml:space="preserve">-TA can be used more effectively to target helping different students. 
-GHO to ensure he gives clear targets for MB3 students to ensure maximum progress sis made with HA students. </t>
  </si>
  <si>
    <t>Computer Science</t>
  </si>
  <si>
    <t xml:space="preserve">Impact of Technology </t>
  </si>
  <si>
    <t xml:space="preserve">Students come and sit on desk, out standing students sit on computer desks. Teacher goes through lesson PowerPoint. "Welcome to your workstation". Lesson phase is slow and there is low level talking. After a few minutes this gets acknowledged and SNE gives out warnings. Teachers asks questions, some hands up, which is allowed. Some students have forgotten their passwords, SNE resets passwords. There is low level disruption while this happens. SNE to give clear instructions and ensure complete silence when working independently. </t>
  </si>
  <si>
    <t xml:space="preserve">- Lesson phase needs to be fast and warning given in the first instance of talking. Write names clearly on the board. 
- Ensure hands down and cold calling becomes imbedded as a routine. 
- Independent work is done in silence, expectations should be repeated.  </t>
  </si>
  <si>
    <t>Islam</t>
  </si>
  <si>
    <t>Some of the titles have not been underlined. 
One student is trying to answer a lot of questions which is positive but RKA stops him after a while to try and get more from other members of the class.
RKA uses non-verbal signals to remind students of expectations.
RKA stays at the front of the class and circulates near the end of the task but too late to make a difference if they haven't done it yet.
When giving a question, RKA doesn't use wait time and the student therefore does not give an effective answer</t>
  </si>
  <si>
    <t>Circulate the class at the start of a task or after register to ensure expectations are met.
Give wait time before questions are answered to allow students to give a thoughtful response</t>
  </si>
  <si>
    <t>Students have completed a whiteboard task which is done effectively but some students still have whiteboard out and there is some doodling on it.
Students are questioned. One student does not know the answer and RKA moves on. Should make sure that he comes back to the student instead of letting a 'don't know' go by.
After giving task, RKA asks if there are any questions rather than getting a student to repeat back task.
Lesson is calm, resources are pitched to the right level and good learning takes place.</t>
  </si>
  <si>
    <t>Check for understanding by asking questions.
Have whiteboards and any extra equipment put away before moving on.</t>
  </si>
  <si>
    <t>BBI</t>
  </si>
  <si>
    <t>Transport, Electricity and Heating</t>
  </si>
  <si>
    <t>Starter planned well and there is a clear expectation of students to complete the starter, students engage. Mya R didn't complete, circulate to ensure completion of starter. When reviewing starter, the biology question about selective breeding could have perhaps required some re-teaching, more students could have done with noting this down.
Behaviour in this classroom is excellent, there are really clear expectations and effective use of countdowns. This is even more effective with mini whiteboards however T didn't show his board, he is also just drawing on the board, there needs to be full accountability. 
Cross over teaching is an issue with this group, it is not seamless, there isn't a clear position all students are in, this is making effective delivery of content difficult, it is also possible that there is some content that is missed by students.</t>
  </si>
  <si>
    <t>Where there is cross over teaching and it isn't seamless, this issue needs to be fully tackled to reduce gaps being created or widening in learning. Re-teach when needed this applies for the started question on biology and different sources of energy.
Ensure that students are all held accountable for whiteboard use, zero opt out!</t>
  </si>
  <si>
    <t>NOW</t>
  </si>
  <si>
    <t>Renewable and non-renewable energy sources</t>
  </si>
  <si>
    <t xml:space="preserve">Really high expectations held of students leading to a productive atmosphere and students demonstrating a positive attitude to learning.
Mini whiteboards are being used effectively to check understanding and the group fully engages with them, there is more opportunity to train students to not turn around or try and look at one another's boards when sharing responses.
Putting answers for table to identify the correct answers for table on renewable energy adv and disadv examples, students to self-assess. Activity was appropriately designed and there was goof application. With this activity, increase the level of challenge by amending the language that is used on the table words such as "only", "a lot of" and "often"
Group work activity on the reason to use a different type of renewable energy was nice and fun, all students were benefiting from SPEAK strategy being insisted on, this however wasn't sign posted which is a missed opportunity.
</t>
  </si>
  <si>
    <t xml:space="preserve">Increase the level of hygiene with mini whiteboard use- tell/coach students that they need to not try and look at boards of others to be able to answer questions.  
Review activities prior to their delivery to ensure there is a sufficient level of challenge. </t>
  </si>
  <si>
    <t xml:space="preserve">VSA </t>
  </si>
  <si>
    <t xml:space="preserve">Cyber Security </t>
  </si>
  <si>
    <t xml:space="preserve">Teacher teaches content related to NBC Uber security. VSA explains Trojan horse, purpose of it, how it infects a PC. Students take turns to read slide on their screens. Teachers asks students questions related to what was just explain. Cold calling is used to ask students questions. Feedback is given to students after answer questions. Teachers uses “saying it again, better” when students don’t use technical language to explain. Mini whiteboards are used to answer two questions on virus and how it can be reduced. Students answer both questions on the whiteboard. Teacher Asian students to hold up whiteboards in 3.2.1 to show all whiteboards. VSA checks answers, Identifying misconceptions and explaining what key words are missing. She then asks students to expand more and write example. </t>
  </si>
  <si>
    <t xml:space="preserve">- think of low level &amp; high level questions for differentiation. For example yes or no answer, MTQ for students with low ability so they are still able to answer. 
- Time the mini white board activity. 2 Questions = 1.5 minutes to answer. 
</t>
  </si>
  <si>
    <t>There is evidence of marking although RRI is not necessarily driving progress. Students need more specific feedback to support in improving their writing. HW is not evidenced.</t>
  </si>
  <si>
    <t>1. Ensure comments in books are specific and allow students to improve the quality of their response. 
2. Consider how to evidence homework clearly.</t>
  </si>
  <si>
    <t>Linda - Character Analysis</t>
  </si>
  <si>
    <t>Book demonstrates some evidence of marking but there needs to be more routine for extended response so that CT can make more meaningfully. There is no evidence of RRI this term. There is evidence of homework i students folders.</t>
  </si>
  <si>
    <t>1. HMC needs to build greater opportunities for extended writing. 
2. RRI must take place so that students can demonstrate progress.</t>
  </si>
  <si>
    <t xml:space="preserve">Extended Writing </t>
  </si>
  <si>
    <t>The material planned was appropriate for the lesson and matches the curriculum plans for the subject. Students had been set up to complete an extended piece, BSM had explicitly taught the students a writing structure and had them plan in the previous lesson. There was a clear model to support student writing and success criteria. The room was calm and all students were working to complete their writing. BSM was able to confidently answer question posed by students.</t>
  </si>
  <si>
    <t>1. Use timers can to support students in their pacing for writing
2. Consider how the TA could be used to support students in the room - either scribing or removal of student to replicate exam conditions</t>
  </si>
  <si>
    <t xml:space="preserve">Mrs Birling </t>
  </si>
  <si>
    <t>Materials are from the curriculum provision for provided by the department and had been adapted to include success criteria and key vocabulary. The work is challenging but the environment is not conducive to work - students engage in low level chatter and are not challenged on this. CT subject knowledge for specification is not clear - she can not qualify the difference between a knowledge question and a exam style question. Teacher oracy is good but pace needs to be slowed down for greater clarity. CT has to answer lots of questions after setting students on task.</t>
  </si>
  <si>
    <t xml:space="preserve">1. Insist on a single voice in the classroom and sanction when this is not met. 
2. Work on slowing down delivery of content for clarity
3. Check student understanding of task by having them repeat back instructions </t>
  </si>
  <si>
    <t>DBR</t>
  </si>
  <si>
    <t xml:space="preserve">Evidence of RRI and feedback given as individual- no class feedback which demonstrates the time spent on Marking </t>
  </si>
  <si>
    <t xml:space="preserve">Ensure marking code is in every book  </t>
  </si>
  <si>
    <t xml:space="preserve">Unit 1- Evidence of Mock RRI. Students have also been given answer 11/12 which demonstrates expectation of students. </t>
  </si>
  <si>
    <t xml:space="preserve">Next RRI needed before end of week. Students to be set RRI on Wednesday lesson and given whole class feedback on Thursday. </t>
  </si>
  <si>
    <t xml:space="preserve">Marketing Segmentation </t>
  </si>
  <si>
    <t xml:space="preserve">Students have been posed a question to complete as RRI- this needs to be responded to within lessons </t>
  </si>
  <si>
    <t xml:space="preserve">Two folders are needed for both Unit 5 and Unit 6- Doubles need their own folders for Unit 6 
Students need an activity to complete the RRI task after the starter </t>
  </si>
  <si>
    <t xml:space="preserve">ASH </t>
  </si>
  <si>
    <t xml:space="preserve">Thermal Conductivity </t>
  </si>
  <si>
    <t xml:space="preserve">Students calm and quiet while completing starters which are in line with departmental policy. Clear reminders of expectations but one voice not explicit and countdowns not used. Cold calling used for starters no evidence of developing ideas or bouncing questions. Good Example of zooming in and out with learning objectives. </t>
  </si>
  <si>
    <t xml:space="preserve">Ensure one voice in classroom using effective countdowns </t>
  </si>
  <si>
    <t xml:space="preserve">Organ systems </t>
  </si>
  <si>
    <t>KMC</t>
  </si>
  <si>
    <t xml:space="preserve">Stakeholders </t>
  </si>
  <si>
    <t xml:space="preserve">Teacher reads case study. Uses cold calling to identify key contextual words in the case study. 
Teacher introduces 9 mark exam style question. Students are doing this for the first time. KMC Introduces a table to agree or disagree on holding a meeting. Timer given to students. Student work in silence. Teacher supports SEND students with one to one questioning. Encouragement given to students off task. After multiple positive comments FYO starts to write down the work. 1 student is not sure. Teacher gives hints. Whole class feedback is given verbally instead of showing the mini white boards all together for KMC to access understanding. 
Question structure is given, Point, Because, Leads to, therefore. Asking students to elaborate on “Because”, teacher writes model answer given by student on the board for the rest of the class to copy down. This helps students understand the structure of 9 marker. Cold calling and questioning is effective. Positive praise used throughout lesson. 
Independent task- 4 mins given to finish off leads to, therefore part of the question in silence. Key contextual words are given now to  the class to support with their task. </t>
  </si>
  <si>
    <t xml:space="preserve">-  get students to read out loud instead of KMC reading case scenario to ensure students take in the information
- mini white boards used, but not effectively used. KMC to get students to show mini white boards all at the same time to check whole class understanding. 
</t>
  </si>
  <si>
    <t xml:space="preserve">How can we track Florian’s feelings about responsibility? </t>
  </si>
  <si>
    <t xml:space="preserve">AAD </t>
  </si>
  <si>
    <t xml:space="preserve">How does the writer explore the themes of fantasy and storytelling? </t>
  </si>
  <si>
    <t xml:space="preserve">Primary Research </t>
  </si>
  <si>
    <t xml:space="preserve">Teacher introduced primary research. Key learning is used to identify customers needs, identifying gaps int he market, reducing risks and decision making. Class discussion on what customers needs are identifying. BHO provides example help on how to create MS Forms. Students create MS Forms to send to each other to answer questions. Students work on MS Forms to complete a 20 questions quiz. Students paste link on shared area for other students to complete. 
Teacher demonstrates good subject knowledge. Clear instructions and targets given to complete lesson tasks. Students take turns completing other peoples Quiz. </t>
  </si>
  <si>
    <t xml:space="preserve">- time activity to display timer on the board. 
- students have no urgency to finish questionnaire. Pre planning can be done as HW so they can write questions prior to lesson to start thinking about the type of questions before they start on MS Forms. 
- Use of Imperio to show step by step. </t>
  </si>
  <si>
    <t>Health and Care Acts</t>
  </si>
  <si>
    <t>Students were required to make a presentation about different health and care acts and submit them. Some students were confused about which act they were doing so some acts had multiple students presenting and some had none. The presentations were of varying quality although AVA did state she went through criteria previously. Students were then given a table to fill in that had the different acts on them. The ones that weren't presented were not given any extra context by AVA so questions why the presentations were useful at all if not needed. AVA did not question students to make sure that they understood the Acts, which was clear that they did not.</t>
  </si>
  <si>
    <t>Questioning: Questioning after delivery of content to ensure that students have the correct knowledge/disperse misconceptions
Responsibility in tasks: Ensure that all students are delivering content that is worthwhile. This can be done by checking presentations beforehand either by sending it to you before lesson or going through expectations again during the lesson.</t>
  </si>
  <si>
    <t>Arab army</t>
  </si>
  <si>
    <t xml:space="preserve">Planning on 6 main reasons. Those reasons could be more related to the question related. 
RKA uses cold calling well but could make more effective by bouncing questions around the room to keep more engagement. 
RKA uses more complicated words like 'discipline' but should make sure that they are able to get the correct spelling into their books.
Literacy is put into the correct place in the book and students know where to find it.
The main task is a matching exercise and students are just copying. Is there a way of doing it that makes them engage further with the content?
RKA checks for understanding of the tasks well. </t>
  </si>
  <si>
    <t>Creating tasks that require critical thinking to maximise the time they are thinking and therefore learning in class.</t>
  </si>
  <si>
    <t xml:space="preserve">Feedback given on one assessed piece of work and RRI actioned by students.
Students self correct each lesson.
Feedback given to most on individual tasks.
Homework vocabulary quizzing assessed and included in books. </t>
  </si>
  <si>
    <t xml:space="preserve">Whole punch all worksheets/ booklets so students can treasury tag them in.
Ensure the use of green pen every lesson (some gaps in recent lessons) </t>
  </si>
  <si>
    <t xml:space="preserve">Feedback given on one assessed piece of work but no RRI activity completed. 
Students self correct each lesson.
Homework worksheets included in books. </t>
  </si>
  <si>
    <t>Include RRI activity for each assessment so students can respond to feedback. Ensure accents included when copying from the board. Ensure no doodling in books (song lyrics written in margin).</t>
  </si>
  <si>
    <t xml:space="preserve">Feedback given on one assessed piece of work and RRI actioned by most students.
Students self correct each lesson.
Feedback given to most on individual tasks.
Homework vocabulary quizzing assessed - yet to be included in books </t>
  </si>
  <si>
    <t xml:space="preserve">Ensure all tasks are completed by students, particularly those which require a 50 word answer. Sheet named "write a 50 word paragraph introducing… " was incomplete in all books checked. </t>
  </si>
  <si>
    <t xml:space="preserve">Marked assessment piece but not RRI.
Students self correct most lessons. 
Homework worksheets in books but not self corrected/ marked </t>
  </si>
  <si>
    <t xml:space="preserve">Include RRI lesson with title and activity for students to complete. 
Include green pen self assessment every lesson. 
Stop students doodling in books.
</t>
  </si>
  <si>
    <t>Frequency Trees</t>
  </si>
  <si>
    <t>CT linked probability trees and frequency trees, helping students to identify links and differences between the two.  Students were able to identify common misconceptions and mistakes that could be made.  CT emphasised key vocabulary in probability with students in the starter.  CT has high expectations of the class and what they expected to complete and emphasises one voice when students are explaining content.</t>
  </si>
  <si>
    <t>Knowledge retrieval quiz: ensure questions for all columns.
Questioning to pick out student explanations and their process.</t>
  </si>
  <si>
    <t>The Quadratic Formula</t>
  </si>
  <si>
    <t>NBI had scaffolded content effectively by revising previous methods taught to solve quadratics then moving onto quadratic formula. Initial task given to identify coefficients a, b and c before substituting them into formula. Students could access this and task increased in difficulty, with latter questions including sufficient challenge. Misconceptions were addressed through questioning, with cold calling used effectively. Key words were explicitly taught and a clear learning journey was evident.</t>
  </si>
  <si>
    <t>Signpost exam questions and explicitly show how students could be assessed and where marks would be awarded.</t>
  </si>
  <si>
    <t xml:space="preserve">Unseen Poetry Comparison </t>
  </si>
  <si>
    <t>How are verbs used to present the attack (Language paper extract)</t>
  </si>
  <si>
    <t xml:space="preserve">You are using a language paper extract and modelling how student can answer question 2 (language analysis). They are reminded of the meanings of 'connote' and 'denote'. Verbs in the extract have already been highlighted a model sentence and a frame sentence to use for their first example. All of this provides scaffolding and structure for the students to succeed in the task of writing three more points for the answer. You redirect and remind the class what they are doing and go amongst the students to give 1:1 guidance.  Students are also given step by step guides on how to be successful. All this helps to create a purposeful learning environment. </t>
  </si>
  <si>
    <t xml:space="preserve">Meta-learning and independent learning. Giving students more ownership over the extract and their responses to it by discussing the big ideas and their feelings/responses about the dog White Fang, also the purpose of verbs and why they are helpful to analyse, how verbs create a mood in students to find words to describe the attack. This would also help with misconceptions and reluctance to start writing with some of the weaker students in the class. </t>
  </si>
  <si>
    <t>How does Priestley use the Inspector to present ideas of social responsibility</t>
  </si>
  <si>
    <t xml:space="preserve">Students are 'exploding' quotes linked to the Inspector's entrance, The quotes are on the board and the most important parts to 'explode' are highlighted. You remind them that they know how to explode quotes, but you realise as the lesson goes on (when faced with excellent student questions such as "what has lighting got to do with feelings") that the class also need to be redirected to remember the 'big ideas' of the play and how they might be presented through stagecraft/stage directions. You demonstrate this vividly through switching off the lights, entering the room and switching back on again, which builds student engagement and helps them to remember previous learning and understanding of the ideas in the play and how they are presented by Priestley. You also use focused instruction to remind students of the ideas the Inspector represents: "socialism is now on the stage". </t>
  </si>
  <si>
    <t>As you are aware, there is wide range of ability in this class and some of the top end need stretching while others need support. Both ends of the spectrum might benefit from more unpicking and exploration of the big ideas explicitly linked to the question. For example, what is the link between socialism/capitalism (the contextual ideas of the text) and social responsibility (the focus of the question)</t>
  </si>
  <si>
    <t>LCR</t>
  </si>
  <si>
    <t>To explore the presentation of selfishness within characters in An Inspector Calls</t>
  </si>
  <si>
    <t>Students are asked to show words to describe Mrs Birling on a whiteboard which builds engagement and allows students ownership of their learning as you input these words on the slides you are using to teach. You also do this for Mr Birling. You also remind the students of the all important 'why' - author's purpose - and collect student answers to this question, and input these answers on the slide. Your questioning and your feedback to student answers are both very clear and focused on building  deeper understanding of the text, and also student confidence in their own learning.  Your instructions are focused on meta-learning as well as on the text itself: 'getting the vocabulary to describe the characters is half the battle but you also need to think about why.' When students come to 'explode' quotes you check that they understand words such as 'cranks' and why Mr Birling might use this word</t>
  </si>
  <si>
    <t>With the excellent learning environment established in the class - developing understanding of vocabulary further through student discussion/exploration eg the simile of bees in a hive - how this might resonate with 1945 audience who had to work together during war time</t>
  </si>
  <si>
    <t>Language Paper 1</t>
  </si>
  <si>
    <t>JBU</t>
  </si>
  <si>
    <t>Propaganda in Animal Farm</t>
  </si>
  <si>
    <t>JBU demonstrates good subject knowledge - he is confident in being able to explain the plot and big ideas of ‘Animal Farm’. There is an error in terms of what he agrees is propaganda (use of the dogs) but he recognises this and explains why this is not correct. The lesson is structured in line with the departmental expectation of retrieval, learning journey, vocabulary teaching, direct instruction and independent practise. There is a clear link between the starter, the vocabulary that is taught and the tasks that follow. Students are given the opportunity to demonstrate their prior understanding before the lesson begins and this is built upon through teacher explanation and questioning. JBU models high levels of oracy throughout the lesson. There is live modelling of the planning process - this feels rushed, JBU should consider the live modelling process in advance in terms of the ideas he wants to present. Due to rush and confusion of the ideas, some students struggle to complete the independent practise without further support from JBU.</t>
  </si>
  <si>
    <t>Lesson is in line with the progression plans for Year 9. Students have produced extended responses and shorter responses which show a good understanding of the text. Students can also verbalise their learning when questioned and can develop their answers with reference to the text. Students often use ambitious vocabulary to communicate their ideas e.g. hierarchy, exploit etc. JBU is willing to address misconceptions and explain how answer can be corrected. SEND students that were present in the lesson were able to engage with the learning and attempt the work. JBU needs to better utilise his TA to support with SEND students within the room.</t>
  </si>
  <si>
    <t>JBU is effective in his use of questioning, posing and bouncing questions to develop students knowledge within the lesson time. MWBs are employed for short answer questions and checked by JBU. During these activities, JBU corrects any misconceptions. Books are marked using whole class feedback and coded marking. Students may benefit from diagnostic feedback which forces them to think more cognitively about the feedback. There is evidence of RRI in the books which reflects the teaching from RRI lessons.</t>
  </si>
  <si>
    <t>JBU circulates the classroom from the outset of the lesson checking that students are on task and encouraging them to complete the tasks required. The class are silent and calm on entry which allows for an efficient start to the lesson. JBU does not allow students to opt out of the learning, he rephrases questions so that all students can take part in the lesson. JBU has very high expectations and the students are focused within the lesson. Students can communicate these expectations and explain that the lessons are calm because of JBU’s management of the room.  There is pride from the students when they express their learning and there is a positive attitude to learning from the majority of students.</t>
  </si>
  <si>
    <t>1. Use of praise could be more evidenced - try to place names on the whiteboard and celebrate student success to continue to foster the positive learning environment.
2. JBU should ensure that his TA is effectively utilised in the classroom by communicating in advance what he would like for her to do and sharing slides.
3. Consider pre-planned I Do to support with the pace within the lesson and to stop from ideas becoming confused. Delivery of the independent practise needs to be more seamless in order to better empower students to work independently.</t>
  </si>
  <si>
    <t>How do I effectively complete a piece of transactional writing?</t>
  </si>
  <si>
    <t>RRI on paper 2 Q5</t>
  </si>
  <si>
    <t xml:space="preserve">students are being given detailed feedback (both whole-class and individual) on transactional writing they did previously. The feedback contains ten whole-class targets and students have personalised targets from this list of ten on their work.  This is purposeful and helps them to understand what they specifically need to do to improve. Your verbal explanations are exemplified well and delivered with energy which helps with student engagement. Students feel able to make contributions and suggestions when you request this, and these contributions are helpful and accurate.  One student has been used as a model answer which is motivating. Students have been given a range helpful writing strategies to use, such as 'perfect pair sentences' which they can explain readily and know how to adapt for their own work. When students are given the RRI task, they are given very specific instructions on what to do, and as a result most of them embark on the task with motivation. </t>
  </si>
  <si>
    <t xml:space="preserve">Building motivation even further - for example, when students are embark on the RRI task, could they be given positive descriptions as to the improved outcome you are expecting? Even more specific exemplification on how to improve, for example how to make the 'picture this' introduction more concise. </t>
  </si>
  <si>
    <t xml:space="preserve">Marketing strategy </t>
  </si>
  <si>
    <t xml:space="preserve">10 minutes into lesson students were sat around the outside of the room. Students came to the middle slowly after 10 minutes of logging on the computer. This needs to be at the beginning of the lesson and folders collected at the beginning. Students were getting on with starter on paper. This needs to be in whiteboards. Students not getting on are challenged. Students stopped Starter after 7 minutes. Psychographic definition is defined by student answered wrongly. Misconception is not addressed as psychographic being location instead of habits, social. 9:14 students finished starter. Learning journey communicated. Students asked to read. Marketing penetration spoken through. Students asked to give examples. </t>
  </si>
  <si>
    <t xml:space="preserve">- students to log into same computer as previous lesson and come straight to the middle of the room to complete starter in first 5 minutes. Starter to be 5 minutes. 
- have starter answers on the board appear after each answer so that they can be referred to (saves students writing down the whole lot afterwards) 
- students should collect folders as they come into the lesson so that they are prepared and lessons starter is smoother 
- whiteboards to be used for starter to assess whole class feedback. 
- unit 5 &amp; 6 folders to be separated. 
- content to be delivered slide by slide </t>
  </si>
  <si>
    <t xml:space="preserve">Business costs for planning </t>
  </si>
  <si>
    <t xml:space="preserve">Students are identifying the fixed and variable costs from bakery. Pace is good. Pens are asked to be put down so that students can listen to the definition and formula. Timers used, clearly explanation that pens to be put down once finished. Total costs explanation given and students then asked to calculate fixed, variable and total. Clear definition given. </t>
  </si>
  <si>
    <t xml:space="preserve">- speak to students at the end if continuous coughing 
- use of mini whiteboards for finance calculations to assess while class feedback 
- be clear on whether you want students talking or in silence. If silent then warnings. If talking say only about the work. If talking when not asked to stop class and address as whole class. </t>
  </si>
  <si>
    <t xml:space="preserve">To explore the presentation of selfishness within characters </t>
  </si>
  <si>
    <t xml:space="preserve">Explode a quote delivered through an effective explanation, questioning and scaffolding. Paige demonstrated excellent subject of An Inspector Calls, the quality of questioning and teacher explanation were exceptional. All students were challenged and supported effectively throughout the lesson.
Expectations in the classroom are very high, there is effective use of count downs and other routines ensure the focus of the students is in the right place at all throughout the lesson. 
Content is presented very clearly through slides, some of the note taking on the board during "explode a quote" became very busy, it is possible students may find this difficult to use if they lose focus during the lesson. </t>
  </si>
  <si>
    <t xml:space="preserve">Students have a good understanding of the text, the characters and methods used in An Inspector Calls; this is due to the high-quality teacher explanation. Teacher subject knowledge is exceptional, this is allowing for students thinking to be carefully guided enabling strong understanding to develop. It is clear that Paige has a good understanding of the needs of the students and the potential gaps in their knowledge and understanding, this is allowing them to improve rapidly. </t>
  </si>
  <si>
    <t>Questioning is effectively targeted and pitched, this is exemplary practise.
Mini whiteboards used to gauge understanding of what students are really thinking about, this produced a large volume of information which makes it difficult to use meaningfully for all students. More room to train students on expectations of what is put on whiteboards and how they are used.
Student books are exemplary, there is regular, clear and actionable feedback which is given to students. This is supporting with closing gaps in learning from last year and improving the quality of the student responses.</t>
  </si>
  <si>
    <t>Excellent behaviour for learning demonstrated by students, Paige fosters an exceptional classroom environment with this group.</t>
  </si>
  <si>
    <t xml:space="preserve">Review board annotations when "exploding" quotes, seek out strategies to make these useful annotations more user friendly.
Review the use of mini whiteboards or train students to use mini whiteboards in a way that they default to sharing manageable pieces of information for you to check or review their use on similar activities.
</t>
  </si>
  <si>
    <t>Transport, electricity and heating</t>
  </si>
  <si>
    <t xml:space="preserve">Explanation of wind energy. Cold called students to describe solar energy. PBL did not accept "I don't know", used explorative questioning to get an answer, bounced questions between students to develop ideas. Missed opportunity for whole class feedback using mini whiteboards. PBL ensure students used correct terminology and say it again but better missed opportunity to sign post SPEAK. Zoomed in and out with the learning objectives and linked slides to other subjects eg. Geography. </t>
  </si>
  <si>
    <t xml:space="preserve">Ensure that whole class AFL is used especially with mini whiteboards </t>
  </si>
  <si>
    <t xml:space="preserve">Cell revision </t>
  </si>
  <si>
    <t xml:space="preserve">Going through starter questions, reinforcing green pen. CBU showed good movement around the room to ensure work being completed. Good use of mini whiteboards to check prior knowledge on cell organelle functions. Most students engaged in task but not all, CBU issued reminders but instructions not fully followed. </t>
  </si>
  <si>
    <t>Ensure mini whiteboard hygiene not all students engaged and some just drawing on them</t>
  </si>
  <si>
    <t>Introduction to the periodic table</t>
  </si>
  <si>
    <t>Probability</t>
  </si>
  <si>
    <t xml:space="preserve">JZH was showing students examples and they had to decide what the probability of winning was using words like impossible and likely. Students were really engaged in the examples (e.g. winning the lottery) and wanted to get involved. This resulted in low level disruption/annoyance when JZH didn’t take their answers. This was a missed opportunity to use mini whiteboards for both engagement and as a tool to assess learning. 
Some prompts were used to correct behaviour during the lesson e.g. Tiana sit up straight. 
Good cold calling in the lesson - students were keen to give answers. JZH did not go for hands, coverage of the class was good. Need to decide whether cold calling or whole class feedback is more appropriate at each stage of a lesson. 
Don’t ignore hands, say you’ll come to student in a time, if not they can cause disruption while waiting. When you’re ready speak to them 1-1. </t>
  </si>
  <si>
    <t xml:space="preserve">Plan lessons to use mini whiteboards to check progress. If used well using them will also reduce the likelihood of students calling out and increase engagement. 
</t>
  </si>
  <si>
    <t>Paper 2 Revision</t>
  </si>
  <si>
    <t>Walk Talk Paper 2</t>
  </si>
  <si>
    <t xml:space="preserve">BSM demonstrates good subject knowledge for question 3. She can answer students questions and correct misconceptions. Materials are well planned and delivered in line with the curriculum planning for the subject. Adaptions have been made to suit the needs of the group. BSM should ensure that she has prepared responses for the questions students will have for vocabulary so that these can be as seamless as her instruction. </t>
  </si>
  <si>
    <t>1. Prepare vocabulary for the reading stage - ensuring that students can be given concise and clear definitions.</t>
  </si>
  <si>
    <t>Selfishness in AIC</t>
  </si>
  <si>
    <t>Analyzing Eric - what makes Eric’s behavior towards Eva so deplorable?</t>
  </si>
  <si>
    <t xml:space="preserve">JFE aims to create an engaging environment through quizzing of key vocabulary. JFE has class matching 10 terms with their definition. What is the purpose of this? How much of the lesson does this take up? JFE has several questions on the board. The quick quiz recap is printed out for all pupils. The outcome is not very clear based on what has been taught in the lesson. JFE helps one to one to explain the task. </t>
  </si>
  <si>
    <t xml:space="preserve">* Use postal colours in the background. 
* Offer sentence starters to support pupils. 
* Create clear journey to the end point. What did you want them to know/do by the end of the lesson? 
* Avoid extended quizzes that may detract from the outcome. </t>
  </si>
  <si>
    <t xml:space="preserve">RRI mock has been completed, students have developed notes in books and opportunities for assessment 
</t>
  </si>
  <si>
    <t xml:space="preserve">- Increase use of green pen in books during self assessment 
- Tidy books to ensure all sheets are in treasury tags </t>
  </si>
  <si>
    <t>Ordering Fractions</t>
  </si>
  <si>
    <t xml:space="preserve">CT has finished the main content and were doing worded Problems. 
Students were given time to read questions carefully and key words in the questions were explained. 
For the first question, CT was using peer assessing by asking students to switch their books to check answers and learn from each other.
From the second question onwards, MWB were used and CT gave each individual student feedback. 
The routines and expectations was emphsized creating "RUCSAC": read, underline, choose, solve, answer and check and insisit students to use it. 
CT spoke in a slow pace which is easier for SEN students to follow. 
CT boosts students confidence by peer assessing, peer discussing and encouraging students by saying "I didn't expect you to get that much done" and lots of positive languages were used. 
When student got angry with being given warnings, CT asked student to stay outside of classroom and calm down. 
</t>
  </si>
  <si>
    <t xml:space="preserve">Check and make sure that all students get involved with the worded problems. </t>
  </si>
  <si>
    <t xml:space="preserve">Substitution </t>
  </si>
  <si>
    <t xml:space="preserve">Book hygiene for majority of the students are very good, students follow the departmental policy on presentation. Clear notes and examples are written in students books. Worksheets are in a sequenced order with the lessons. RRI has been given to students however some haven't been actioned by the students and there is no evidence in terms of what the student did well on or targets for improvement so it was difficult to see if the students are making progress from their work. Homework has been seen in books. </t>
  </si>
  <si>
    <t xml:space="preserve">Ensure that the RRI diagnostic grids for what went well and even better is filled out by the class teacher. 
Ensure that paper homework is set and tagged in sequence in students' books. 
Ensure that students all mark in green. 
</t>
  </si>
  <si>
    <t xml:space="preserve">To apply uses and gratification to The Archers. </t>
  </si>
  <si>
    <t xml:space="preserve">Cold calling for key words and definitions useful as a verbal walk through of exam. 
Revision and scaffolding allows for progress to be made. 
SRI has strong subject knowledge and underpins student knowledge able to stretch and challenge by getting more depth. 
The work is examination specific and there are elements of challenge. Uncovers layers in thinking to get more depth and well- developed answers. 
Clarity of oracy and diction and clear use of disciplinary literacy. 
Ppt and booklet used to present information. </t>
  </si>
  <si>
    <t xml:space="preserve">There are students who can give succinct short answers and go on to develop their points. This would not have been able to have been done at the start of the course. 
Misconceptions are addressed through peer support and allowing them the space to get the answer correct. Good at coming back to students giving them fair warning to allow them to listen to the group. 
Prog plans adjusted - I was aware. The lesson is I n line with this. 
Students know more remember more through repetition, examples, booklets, recall. 
One student said SRI is persistent in her expectations. More confident speaking now than at the start of the year. Steep learning curve. Have to do c/w in a timely fashion. 
One student said not many 25 markers. The focus was not this for the year. Every 2/3 weeks longer marker questions. Recaps, starters, structure help to know more and remember more. If someone doesn’t get it  right she will go back to them, not just give the answer right away. </t>
  </si>
  <si>
    <t xml:space="preserve">Practiced 25 marker 2 wks before half term. 
Only 1 peice of marking and RRI. 
Verbal feedback very effective. Development of answers. Critical thinking. </t>
  </si>
  <si>
    <t xml:space="preserve">Calmly coached away from fidgeting with board. 
Students clearly aware of expectations. </t>
  </si>
  <si>
    <t xml:space="preserve">RMP
Marking and feedback </t>
  </si>
  <si>
    <t>DSE/CED</t>
  </si>
  <si>
    <t>GCSE PE</t>
  </si>
  <si>
    <t>Books are of a good standard. Most looked through have good book hygiene with titles underlined and dated. There is clear evidence of progressive work being completed in lesson with various resources, as well as homework being set and completed. There is evidence of some RRI in books, but this could be more consistent and clear in green pen. Books are lacking teacher feedback.</t>
  </si>
  <si>
    <t xml:space="preserve">Follow marking policy of books to be marked once a half term.
Make sure green RRI is consistent throughout and clear with green pen.
</t>
  </si>
  <si>
    <t>JMA</t>
  </si>
  <si>
    <t>Books are of a good standard. Titles and dates are underlined and LO's are stuck in for majority but this is not consistent across the class. There is clear evidence of progressive work being completed in lesson with various resources, as well as homework being set and completed There is evidence of some RRI in books, but this could be more consistent and clear in green pen. Feedback had been given by class teacher in line with marking policy.</t>
  </si>
  <si>
    <t>Make RRI clear and consistent across the class with use of green pen.
Make sure all students underline titles and date. If using LO's make sure all stick them in.</t>
  </si>
  <si>
    <t>JME</t>
  </si>
  <si>
    <t>Books are of a good standard. Titles and dates are underlined and LO's are stuck in for majority but this is not consistent across the class, with some students also missing their books. There is clear evidence of progressive work being completed in lesson with various resources, as well as homework being set and completed. There is evidence of some RRI in books, but this could be more consistent and clear in green pen. Feedback had been given by class teacher in line with marking policy and there is evidence of whole class feedback used for homework.</t>
  </si>
  <si>
    <t>Make sure all pupils have books.
Make sure RRI is consistent and  across the class with use of green pen</t>
  </si>
  <si>
    <t>CED</t>
  </si>
  <si>
    <t>Respiratory System</t>
  </si>
  <si>
    <t xml:space="preserve">Starter on board, students demonstrate knowledge from previous lessons with their verbal and written answers. Lesson in line with progression plans and resources printed.
CT uses video and worksheet to introduce respiratory system. Students challenged to recall knowledge from KS4. Task is scaffolded for students to work in pairs after short time. Teacher then goes through in more detail using cold calling. Misconceptions are addressed by CT through demonstration on board and class discussion pointing out explicitly where errors I being made. </t>
  </si>
  <si>
    <t xml:space="preserve">Explore ways to improve pacing of the lesson. </t>
  </si>
  <si>
    <t>All students Have been completing starter/listening tasks and marking in green pen. 
All students have written date &amp; titles and underlined. 
All students have written in the definitions where they didn't know the keyword. 
CT verbally discussed HW which is completed and marked online. (GGA has seen evidnce of HW feedback on BandLab, and tracker has been fully completed for KS3)</t>
  </si>
  <si>
    <t xml:space="preserve">Some students (2/3) had not used ruler when underlining. In order to reduce disruption encourage students to use their pencil as a ruler if they don't have their own, for example. 
</t>
  </si>
  <si>
    <t>Melody and Accompaniment</t>
  </si>
  <si>
    <t xml:space="preserve">CT questioned students on 'melody', and students were unable to respond. CT then went back to previous lesson and got students to write melody definition in their books.
CT played a piece of classical music, CT then got students to copy definition for Accompaniment. 
CT then isolated the melody on the piano (from the classical example) and performed it to the class. 
CT Explained how accompaniment 'completes' a piece of music and added the accompaniment on the left hand to the melody. This was a really nice performance and held the students attention. 
</t>
  </si>
  <si>
    <t xml:space="preserve">The modelling and explanation of the keywords was very teacher led:
More questioning should be done around melody and accompaniment to get students to explain what the terms are. 
Involve students in performing melody and accompaniment to consolidate their understanding of each term. (as they didn't have ukulele's to hand this could be sung 'la la', or they could accompany a melody with rhythm)
You could also play musical examples (on piano/guitar) and get students to tell you if it is melody or accompaniment.
</t>
  </si>
  <si>
    <t>Representation of adverts.</t>
  </si>
  <si>
    <t>PPT was specifically tailored to allow discussion points between how different products are presented in stores. PPT used visual aids to spark interest and evoke answers from children. The content was well presented and delivered, which challenged children to view adverts/products differently.</t>
  </si>
  <si>
    <t>CT demonstrated clear knowledge of the way society associates certain adverts/products with a specific gender. This broadened thinking in the classroom and helped children articulate their answers well. The contrasting pictures in the PPT, worked well in allowing children, to visually see the gender biases associated with some adverts/products. All learners' were thoroughly engaged and the content/delivery coincided with the progression plans. Children were prompted to use subject specific language, which was excellent to see.</t>
  </si>
  <si>
    <t xml:space="preserve">The book hygiene was really good; there was a sequential order clearly evident. The marking of an assessment question, allowed children to know how to improve in the future. They were all able to articulate how they would improve on that written task in the future. </t>
  </si>
  <si>
    <t xml:space="preserve">Every child demonstrated exemplary behaviour and an eagerness to learn. The children display a clear respect for the teacher and it is evident from the interactions they have. Subsequently, this helps to create a purposeful atmosphere. </t>
  </si>
  <si>
    <t xml:space="preserve">To use mini - whiteboards to check for understanding and then address any misconceptions.
Use cold - calling with differentiated questions to build on concepts covered. </t>
  </si>
  <si>
    <t>Standard Form</t>
  </si>
  <si>
    <t>CT is reviewing key skills (indices) required for the lesson via exam practice,  Clear modelling is shown, with repetition of modelling and emphasis on steps to complete the question.  Ensuring student understand by checking via MWB task.  Clear instructions and movement around the room to ensure no opt out.  Misconceptions are discussed and questioning of how marks are achieved in multi-step questions.  Cold calling is used.  Difficulty is built into questions by inclusion of negative numbers and multistep problems.</t>
  </si>
  <si>
    <t>Learning journey, explicitly link the prior learning to this lesson and future learning.</t>
  </si>
  <si>
    <t>SEND books seen.  Books show clear progress throughout the topics.    RRIs are actioned by most students.  RRIs are based on tasks that have been completed by students and aim to close the gaps on questions students find challenging.  RRIs have been reviewed by CT.</t>
  </si>
  <si>
    <t>Consistent use of green pen in books.</t>
  </si>
  <si>
    <t xml:space="preserve">Range of books seen as well as SEND student.  Evidence of RRI tasks in book and the required amount.  RRI tasks are based on class assessments and questions relate to the test and seek to fill gaps in understanding.  These have been actioned by students.  Progression is seen through depth of topics over time.  Most papers are tagged in books in sequence.  </t>
  </si>
  <si>
    <t>Ensure that the RRI diagnostic grids for what went well and even better is filled out by the class teacher. 
Ensure vocabulary sheet in in books and used per department policy.</t>
  </si>
  <si>
    <t>Q2 Analysing Language - White Fang</t>
  </si>
  <si>
    <t xml:space="preserve">Teacher explains lesson in the context of the learning journey to set up the lesson. This zoom in/out could be used more throughout the lesson to help support students making links between tasks and their learning. 
Teacher shows confident subject knowledge in the lesson, uses examples from everyday/the lesson as well as from literature to support student understanding. 
Teacher circulates and supports students to complete tasks, teacher repeats task instructions to check understanding. Timers used to support productive pace. 
Tasks are designed to build confidence, tasks move from highlighting and filling in the blanks to more open responses. Students written responses to this are variable and routines to encourage more writing are needed. 
</t>
  </si>
  <si>
    <t xml:space="preserve">Recall starter used to assess prior knowledge. Most students were able to complete when asked verbally, written responses to starter inconsistent. Better routines needed for written responses to starters. 
Teacher supports all students, including SEND, by circulating and offering support 1:1
Because students do not always write notes/responses, when questioned they sometimes don’t know answers and can’t refer back to notes. 
Zoom in/out could be used more frequently in the lesson to help students build links in their learning. 
</t>
  </si>
  <si>
    <t xml:space="preserve">Recall starter used to assess prior knowledge, when students were not confident on answers, teacher bounced the question to a peer and then bounced the question back, this is good practice. 
Teacher questions are well phrased and clear, students are given time to think and generally answer verbal questions well. 
Students receive feedback as teacher circulates. 
</t>
  </si>
  <si>
    <t xml:space="preserve">Teacher models positive verbal responses for students, including how to respond to register. Teacher is warm and firm with the group, which behaviours well. 
Teacher gets students to repeat instructions back to check understanding, which is effective as some students admit to not hear/listening initially. 
Students are more confident with verbal responses, and work is needed to get the students consistently writing. 
</t>
  </si>
  <si>
    <t xml:space="preserve">Develop strategies to encourage students to write more responses.  
Use Zoom in/out more frequently throughout the lesson to help students make links between tasks and their learning. 
</t>
  </si>
  <si>
    <t>Could I have a drink first? (An Inspector Calls)</t>
  </si>
  <si>
    <t>CT shows strong subject knowledge through clear explanations and able to link student ideas to the text.
Starter is made up of 3 quick questions looking further back, at vocab and a specification link.
CT has planned the lesson to follow on and include content that hadn't quite been previously covered adapting the lesson to give them an opportunity to answer specific questions. The work is challenging enough to push most students, but accessible that the majority of students engage with the work. Lesson is clearly planned as part of the learning journey, and this is shared with the class. Essay planning task at the end of the lesson gives the students a clear structure on how to set out their essays and broken down into clear sections for them to complete. This is clearly explained how it will link to the next lesson as well.
When the CT gives the instructions for this independent task students are questioned on what they are supposed to be doing and instructions given again before setting them off on the task.</t>
  </si>
  <si>
    <t>Students are able to demonstrate their knowledge of the particular character that is being looked at in the lesson and link this to parts of the text that has been read. Lesson aligns with the progression plans. Students are able to show their prior learning through the questions that are being asked and the teacher is able to pick up on aspects they are not sure about. Students show progress in their books through the work that they complete in lesson, as well as the RRI tasks showing improvement on previous responses.</t>
  </si>
  <si>
    <t>CT uses questioning as a strong tool to assess the understanding of pupils in the class, cold calling is used to select students to answer questions as well as taken volunteers at certain points of the lesson. Discussed how the strong discussion with individuals in the class could be developed further to include more students and make them a part of it. Discussed missed opportunity for whole class feedback when looking at initial ideas with MWBs so that CT could see the whole classes ideas, also discussed how this could potentially be developed further to incorporate MCQs. When questioning, CT is always looking to question students further and develop their answers from the initial response that is given.
Feedback is given in student books, both individual comments and whole class feedback is used. Students clearly respond to the feedback given through RRI tasks and this is completed in green pen.</t>
  </si>
  <si>
    <t>Behaviour of the students in the lesson is good and the CT has clear and high expectations of the students at all times. Students aren't meeting expectations on entry, but this is addressed straight away and the students are settled quickly to engage with the starter activity.
Positive praise is used throughout the lesson to engage students with the work they are completing. The lesson is calm throughout and the students are respectful of each other when they are contributing answers or to discussions.</t>
  </si>
  <si>
    <t>Whole Class Feedback - Make sure opportunities for whole class feedback are used and clearly planned out to gauge the ideas and understanding of all students.
Look at ways to include the whole class in discussions - start with small groups and take ideas from some. Students could be prewarned about who will feedback.</t>
  </si>
  <si>
    <t xml:space="preserve">How did Josephine Butler change the government approach to Public Health? </t>
  </si>
  <si>
    <t xml:space="preserve">Students quietly getting on with the starter. Calm start and clear register given. 
Students are challenged eg student with scarf is informed to remove it. LBA circulates and offers support and will challenge a lack of work showing high work ethic expected - most students respond to this. 
Cold Calling used to engage all and clear expectations to answer are seen meaning students are ready. 
Planning is used to reduce behaviour concerns eg new student is given text book to use and a different starter. 
Opportunities for recall seen 
</t>
  </si>
  <si>
    <t xml:space="preserve">- Starter may be a little too long for the given task - 5 mins for checking if students know the time periods of the causes enables students to move at a slower pace 
- Challenge/extension is verbalised for the students - could this be written on the board from the outset to minimise repetition and teacher checking when they are finished - imbed an expectancy to move onto it </t>
  </si>
  <si>
    <t>Practising skills needed for Question 4 of paper 1</t>
  </si>
  <si>
    <t xml:space="preserve">How do you plan and write a question 3 response </t>
  </si>
  <si>
    <t>Students are being asked to consider the meaning of evaluation and what it means to evaluate a text. They have been studying an extract and are now being asked if it is acceptable that a character is relieved about her husband's absence. A student who is asked to repeat what they are doing uses the word evaluate and you praise him: good, this builds confidence and also shows that students are focused on the learning objective. You give them a sentence starter on the board "I think it is ____ for Mrs Mallard to feel relief"  One student responds that he is 'on the fence' and you also praise this contribution: indeed  this kind of response is more evaluative and could therefore be of higher quality.  He is able to write a very nuanced answer which you praise. You then show a clip from Wakanda Forever and ask them to evaluate how far it creates tension and urgency.</t>
  </si>
  <si>
    <t xml:space="preserve">Stretch and Challenge: could you have provided an alternative sentence structure to accommodate the more nuanced response suggested by the student?  The student then uses comparative structures correctly in his answer and you praise this: could you have written this up on the board so students could see how comparative structures (on the other hand) work in writing, as well as just verbally. 
Also - are they evaluating the text itself or the ideas/events described in the text? (As in - was it a critical  review of textual methods or moral review of behaviour?) A focus on quality of content would have made the link to the trailer review activity clearer. </t>
  </si>
  <si>
    <t>unseen poetry</t>
  </si>
  <si>
    <t>KMA</t>
  </si>
  <si>
    <t>Biology</t>
  </si>
  <si>
    <t>ATP and other nucleotide bases</t>
  </si>
  <si>
    <t xml:space="preserve">Teacher recaps models on whiteboard - summarising information using diagrams. 
Students then apply independently to an exam question. 
Teacher circulates and supports, giving hints and tips to students to develop their responses. 
Good use of cold calling to draw answers from range of students. 
Students use green pen as positive routine for self assessment. 
</t>
  </si>
  <si>
    <t xml:space="preserve">One voice in the classroom was mainly seen, but no voice/silence needed for independent exam practice. </t>
  </si>
  <si>
    <t>ALE</t>
  </si>
  <si>
    <t>RRI - Article Writing</t>
  </si>
  <si>
    <t>Lesson planned as part of the learning journey to give students the opportunity to develop work from previous lesson with the support of feedback. CT shows a clear understanding of the material and what is required of the students. Starter planned with 3 questions that link to exam structure. Work is challenging to the students, but the CT has planned out task to support students. Structure, along with delivery, of the RRI is there to support students. CT checks students understand what is required of them on particular tasks. Text is read before instructions are given on what they are going to do with the text and then it is read again. This allows students to take in information before having to process it. Part of the lesson is adjusted to suit the task better later in the lesson, this does cause a small amount of downtime.</t>
  </si>
  <si>
    <t>Students have completed work in their books that shows they are acquiring knowledge over time. The support given can be seen that has allowed students to develop their understanding. Some students are able to answer the questions relate to exam structure. Students are able to discuss aspects of previous lessons and how it links to this lesson. Students that are chosen to read are confident in reading out text in front of the class.</t>
  </si>
  <si>
    <t>Both whole class feedback and individual feedback has been given in the books with students responding to this to develop their answers. A mixture of cold calling and volunteers are taken when asking questions, occasionally the same students are giving the responses. Students are questioned following instructions being given to check their understanding of the task. Missed opportunity for Whole Class Feedback when looking at successful people. Discussed how MWBs could be used for all students to put an idea down and build individual plans on these for CT to check. This would help with trying to make the students more independent and check all of their ideas.</t>
  </si>
  <si>
    <t>Slow start to the lesson with some students arriving late and this not being addressed. Discussed the importance of getting them in promptly to maximise time. CT sets expectations throughout the lesson and addresses some of the low level. Warns the class about laughter, discussed how after this it should be addressed with a warning following a repeat. Expectations clearly set on the work they should be doing, and the majority of students engage with the different task. Overall, the lesson is calm, towards the end there is some low level and this could be addressed with a simple countdown to get the back on task.</t>
  </si>
  <si>
    <t>Whole Class Feedback - Take opportunities to gather all the students' ideas and plans through the use of MWB
Start of the lesson - Address individuals who are late and set expectations on this to get a quicker start to the lesson. All lates should be recorded.</t>
  </si>
  <si>
    <t>Breakeven</t>
  </si>
  <si>
    <t xml:space="preserve">Question asked about whether fixed costs rise or fall if produce more sandwiches. Two questions asked when bounced. Students using printed data to complete graph, a good resource to use. Students are enthusiastic to complete work and complete break even. Students asked to write flat line- this process can be sped up to draw fixed costs line and students who are confident with completing break even can continue. Students supported who are not behind but limits pace of higher ability students. Some students working together to support each other in finance calculations. BHO comments on variable costs- not effective in helping students if they are not stopped as some don’t hear. Stop students who are not understanding break even. Make use of the projector, indicate the lines in break even so easier to explain. 
Kmc points out projector. Show graph. Ask students to check how their graph compares? Get them to think and tick. </t>
  </si>
  <si>
    <t xml:space="preserve">Make sure all students are listening when questioning to ensure they know the response. 
Use 3,2,1 to check that students are listening to what is instructed. 
When speaking and addressing whole class, stop the class so that students are listening. 
Plan out key steps what you want them to do, what is the first step? Fixed costs line. Then variable costs, then selling price. Some will go ahead faster then they can help others. 
Give time frame-  5 minutes. 
Students can move onto challenge. </t>
  </si>
  <si>
    <t xml:space="preserve">2 markings have been completed with students and 1 RRI in green pen. Corrections missing by students on assessment 2 although marking has been completed. Books are tidy </t>
  </si>
  <si>
    <t xml:space="preserve">- ensure students feedback on marking that has been made 
- make use of green pens fully to self assess match up/ correct answers </t>
  </si>
  <si>
    <t xml:space="preserve">Students are completing Micro and Macro assessments at different ends of the book to keep assessments together for same topics. Students have completed 3 RRI's so far with purposeful feedback from DBR. Feedback has been completed in green pen. Students complete notes in their own folders. </t>
  </si>
  <si>
    <t xml:space="preserve">- Ensure all book titles and dates underlined </t>
  </si>
  <si>
    <t>WGA</t>
  </si>
  <si>
    <t>Writing on Myths</t>
  </si>
  <si>
    <t xml:space="preserve">CT's lesson is well designed and thought through 
CT had a clear laid out methodology to achieve learning objectives, CT had a clear sequence of activities
CT's delivery, and explanations are clear and systematic. 
CT listens to the students and is able to offer explanations to develop understanding. CT demonstrated that he was able to identify misconceptions and began to deal with these. Students reflected that CT worked very hard for them to gain an understanding and felt he always helped their understanding. 
CT identified a key point within the lesson - The cognitive load on the students was too high. CT identified this and attempted to explain the process to students. This was effective to an extent, however the planning needs to reflect the abilities of the students. This can be achieved by planning fixed assistance points within lessons. For example when choosing a 'hero' for the story having 3 for students to select from. 
Images can be used to support this. 
CT's presentation is clear. CT could use pastel colors and vary the layout to make accessibility easier for students. 
Ensure TA has a specific direction for support. 
</t>
  </si>
  <si>
    <t xml:space="preserve">Students were able to demonstrate some knowledge over time. Students were able to express some of the key terms and identify some key samples from the text. Students were not able to fully do so and got some details confused. They were able to express what the core concept of the lesson was, and what they had been doing since September. 
CT is generally identifying where errors are, CT needs to develop a bank of strategies for dealing with these misconceptions and plan for these as they occur. </t>
  </si>
  <si>
    <t xml:space="preserve">CT effectively used mini whiteboards for AFL. 
Q&amp;A was present using cold calling. 
Students readily engaged in AFL, 
One effective RRI is in books, with one more clearly planned. 
CT used hands up for the starter. This should have been achieved with cold calling. 
Pace of Q&amp;A / Mini Whiteboards could have been quicker, which more questions over time. </t>
  </si>
  <si>
    <t xml:space="preserve">Expectations within the classroom are high. Some students become easily distracted CT is calm and fair when dealing with the students. 
Positives could have been used more within the lesson. 
CT's attitude is very positive. 
Students speak very highly of CT's attitude and positivity. 
CT could push for a little more pace at times, redirecting students to work. </t>
  </si>
  <si>
    <t xml:space="preserve">1: Break down tasks with 'fixed answers' and pre planned 'stop points' for students to effectively plan open tasks. 
2: Break down extended texts into smaller paragraphs to build engagement and understanding. 
3: Reinforce a culture of literacy by regularly checking for key words within sentences. 5 per lesson as a minimum. 
4: Ensure the TA has a specific learning focus </t>
  </si>
  <si>
    <t xml:space="preserve">Capacitors </t>
  </si>
  <si>
    <t xml:space="preserve">Going through exam style questions on the board. Excellent examination knowledge on type of questioning and linking to synoptic paper. Gave lots of variation of types of questioning. Then independent task of multiple choice questions. Students engaged and focused on tasks. Good movement around the room. </t>
  </si>
  <si>
    <t xml:space="preserve">Ensure scaffolding for less able students </t>
  </si>
  <si>
    <t>Periodic table</t>
  </si>
  <si>
    <t xml:space="preserve">Binary- Representation Numbers </t>
  </si>
  <si>
    <t xml:space="preserve">Lesson starter displayed on board. Students come in silence at the start of the lesson and settle to complete the stater on mini white boards. Some students arrive late, therefore teacher allows extra time to complete starter. SNE teaches multiple binary conversions, both addition of 1 and 2 column binary.
SNE walks around when students are logging on to manage behaviour and check students are completing the work. </t>
  </si>
  <si>
    <t xml:space="preserve">Starter questions are attempted by all students, most students recall the starter questions. SNE recalls binary tasks from lesson 1 to complete on board as a class, uses cold calling to ask for explanations of steps, students give mixed responses of steps. Most students are able to recall E- safety questions which shows positive evidence of some learning over time. 
</t>
  </si>
  <si>
    <t xml:space="preserve">SNE uses cold calling + hands up to ask questions from starter. Why not ask students to also show the mini white boards to show the answers to check all students answers. 
Students complete a binary to denary task calculating on their MWB. SNE uses cold calling to ask a student for step by step instructions of how he calculated the conversion. 
Homework is completed on MS Forms and feedback given straight away. End of Topic assessments are also evidence through teams. Cold calling + MWB are used to assess students understanding. 
Live modelling of how to do binary conversion  denary is done by SNE, students are then asked to complete a conversion independently. Some students complete while a few don’t. No timer is used, very short time is given for students to complete. SNE talks over commenting as students complete, and SNE glances mini white boards rather than get students to hold up and check. </t>
  </si>
  <si>
    <t xml:space="preserve">Students are on task during starter. 1 or two students finish 2 questions and decide to doodle. SNE needs to walk around during starter once register is done to ensure all students complete the work. How can positive praise be given to encourage more shy students to respond confidently? 
There is evidence of low level disruption once multiple binary conversions are done, which is acknowledged by SNE and asks students to stop talking, however, SNE needs to start giving warnings- write names on board. Most students demonstrate a positive attitude to learning by wanting to complete conversion firsts, there is a competition culture from most students.
Students move to computers 15 mins before end of lesson. Noisy transition from desks to monitor. Next time do row by row quickly and quietly. 
Speak is being used, sometimes more effectively than others. Teacher speaks clearly using full sentences, SNE to build on technical key words used when teaching technical content. SNE checks students work on mini white boards to agree on tasks, no challenge is demonstrated. </t>
  </si>
  <si>
    <t xml:space="preserve">- Use of mini white boards effectively. Ensure students show the mini white boards for 5 seconds while teacher scans through the answer commenting on good work. “3,2,1 hold up your boards using both hands” needs to be used more confidently. 
- SPEAK needs to be strengthened, SNE needs to adapt teaching for the CS and use keywords when explaining such as binary, denary, base system as well as challenge wrong answers. 
- Mid Ability students need to supported more, SNE to walk around and check their mini white boards to check task to provide help. </t>
  </si>
  <si>
    <t>Going to the cinema</t>
  </si>
  <si>
    <t>The emotion of joy</t>
  </si>
  <si>
    <t>Micro and macro analysis</t>
  </si>
  <si>
    <t>The lesson is largely uncompleted work from previous lesson - SRN to work on planning for the double lesson and content coverage. Students start with a knowledge recap starter. Some students feel confident in the difference between micro and macro analysis, had been gone through in starter and quick teacher explanation. However, not all students confident in this prior to completing a worksheet on micro and macro analysis on themes in An Inspector Calls. Discussion in pairs largely improves student understanding. However, due to lack of modelling to start with students complete sheet to varying degrees of quality. SRN goes through the examples addressing if they are micro or macro analysis - missed opportunity for rapid mass feedback. SRN speaks very fast, discussed slowing down her explanations for clarity.</t>
  </si>
  <si>
    <t>Students are making progress, including in analysis and extended writing. Students were largely able to analyse themes across the text they are studying.</t>
  </si>
  <si>
    <t>2 pieces of extended writing in books, one teacher marked and another self/peer assessed. SRN circulates the class to provide individual feedback,</t>
  </si>
  <si>
    <t>Students largely engaged and complete worksheet in pairs or threes discussing the task to improve understanding. Good use of 321 countdowns, however some talking over the teacher is allowed. SRN addresses this 2 mins later but needs to be shut down immediately. Good relationship created with the class.</t>
  </si>
  <si>
    <t>1. Slow down teacher explanation to improve clarity
2. Model the work students are to complete to ensure they all complete it to a high standard
3. Consider planning of content so that lessons do not spill in to the next wee</t>
  </si>
  <si>
    <t>Participation Rates</t>
  </si>
  <si>
    <t xml:space="preserve">Resources and plannign is in line with progression plans.Starter completed in books. Students demonstrate ability to recall information from previous lessons and write it down. Teacher goes through learning journey explicitly with class to highlight what they have done and where they are moving on to. Teacher then uses cold calling to bounce questions around the room. Students able to recall knowledge and verbally give answers. Some students given thinking time to allow better quality of answer. CED pushes for deeper explanation from some students. When misconceptions occur, teacher is quick to address them with the whole class, using visual guidance to assist. </t>
  </si>
  <si>
    <t>Use rapid mass feedback (whiteboards) to gauge whole class feedback quickly rather than cold calling where possible.</t>
  </si>
  <si>
    <t>PE</t>
  </si>
  <si>
    <t>Netball- Positions</t>
  </si>
  <si>
    <t>Students are completing warm up as enter lesson. Students able to complete independent warm up, demonstrating different phases and muscles used, which highlights knowledge recall from previous lessons. Cold calling is used and students able to recall information on positions that has been linked to previous learning. Students spoken to can recall teaching points to last week and link it to this weeks lesson showing clear understanding of the learning journey. Teacher uses live modelling to address misconceptions with positions and areas allowed to go. One team off watching is questioned on the game going on.</t>
  </si>
  <si>
    <t>Signpost assessment criteria clearly through visual and verbal cues so students know where they are working and how to improve with skills.</t>
  </si>
  <si>
    <t>DSE</t>
  </si>
  <si>
    <t>Rugby- Support/Passing</t>
  </si>
  <si>
    <t>Students are completing warm up as enter lesson. Students able to complete independent warm up, demonstrating different phases and muscles used, which highlights knowledge recall from previous lessons. Cold calling is used and students able to recall information on running with the ball that has been linked to previous learning. Students spoken to can recall teaching points to last week as well as details of warm up and muscles involved. They are able to link it to this weeks lesson showing clear understanding of the learning journey. Teacher uses live modelling to address misconceptions with  passing and support. Lesson recaps last week and moves smoothly into this weeks topic showing good progression.</t>
  </si>
  <si>
    <t xml:space="preserve">Why is it cold at the poles? </t>
  </si>
  <si>
    <t xml:space="preserve">MGE used cold calling to revise key parts of previous learning from the learning journey. He then directed students to the enquiry question so they knew what their learning was building towards. The use of a hook question supported MGE in finding out prior knowledge on this topic which then enabled him to decide on the pace for the rest of the lesson. </t>
  </si>
  <si>
    <t xml:space="preserve">There must be explicit teaching of the Big Ideas when discussing the learning journey.
Rapid mass feedback needs to be faster and more impactful by asking each question one at a time. </t>
  </si>
  <si>
    <t>Handball- Dribbling</t>
  </si>
  <si>
    <t xml:space="preserve">Students are completing warm up as enter lesson. Students able to complete independent warm up, demonstrating different phases and muscles used, which highlights knowledge recall from previous lessons. Think pair share is used to highlight assessment/success criteria for the lesson. Cold calling is used and students able to recall information on warm ups and passing from previous lesson . Students spoken to can recall teaching points to last week as well as levels of success criteria for the lesson (do,know, show). They can  link it to this weeks lesson showing clear understanding of the learning journey. Teacher uses Q&amp;A to talk through next activity. </t>
  </si>
  <si>
    <t xml:space="preserve">Use live modelling to assist with student learning through visual means. </t>
  </si>
  <si>
    <t xml:space="preserve">M1- benefits of marketing segmentation </t>
  </si>
  <si>
    <t xml:space="preserve">Student box is on the front desk. At the beginning of the lesson students are being shown the tracker which has been updated and told they will be staying. Specify when they will be staying, check after the lesson to keep others. Students are questioned what segmentation is and the benefits of segmentation, students are encouraged and enthusiastic to complete coursework. Another student questioned and said that the answers have been said, get them to repeat what has already been said so there is no opt out. Some chatter over questioning due to students not having paper to make notes. Board has their benefits on and teacher said won’t be going over them all. Teacher reads out a few benefits of market segmentation from the board. Get students to look at the benefits and question ‘which of these have we not covered’. Students are asked of examples, using the iPhone examples and trainers from students which demonstrates good discussion. Teacher questions what is niche marketing. Good use of cold calling. When a student does not know the answer, go back and check they now understand. Students communicated structure to answer- explain the importance of market segmentation in planning a marketing strategy. </t>
  </si>
  <si>
    <t xml:space="preserve">- ensure students have their folders with them and paper to make notes at beginning, collect these on their way into the lesson
- students to login at the beginning in the lesson 
- challenge students to think sensibly about their answers beforehand 
- during questioning ensure the same student not picked, go back to the students who do not know what niche marketing is. 
- instruct students that they need to download the template and put this in their folder with comments. </t>
  </si>
  <si>
    <t xml:space="preserve">Operations- managing inventory and supply chains </t>
  </si>
  <si>
    <t xml:space="preserve">Students are going through their net profit answers. Students are enthusiastic to go through the answer. Teacher talks through answer which could be a good opportunity to use projector and mark. Students asked to write objectives for operations but not needed and ineffective use of time. Slide goes over overview of key concepts. Print these out for them and put a question underneath, why is each bullet point important? This gets all students thinking. Good use of real life context but get students to think more. </t>
  </si>
  <si>
    <t xml:space="preserve">- use projector to go through net profit 
- how can you reduce the amount of notes that students take and can engage more with content? Print these out 4 up on one page and they can then use this information to answer the questions and read articles. 
- no need to write down objectives, not listening to questioning otherwise. 
- bounce questions around 
Question to ask in feedback- when students told they will do calculations at 10 o clock? Is that linked to operations or something different? It’s useful to rather get students to continue with content unless ops calculations. </t>
  </si>
  <si>
    <t>To know features of Reggae music</t>
  </si>
  <si>
    <t xml:space="preserve">The start of the lesson was unsettled
There seemed to be an issue over the seating plan. 
CT delivered warning to student who was asking questions about seating. Matter was resolved.  CT reminded students of expectations. 
Class was settled, then CT started register. CT gave warning for student who failed to say sir, student then received another warning the reason was less clear. Student asked to take a time out in the learning zone. 
The noise level fluctuated. 
CT then set the HW and discussed it. Took time could be done elsewhere. 
At this point students have written down a few sentences regarding the starter. 
2:32pm CT Discussed syncopation. Students clapped for several bars whilst CT played the rhythm on keyboard. All students were involved and clearly enjoyed the moment. It was very powerful.
2:35pm Students then lined up to collect a ukulele. There is commotion as students get up to collect the instruments. CT is handing out instruments. Perhaps move instruments or have students hand them out. 
2:41pm As they sit they are restless. CT instructs them not to play the Ukulele. CT shows them the ‘rest’ position which gets their attention. 
The student who left for a break came back still upset. Stood up to get a ukulele. CT asked him to remove his coat. Student then collected a Ukulele, However, there was a little confusion how he got it. 
Learner became tearful after CT insisted he use the hold position. Although student was in part but was still clearly upset. 
They started playing at 43 at this point Learners we’re jittery CT was struggling to hold their attention. 
I then removed tearful learner who was tearful. 
</t>
  </si>
  <si>
    <t xml:space="preserve">Ensure that all warnings are clearly stated and are for breaking class rules. 
Get students onto practical task more quickly 
Find more effective ways to hand out instruments.   </t>
  </si>
  <si>
    <t xml:space="preserve">DLA </t>
  </si>
  <si>
    <t>Visual Elements: positive and negative space</t>
  </si>
  <si>
    <t xml:space="preserve">LOs are not present, however, tasks are. 
CT is effectively using the visualiser to model the task. All students are focused and engaged
The atmosphere is calm and purposeful. 
CT engages class in a group discussion regarding the task. Cold calling. 
Students begin task, resources are accessible.  CT has example on the board, however the font is small and the visuals are hard to see) and he circulates the room asking meaningful questions to individuals. 
Misconceptions are calmly and firmly addressed. As are any low level misbehaviour. Correction fluid is confiscated and distracted student is moved. 
vast majority of students are engaged on the task. CT circulates well. 
</t>
  </si>
  <si>
    <t>Ensure examples on the board are clearer and lettering larger. 
Have LOs present</t>
  </si>
  <si>
    <t>L2-Binary Addition</t>
  </si>
  <si>
    <t xml:space="preserve">Teacher slides are well planned and thought out with title, date, starter and recap session. I do, we do, you do is also thought out and this helps most students access the independent task. 
Some students mistake adding binary for converting which is addressed by VSA. 
VSA effectively projects  her voice for the class to hear, speaks clearly for everyone to hear using technical language. Engages students when speaking. Teacher builds on some questions , asking why, and getting students to explain their reasoning behind the answers. </t>
  </si>
  <si>
    <t xml:space="preserve">Starter questions recalling content taught are displayed on the board, students are directed to do starter in silence. 
Multiple cold calling, and class discussion on adding binary numbers are effectively used by the teacher. Misconception on binary rules are addressed my VSA and re-informs the 5 rules of adding binary numbers. 
Lessons are aligned with profession plans, teacher helps students learn more and remember by competing recap tasks + multiple binary conversions. There is a culture of I do, we do, you do. 
Electronic workbooks (class notebook) is used to complete the independent task on Teams. Students work independently while VSA goes around helping students who were absent L1 or unclear on the different between binary conversion &amp; adding binary, </t>
  </si>
  <si>
    <t xml:space="preserve">Teacher goes through starter questions asking for answers. Why not cold call instead of asking “did anyone do this questions?” Minimise the number of questions on starter to ensure a maximum impact and quick starter. 
Task 1:- students use mini white board to complete a recap task of converting denary to binary. Timer is used. Teacher uses MWB using 3,2,1, getting students to hold it up and looks at most boards to identify the main mistake made by students not drawing the table before converting. Cold calling is used when asking “what, why” for students to explain what they did to convert. Students are challenged. Another recap conversion - this time they convert binary to denary. 30 seconds in given but some students finish quicker. 
Teacher uses Imperio to broadcast teacher screen to all students. This helps students stay on task and answer cold calling questions related to the task. 
Some students are still confused as to how to convert and the reasons behind the addicting rules. This is due to MWB not being used as effectively as it could be, and VSA to take a few more seconds to glance at all students MWB to identify the students confused from the beginning. 
During independent task, teacher walks around the class giving one to one support, using targeted cold calling for students still struggling. </t>
  </si>
  <si>
    <t xml:space="preserve">Teacher greets students at the door, students come in silence and log on ready for starter. Students go straight to computers to log on. A few students come in talking which is quickly addressed and students reminded of behaviour expectations. 
Students remain quiet throughout the lesson while teacher and fellow students are talking. There is a good culture for learning by students embedded in the routine. Students are clear of their expectations and work quietly to complete tasks. </t>
  </si>
  <si>
    <t xml:space="preserve">1) Starter needs to be more focused on 3 questions Instead of 3 rows. This is to reduce the time spent on starter + avoid VSA guessing which students have done which question.  
2) USB of MWB - most students hold up, but there is a few who are not understanding not showing and they slip through the net until they are then asked to work independently. The use of both hands to hold it up high needs to be embedded into the lesson so they are trained to all show at the same time. 
3) Get students to get up and explain on the board to challenge more able students. Give students opportunities to teach themselves. </t>
  </si>
  <si>
    <t>Practical - Cupcakes</t>
  </si>
  <si>
    <t xml:space="preserve">Timely lesson, food room was organised, areas mainly clear (20mins before end), students sat on stools on task.
Students had completed the practical. Cakes were completing their bake in the oven.
KLA had prepared written template task that covered: re cap of the recipe and method on one side and reflection for the product and self assessment on other side.
I asked students to inform me of the skills they were developing in this practical lesson and over time. They stated 
Weighing out, setting scale to '0', mixing, putting into cases, spooning mixture evenly. They remembered the ingredients and method well. They were less able to recall their cooking and baking skills over time. </t>
  </si>
  <si>
    <t>Use the key skills sheets - these can be embedded in theory lessons so the students can see their skills growing over time. 
At the very start, allow 4 students into the room at a time so that the number at the pegs is limited and there is a filtering in.</t>
  </si>
  <si>
    <t>A Streetcar Named Desire</t>
  </si>
  <si>
    <t xml:space="preserve">Students writing essay - how does Williams use symbols and motifs with 'A Streetcar Named Desire'? Mark scheme on board to help students. Students all engaged and writing an essay with stamina. Essay clearly prepared, students using annotations in their books to support. At the end of the single lesson students had written a whole essay, and felt that they were making strong progress in english Literature with LCR. Students at the end of the double lesson were engaged in a class discussion looking at the extent of agreement with different statements. </t>
  </si>
  <si>
    <t>Students clearly engaged in essay writing, and making progress over time in both writing and analysis verbally of the text</t>
  </si>
  <si>
    <t xml:space="preserve">Clear and regular marking, essays regularly written and students able to articulate that they are making progress </t>
  </si>
  <si>
    <t>All students engaged in their work, writing essays or discussing analysis in class</t>
  </si>
  <si>
    <t>Continue to develop students' analytical skills through class discussion and essay writing</t>
  </si>
  <si>
    <t>Rotation</t>
  </si>
  <si>
    <t>This lesson has been planned in a way which enabled students to develop understanding of rotations in a logical and appropriate manner, FKH has very strong subject knowledge and is exact about what students should be doing. Content is delivered to students in small, manageable and meaningful amounts supporting them to be successful.</t>
  </si>
  <si>
    <t>Students work in books shows a clear development of learning over time, lessons are sequenced in line with progression plan, and it is clear FKH uses specific resources to help students develop their learning overtime. It is clear students have been shown how to use tracing paper to support with rotations asthey are competent in doing this.
SEND students are achieving well within this group, it is clear that are supported well with high quality universal provision which is then underpinned by targeted teacher support as required.</t>
  </si>
  <si>
    <t>Questioning is used to check understanding of rotations, insisting on students using key words such as orientation, this questioning was targeted appropriately at the correct students. There were clear expectations for students to use precise language throughout the lesson, the students are benefitting greatly from this.
Students have completed a number of questions on rotations there has not been a whole class check in on their success, how many are getting it corrector not? There is perhaps a missed opportunity to make sure that everyone is accessing the task. Look at board and mark your work- ask how many got the question correct or incorrect.
Common mistakes feedback on teacher observation of learning was a good strategy to use to give live feedback to the group, check in that everyone understood / understands by asking some more students to confirm what it is that students may be struggling with.</t>
  </si>
  <si>
    <t>Students set to complete task on rotations, they were requested to do this in silence, students didn't work in silence, they worked with one another. Countdown are used effectively to gain students attention during this task and to ensure they were all successful in focusing on what they needed to do, this is a very strong routine with this class group- excellent to see.
Students' attitude in the lesson is really positive, students are clearly interested in maths, they are working hard and want to do well.</t>
  </si>
  <si>
    <t>Behaviour for learning- ensure expectations are always met, silence means silence and narrating exactly why positives are given out.
AfL- use checking of responses as an opportunity to make the lesson more responsive. Hands up for who got this response correct? Where did you go wrong? to create room for re-teaching moments.</t>
  </si>
  <si>
    <t>ASH</t>
  </si>
  <si>
    <t>Cellular Respiration</t>
  </si>
  <si>
    <t xml:space="preserve">Recall starter on the board focusing on prior learning
LOs shared at the start of the lesson
Lesson includes recap from GCSE and clearly stated by CT
Plan out when looking at definitions or diagrams further questions or tasks that students could be looking at.
Clear what content students need to know and this is detailed on the slides. How could this be developed so that tasks would support students in knowing more and remembering more? As was quite definition and information heavy.
</t>
  </si>
  <si>
    <t xml:space="preserve">Starter draws on content students have looked at previously. Students are able to answer questions that link to previous lessons and CT questions them further on this.
Students can demonstrate their acquisition of knowledge through the questions at the end of the lesson, as well as through the questions that have been completed in their books.
</t>
  </si>
  <si>
    <t>Questioning of students using cold calling is good.
Spreads questioning around the room to incorporate as many students as possible
Opportunity for MWBs to be used when asking the whole class questions and to get instant feedback should be taken. Rapid Mass Feedback.
Exam Questions on board used for assessment towards the end of the period and these are then reviewed, and students assess in green pen. Mark Scheme shared after going through to make sure they can clearly annotate their work.</t>
  </si>
  <si>
    <t>Calm I the class. Clear instructions on thinking and silent and then discussing.
Students are very complaint, will write down definitions as requested. How can some of this be turned into a more engaging task?</t>
  </si>
  <si>
    <t>Develop activities to support know and remembering more
Incorporate whole class AfL where possible. MWB are a quick win.</t>
  </si>
  <si>
    <t>Some titles and dates are underlined but not all. Literacy codes not stuck in and used in feedback. Vocab sheets are not stuck in and being completed in line with school policy. PT/RRI tasks are present and stuck close together in books but no green pen used on RRI. Worksheets and loose pages are stuck correctly into books. Books evidence progress over time</t>
  </si>
  <si>
    <t xml:space="preserve">Make sure the literacy code is being used in feedback.
Stick in vocab sheets in back of books and get students to fill in during lesson.  
Ensure progress tests are completed and meaningful RRIs are completed.
</t>
  </si>
  <si>
    <t xml:space="preserve">Titles and dates are underlined. Literacy code is stuck in but not being used in feedback. Vocab sheets are stuck in and but not being completed in line with school policy. PT/RRI tasks are not fully present and stuck close together in books (no evidence of RRI). Worksheets and loose pages are stuck correctly into books. </t>
  </si>
  <si>
    <t xml:space="preserve">Titles and dates are underlined. Literacy code is stuck in but not being used in feedback. Vocab sheets are stuck in and but not being completed in line with school policy. PT/RRI tasks are not fully present and stuck close together in books. ( no teacher red pen marking present). Worksheets and loose pages are stuck correctly into books. </t>
  </si>
  <si>
    <t xml:space="preserve">Titles and dates are underlined. Literacy code not being used in feedback. Vocab sheets are stuck in and but not being completed in line with school policy. PT/RRI tasks are not fully present and stuck close together in books. Worksheets and loose pages are stuck correctly into books. </t>
  </si>
  <si>
    <t>NDC/SKH</t>
  </si>
  <si>
    <t xml:space="preserve">Some titles and dates are underlined but not all . Literacy code is stuck in but not being used in feedback. Vocab sheets are stuck in and but not being completed in line with school policy.PT/RRI tasks are not fully present and stuck close together in books (no self assessed RRI). Worksheets and loose pages are stuck correctly into books. </t>
  </si>
  <si>
    <t xml:space="preserve">Titles and dates are underlined. Literacy code is stuck in but not being used in feedback. Vocab sheets are stuck in and but not being completed in line with school policy. PT/RRI tasks are not fully present and stuck close together in books. Worksheets and loose pages are stuck correctly into books. </t>
  </si>
  <si>
    <t xml:space="preserve">Titles and dates are underlined. Not all books have literacy codes stuck in and literacy code is not being used in feedback. Vocab sheets are stuck in and but not being completed in line with school policy. PT/RRI tasks are not fully present and stuck close together in books (second RRI to be completed). Worksheets and loose pages are stuck correctly into books. </t>
  </si>
  <si>
    <t xml:space="preserve">Ensure meaningful RRI is completed for the progress test 
Make sure the literacy code is being used in feedback.
Stick in vocab sheets in back of books and get students to fill in during lesson.  
</t>
  </si>
  <si>
    <t xml:space="preserve">Some titles and dates are underlined but not all. Literacy code is stuck in but not being used in feedback. Vocab sheets are stuck in and but not being completed in line with school policy. PT/RRI tasks are not fully present and stuck close together in books. Worksheets and loose pages are stuck correctly into books. </t>
  </si>
  <si>
    <t xml:space="preserve">Titles and dates are underlined. Literacy code is stuck in but not being used in feedback. Vocab sheets are stuck in and but not being completed in line with school policy. PT/RRI tasks are not fully present and stuck close together in books (no clear RRI). Worksheets and loose pages are stuck correctly into books. </t>
  </si>
  <si>
    <t>PBL/OCO/ASH</t>
  </si>
  <si>
    <t xml:space="preserve">Stick in vocab sheets in back of books and get students to fill in during lesson.  
Ensure progress tests are completed and meaningful RRIs are completed
</t>
  </si>
  <si>
    <t>Changes in Family Structure Over Time</t>
  </si>
  <si>
    <t>Density required practical</t>
  </si>
  <si>
    <t>Abraham</t>
  </si>
  <si>
    <t>MKN's clarity of instruction is excellent for example; use of countdowns, when to use green pens, explaining a task and getting a student to repeat it back before showing the corresponding slide. The behaviour for learning and engagement of the class is excellent. Some good use of cold calling. Say it again better is now a key focus for MKN. Clear use of whiteboards as rapid mass feedback, MKN was clear on student understanding of key words. The reading task could have been broken down more clearly, with students for example annotating the story of Abraham for three clear parts of the story rather than reading the excerpt and textbook description. Clear scaffolding and modelling was given to students to complete comprehension questions. Discussed in feedback session with MKN that higher level skills can be accessed, with comprehension of the text sped up. When the basics of the story are understood, more evaluation/analysis can be completed to accelerate student progress. MKN to move students towards extended writing and away from short sentences.</t>
  </si>
  <si>
    <t>1. Use say it again better, rather than moving straight to another student.
2. Complete comprehension tasks quickly so students can move on to more evaluation and analysis skills within lessons.
3. Move towards extended writing, such as whole paragraphs rather than short comprehension sentences.</t>
  </si>
  <si>
    <t xml:space="preserve">- Students have assessments in the from and back of their Economics books to split Macro and Micro- front and back 
- Teacher has given personalised feedback on both occasions to students and students have improved their answer using whole class feedback </t>
  </si>
  <si>
    <t xml:space="preserve">- Ensure marking stamp in each book </t>
  </si>
  <si>
    <t xml:space="preserve">Coursework look
- Templates have been given to student to support them in completing coursework 
- Tracker has not been updated to reflect student outcomes 
</t>
  </si>
  <si>
    <t xml:space="preserve">- Students need to be kept after lesson to complete their coursework if incomplete  
- Students who have not completed work need to be communicated to KMC and names sent to sixth form if did not stay 
- Tracker to be updated in line with department expectations 
</t>
  </si>
  <si>
    <t>Equations and formula</t>
  </si>
  <si>
    <t xml:space="preserve">Explanation of writing word equations. Missed opportunity for mini white board use and modelling I do, we do, you do. AKH demonstrated good movement around the room to encourage engagement. AKH has high expectations but not all students followed instructions, if you ask for silence insist on it. Inconsistent with behaviour system, one student given warning but other students demonstrating same behaviour but not warned. Cold calling of answers not letting students say I don't know and reminders of green pen expectations. Missed opportunity for call calling therefore one voice in classroom not observed. Checking understanding task but students had already used first question as example. Cold calling of answers but missed opportunity for mini whiteboard task and whole class feedback. Some students did not attempt task and not challenged on non completion. Independent worksheet task, Countdown is used to refocus task. but students talking over teacher explanation. Good subject knowledge "gives" not "equals" in chemical reactions. Reference to learning objectives but slide had wrong homework task "educake" on it. Students expected to copy information from board but no red box used in line with department policy. New chemistry books did not contain literacy codes, vocab sheets or periodic tables. Did not use countdown to refocus class therefore students talking over explanation. Ran over lesson time therefore exit was not calm. </t>
  </si>
  <si>
    <t>Ensure one voice in classroom
Ensure whole class feedback is used to check understanding before moving on</t>
  </si>
  <si>
    <t>CTEC ICT</t>
  </si>
  <si>
    <t>Business Systems</t>
  </si>
  <si>
    <t xml:space="preserve">Starter completed by students had retrieval style questions. 
LO3 has greatest weighting in the course. Teacher explains its importance. 
Nice to bring familiar contexts into lessons, including asking students to think about how school Bromcom is a business system. 
Literacy has a high profile in the lesson, students have to do pre-reading to prepare for the lesson. In the lesson, students have to read and analyse texts. Teacher asks range of students to read out loud and supports them with this. 
Teacher live models how to read and answer an exam questioning using the visualiser.
</t>
  </si>
  <si>
    <t xml:space="preserve">Teacher uses zoom in/out using learning journey in the lesson to explain how today’s lesson fits into the sequence of lessons. 
Teacher sets pre reading for homework so students are prepared for the lesson. Teacher selects students to check they have done this. 
Students complete a past exam question in silence.
</t>
  </si>
  <si>
    <t xml:space="preserve">Teacher has positive routine with students self-assessing their work in green pen. 
Use of mini-whiteboards for checking understanding and rapid mass feedback 
Teacher uses visualiser to live model how to respond to exam question. Students follow example and contribute answers when questioned. 
Sometimes teacher allows students to opt-out by asking a different student and not returning back to ask the original student again. 
</t>
  </si>
  <si>
    <t xml:space="preserve">Behaviour is generally positive with students following teachers instructions. There is occasional disruption from a couple of students, teacher corrects these with warnings and a change of seat. </t>
  </si>
  <si>
    <t>When questioning, bounce question back to student who is unsure of answer, this will ensure no opt-out. 
Develop routines to ensure all students complete pre-reading</t>
  </si>
  <si>
    <t>Christian Beliefs</t>
  </si>
  <si>
    <t>Students have been completing a written response which has been clearly modelled on the board for support.
LHA displays excellent subject knowledge hiding the class through both for and against arguments for the written response.
LHA asks clear questions to support the LA set, and uses cold calling to probe subject knowledge. Praise is then used to encourage students after their response.</t>
  </si>
  <si>
    <t xml:space="preserve">Ensure all students are actively engaged and participating when writing a collective response. </t>
  </si>
  <si>
    <t xml:space="preserve">The early life of Moses </t>
  </si>
  <si>
    <t xml:space="preserve">WCF and RRI taking place - students improving understanding and use of key vocabulary to describe the nature of God to enable progress 
Task is appropriate and was clearly instructed by KLA 
Subject knowledge is good as KLA uses the story of Abraham and Isaac to emphasise the nature of God </t>
  </si>
  <si>
    <t xml:space="preserve">Check own spelling before modelling to class 
Give time to stick in sheet then call back and wait for 100% before teaching new content 
Key words written in back of book as per department policy </t>
  </si>
  <si>
    <t xml:space="preserve">Structure of Atom </t>
  </si>
  <si>
    <t>The decline of animalism</t>
  </si>
  <si>
    <t xml:space="preserve">JKE </t>
  </si>
  <si>
    <t>RRI</t>
  </si>
  <si>
    <t xml:space="preserve">Business location &amp; organic growth </t>
  </si>
  <si>
    <t xml:space="preserve">Students are completing starter with 3 recall questions. Register this completed and students challenged on who doesn’t say yes miss. Students are getting on quietly with starter asked to show boards, teacher checks understanding of students knowledge and TJO checks students answers individually through going round, and challenges, students cold called for second question and asked to expand on answers, bouncing questioning to those also not engaged. Behaviour policy used, answers to starter is shown, copies of case study from last lesson are provided to those not there and planning sheet is used, students. Students put their hands up, students are asked to remind them about the case study and relied on them remembering. Students are shown an example of the UK and asked to write in their books. Students who talk about the latest news are given a positive for this. </t>
  </si>
  <si>
    <t xml:space="preserve">- any students that have finished the starter can be asked to recall content from last lesson and add to the whiteboard 
- on the starter when revealing the answers, which of these did we not say? 
- get students to re- read case study, will only take 3 minutes. Students that weren’t in the lesson can be reminded. 
- get students to think about what would be next, give them the point and get them to do bit by bit on their whiteboards.
- how did you reveal the students to do the next paragraph? </t>
  </si>
  <si>
    <t xml:space="preserve">Young's Modulus </t>
  </si>
  <si>
    <t>Disabilities in Utero</t>
  </si>
  <si>
    <t>Very clear start to the lesson, oracy is strong so direction is clear and students settle well as a result. Learning journey is followed well by clear LO from specification. Clear guidance on grading criteria. Are there different ways of presenting info to reduce cognitive load, teacher talks over slides. Possible matching tasks/quiz etc on teams...</t>
  </si>
  <si>
    <t>Students remember well the info on Downs Syndrome covered in unit 9 in year 12
Recall of last year is strong. Lots of note taking in lesson- printed resources are good but maybe practice on how to take effective notes.</t>
  </si>
  <si>
    <t xml:space="preserve">Questioning at end of starter needs to be consistently by name to avoid Janelle taking control. Assessment after note taking needs names regularly, happens sometimes but not others. Feedback in books and on Teams is strong and students talk positively about feedback and knowing what they need to do to improve.
</t>
  </si>
  <si>
    <t xml:space="preserve">Students settle into starter and work very well. Late comers are moved along and spoken to. Behaviour is very strong but students do not seem overly confident.
</t>
  </si>
  <si>
    <t>Questioning of prior knowledge/note taking to be more name focused.
Try not to talk and have new info on the board to reduce cognitive overload.</t>
  </si>
  <si>
    <t xml:space="preserve">Can I explain how air masses affect the UKs climate? </t>
  </si>
  <si>
    <t>MGE was encouraging students to mark work in green pen. He was zooming out to overall enquiry question and zooming in using LOs on board to refer to. MGE reminded students on one voice, he followed through and ensure there was one voice. There was some good cold call questioning, students were engaged and ready to answer.</t>
  </si>
  <si>
    <t xml:space="preserve">1. Allow students to write and THEN listen. Currently you’ve got good explanations but students can’t concentrate on both. 
2. Be more encouraging when students like SG interact with the lesson, you don't want to discourage their input. </t>
  </si>
  <si>
    <t>Ratio in maximum and minimum</t>
  </si>
  <si>
    <t>Models were completed on the board before students started their practice questions. JZH went through the examples step by step with various levels of engagement from students. Some were not listening to the CT resulting in JZH  going around to individually explaining tasks to students, students take advantage of this time to talk to each other. 
Key word list in front of the book - not used. What is supposed to be here?</t>
  </si>
  <si>
    <t>No SEND students in the class group. 
Some students struggle to know more and remember more because foundation skills are not consolidated and checked before moving forward - this needs to be done via AfL being planned into the lesson.</t>
  </si>
  <si>
    <t xml:space="preserve">Some good cold call questioning happened in the lesson, no other forms of assessment were seen. Students complete practice questions and they are asked about them (via cold calling) but this only gives JZH a sense of how SOME students are getting on, not whole class progress. This means learning is moving on without checking understanding which will result in students not making expected progress over time. 
There is evidence of various class tests in students books, actions from these tests are not clear. RRIs in books are when JZH gives students more questions on the task they struggled on and they are marked afterwards. In RRI lessons students must be retaught content before trying questions again or they will make the same mistakes. </t>
  </si>
  <si>
    <t xml:space="preserve">Give students time in silence to complete the starter. Don't fill the silence. Quiet is good - remember one voice. JZH uses positives as a tool to settle students at the beginning of the lesson, students don't need positives for doing the expected. Use positives more effectively to credit good work/answers.
JZH stated 'R can you stop that' when she was drawing on the board, but she continued. M had his head on the desk and CT repeated his name continuously asking him to lift his head. Both instances disrupted the lesson and turned students focus to those that are not working. Use least invasive techniques to correct behaviour instead. For example, remove the distraction or once students have started on the next task, go quietly to the student with their head on the desk.  </t>
  </si>
  <si>
    <t>1. Independent practice: Allow students to work in silence in the lesson, there needs to be periods of time where both the CT and the students do not talk so they can focus and the CT can effectively monitor behaviour.
2. Rapid Mass Feedback: Utilise mini whiteboards in lessons to check whole class progress before moving on to the next task/topic.</t>
  </si>
  <si>
    <t xml:space="preserve">Was the American Dream really a dream for all? </t>
  </si>
  <si>
    <t>Development of atomic model</t>
  </si>
  <si>
    <t xml:space="preserve">Students completing independent task on early atomic model. PBL answering questions on models. Missed opportunity for countdown to refocus class for video. Video on Rutherford's gold foil experiment. Missed opportunity for video questions, what are the students meant to be doing? Evidence of green pen self assessment in books. Cold calling of a question but missed opportunity for whole class feedback using mini whiteboards. </t>
  </si>
  <si>
    <t xml:space="preserve">Ensure you use countdowns to refocus the class
Ensure the use of mini whiteboards for rapid mass feedback </t>
  </si>
  <si>
    <t>JGA</t>
  </si>
  <si>
    <t xml:space="preserve">Binary conversion </t>
  </si>
  <si>
    <t xml:space="preserve">Students come in, they go straight to computers. Noise level is high, teacher starts to talk over students noise. Soon realising to stop. Teacher then walks around the classroom solving small errors and computer issues. Why is instructions to complete the survey not on board? 
Teacher takes register on time. Class slowly becomes focused on the safeguarding survey and complete it. Teacher voice projection is good, but don’t talk over students. Use countdown when trying to grab attention. Starter questions on board. Cold calling is used for start questions, to ask for answers. Students are encouraged to answer. All students are logged on and in Class Notebook. Lesson objectives are shared, teacher waits for students, addresses, need to start using names. Some students are stretched and asked to explain why they got that answer. 
It is a set 1 class, their expectations should be very high. Low level disruptions occur which is addressed quickly. Students are facing their own screen, while teacher delivers lesson. Teacher speaks clearly which has got the attention of 70% of the class, students on the right are all facing their own screens, not focused. Need to use Imperio to show work on students screen or have them facing the front. </t>
  </si>
  <si>
    <t xml:space="preserve">- Use countdown consistent to be effective ensure students are silent.
- Entry into classroom needs to be more settled, teacher to address whole class to ensure expectations of behaviour and routine of coming in in silence are re- informed. 
- Use of Imperial to take control of screens when </t>
  </si>
  <si>
    <t>RRH</t>
  </si>
  <si>
    <t>Equations (2 Step)</t>
  </si>
  <si>
    <t>Starter questions on the boards that look at previous learning. 6 Questions that students attempt.
Spends time to go through the phrasing of a question when students aren't sure of a term. 'At least' gives another example and explains.
Starter questions finish after 6 minutes the review takes this up to 15 minutes. 3 questions might make it quicker for this class.
Students are set a challenge to see how they get on. When they are struggling, live modelling is used to explain how they would work through an example. After still some confusion on the first example take the opportunity to live model at least another 1 example. Students could be questioned on the steps and structure. It would help to plan out similar examples to get consistent steps. Subtract then divide or subtract and then multiply etc
After working through 2 step equations in the lesson the last activity then goes back to looking at 1 step equations. With only one 2 step added towards the end. The number of 1 step could be reduced to keep the focus on 2 step equations.</t>
  </si>
  <si>
    <t>Clear from their books that they are acquiring knowledge and developing their understanding overtime
It is also evident from particular skills that are incorporated in the lesson that the students are developing their understanding. Support is given to two particular students in the class by the TA who require it.</t>
  </si>
  <si>
    <t>Questioning - Cold Calling of students used to involve them in the questions.
Good use of repetitive questioning to involve as many students as possible and works well with the small number of students in the class.
Questions students to explain the process
AfL - MWB used well to check the understanding of problems. Where there are issues CT takes the opportunity to check what they are doing. Discusses with class the different ways this could be done. Show of hands at the end from 1 further example given, is this reflective of whether they can manage a 2-step or not?
Students self-assess work in books regularly using green pen which is great.
Whole class feedback has been used and students have responded to this with further questions answered and then this has been green penned as well.</t>
  </si>
  <si>
    <t>Students are engaged with the different tasks and work calmly and quietly. There is some low level that is addressed. This should be followed up with a warning as one student can take away from the rest.
Whilst circulating be conscious of what others are doing in the class. Some students take the opportunity to have a conversation.</t>
  </si>
  <si>
    <t>Behaviour for Learning - Warnings need to be used to address the low level disruption of an individual student so that it doesn't take away from others learning</t>
  </si>
  <si>
    <t>Data</t>
  </si>
  <si>
    <t>Very clear and concise speech leads to all students listening, the core ideas of data are relentlessly unpicked using student misconception. Although the teaching style is collegiate it is also very teacher led. The questions are appropriate but could do with some more challenge. Enquiry is used well to understand the IQR.</t>
  </si>
  <si>
    <t xml:space="preserve">Folders and books all show consistent progress following the content/assessment/RRI format. Students clearly know what they need to do to improve and show progress.
</t>
  </si>
  <si>
    <t>Whiteboards used effectively to give sentence answers, students challenged to give their BEST answer. Good challenge of literacy and link to university. Whiteboards then used to share best answers.</t>
  </si>
  <si>
    <t>2nd lesson of a double, needed room change but very organised with students straight into whiteboard tasks. Students clearly are very well trained in behaviour and progress as a result.</t>
  </si>
  <si>
    <t xml:space="preserve">SOW is being followed, however binomial distribution needs to have introduction to factorial notation. Ensure all specifics are covered.
</t>
  </si>
  <si>
    <t xml:space="preserve">Teacher has clear routine established in lesson. Students walk in and log on to computers. Students complete starter on the digital worksheet. Teacher checks students understanding- low level disruption is addressed straight away. 
Students talking get a warning, teacher states reason for warning and moves on swiftly that eliminates students from discussing back and forth the reason of the warning.
Mini white boards are used effectively, students show working out of binary show answers through MWB. Teacher addresses misconceptions from some students after checking whole class feedbacks. 
Students remain silent when the teacher is teaching. Students ask why we are learning about maths and teacher explains the reasoning behind the learning. </t>
  </si>
  <si>
    <t xml:space="preserve">Break and structure the lesson in a way where- teacher led, student led or pair practicing can be implemented. They are well behaved, however we can engage more by splitting the teaching with peer activity.
</t>
  </si>
  <si>
    <t xml:space="preserve">Chemical and physical reaction </t>
  </si>
  <si>
    <t xml:space="preserve">JPO </t>
  </si>
  <si>
    <t>To know the features of Reggaeton music</t>
  </si>
  <si>
    <t xml:space="preserve">Students enter a little unsettled. 
Starter is on the board. CT directs students to starter. 
CT is asking for silence, however low level conversations still continue. CT should be more insistent. Low level conversations continue. 
CT is positive in his approach, reminding them of his expectation. Register is being taken students are settled. CT has maintained calm and students respond. 
There is a tapping noise that sounds like keys on the keyboard. CT is focused on the learning and not allowing himself to be distracted. CT is going through the answers, self marking. CT is focused on the learning. Countdown used to close marking. CT highlights positive s from last lesson. 
Some Sounds are playing with the keys. Which is a little distracting. CT ignores and describes reggaeton. Instructed students to write down the musical features 14:15. CT players example whilst students are writing. Noise level starts to grow, CT starts giving warnings, CT addresses students who calls out. 
CT introduces practical task. Asks for attention someone is still playing with the keys Dekaiah. Which is distracting. 
CT calls students up, a line at a time and has students hand them out. Students are instructed to practice C chord, which they do. A little noise. CT praises FJ for handing out. Asks then to hold C chords but don’t play. A number are still playing whilst CT is talking. Countdown given students asked to stop playing. Several are still playing, CT ignored several are still playing. CT must be more insistent. 
CT gets a student to play drums, a good idea however, it leaves the majority to fend for themselves. As CT circulates students on drums goes freestyle. CT calls for attention Some still talking, asked them to stop playing several continue Diana is tapping on body. 
CT is ignoring low level behaviour, however, at this point it is growing.  CT starts to engage with other behaviours students elbows on tables. 
CT must insist on his expectations. If ask for silence expect silence. 
Whole class practice works well. Hard to know who plays well. Could play row by row. Some at the back are not playing and are talking CT gets into minor argument. 
The bass accompanying is very strong. Most were engaged and active. D has opted out. 
Whole class sings 3 little birds positive moment. They then try to play and sing which is harder but was another positive moment. 
CT is insisting on silence in the last 3 minutes whilst collecting Ukulele’s. A little chaotic at the end of the lesson an excellent opportunity to get silence. 
Training is needed before sanctions can be effective. 
 </t>
  </si>
  <si>
    <t xml:space="preserve">Ensure that all students are focused and listening when asked for
Be mindful of using the word silence. Only use when necessary 
AFL check accuracy row by row. QA how to play a C chord etc get students to demo. </t>
  </si>
  <si>
    <t>CTEC Health and Social Care</t>
  </si>
  <si>
    <t xml:space="preserve">Data Confidentiality </t>
  </si>
  <si>
    <t xml:space="preserve">C.T discussed data protection and regularly broke down the meaning of confidentiality. The PPT presented to the children, had clear supporting information as well as questions to test their understanding.  C.T used cold calling frequently to check understanding. There was some low level disruption during this time; CT to use the behaviour for learning policy a little quicker. </t>
  </si>
  <si>
    <t xml:space="preserve">C.T demonstrates excellent subject knowledge throughout the lesson. C.T could couple mini - whiteboards with cold calling to address misconceptions. When C.T sets the children off on a task; C.T goes up to SEND students' and specifically offers more support. The lesson is in accordance with the progression plans and C.T could use it as an opportunity to embed prior learning. </t>
  </si>
  <si>
    <t xml:space="preserve">Books show some evidence of C.T giving exam questions and marking it to enable children to see what they answered well. C.T has given action points, which is used to aid marks missed. C.T needs to ensure that all children understand these action points and there is a follow up task to check understanding. </t>
  </si>
  <si>
    <t xml:space="preserve">C.T needs to ensure low - level talking is eradicated quicker. The warnings were issued but if done a little swifter, it would have stopped less people engaging in the talking when C.T is explaining. </t>
  </si>
  <si>
    <t xml:space="preserve">Ensure low - level disruption is stamped out quicker.
Use mini - whiteboards to assess more.
Make feedback questions clearer. </t>
  </si>
  <si>
    <t>Area and Perimeter</t>
  </si>
  <si>
    <t>Starter printed and reflects difficult topics from most recent assessment
Review of this takes up half the lesson to give opportunity to question students
Second half of the lesson focuses on perimeter of compound shapes with missing sides, Pythagoras/trigonometry and then equations. This focuses on what they should already know and is a recap. Opportunity to check the whole classes understanding/prove they know it should be built in. Lesson could have been split into two to give opportunity for students to respond to corrections when going through starter questions and show developed understanding. Perimeter could have been another lesson. This would have helped with pace of both elements and allowed more planned AfL, as well as to get to the more challenging aspect of perimeter within the lesson.
Students sketch a lot of diagrams, with the short space of time could a worksheet with the diagrams of improved the pace of this?
Tasks for perimeter section build nicely on top of each other and get progressively more challenging.</t>
  </si>
  <si>
    <t>It's clear in the lesson that students are acquiring and developing knowledge over time with the way they challenge mistakes and are able to articulate answers. Bookwork shows that they are attempting problems. How can a clear picture of all students learning be shown?
CT clearly explains the learning journey and where what they are studying fits in, as well as a clear development on the perimeter section of the lesson.</t>
  </si>
  <si>
    <t>Questioning to the students is good and encourages them to explain what they are doing, as well as why they should follow particular methods. Questioning could be targeted around more of the room to involve more students. 'I know you can do this' - Missed opportunity for whole class AfL through Whiteboards to prove it and move on to developing their understanding of more challenging aspects.
The starter review highlighted some students weren't getting the correct answers and this was explained again, opportunity needs to be given to show that they can do further examples.
It is clear to see that students self-assess work, but not clear in the books of where the CT has given feedback and the students the opportunity to improve (RRI). It can be seen in some though.</t>
  </si>
  <si>
    <t>Behaviour for learning is calm throughout the lesson and the students engage with the tasks that are presented to them. They are happy to answer questions when asked and some students will ask when unsure. Make sure that when explaining or transitioning to going through examples that they are all listening. A countdown can be a quick fix.</t>
  </si>
  <si>
    <t>Planning - When review difficult problems plan out follow up activities that will give students opportunity to show understanding or make corrections to previous problem
AfL - Take opportunities to check the understanding of the whole class (MWB) rather than assuming.</t>
  </si>
  <si>
    <t xml:space="preserve">RRI Biology mock </t>
  </si>
  <si>
    <t xml:space="preserve">BBI discussed clues given in the questions, for students to use, to guide them to answer their question. 
BBI reviewed the theory behind the question through teacher explanation, and the use of a video.
BBI paused the video at particular points to discuss the links between what was said and the exam questions. 
Students answered review questions on the content covered. BBI circulated to support </t>
  </si>
  <si>
    <t xml:space="preserve">Place the question on the board- to highlight and model where students could extract the information to answer the question. </t>
  </si>
  <si>
    <t xml:space="preserve">3 quick questions at the start of the period link to sequencing and this then links to what they are looking at in the second half of the lesson 'Find the nth term in a linear sequence'. Opportunity to question students on how they got their answers in the starter.
Extension - Looking at sequencing with shapes. This was one quick task. Do they need to look at it more? 
Series of tasks planned out linked to finding 1st -5th and 20th term. 
Live Modelling used to go through the first example with questioning used to support the different steps. Students are then expected to copy the example down after it is complete. Do they need to copy down every part? Could they have been given a different example to attempt? Further tasks are planned after this. 
CT goes through examples clearly on board. At one point starts explaining for one student, make sure to get all students attention if they should be listening. </t>
  </si>
  <si>
    <t xml:space="preserve">Students are able to answer questions when asked and are showing that they are learning. Students complete examples in their books, but not all students are as confident in writing down their examples as others. TA support used for one particular student to support his learning. </t>
  </si>
  <si>
    <t xml:space="preserve">CT circulates the room well to check work and live marks in this small group. 
Not always clear on where feedback has been given that allows students to respond and improve. RRI sheet present, but not complete in the book it was seen. 
Cold Calling is used well throughout the lesson with the questions being spread around the room. Students are often questioned on their method. 
Opportunity for whole class AfL missed. MWB would have been a quick way to check students understanding and highlight any particular issues and who need further support. </t>
  </si>
  <si>
    <t xml:space="preserve">Behaviour for learning is good in the class. It has a calm atmosphere and students are happy to respond to questions and share their answers, as well listen to other students. Some students can be slow to engage with task, but will attempt problems when reminded. </t>
  </si>
  <si>
    <t xml:space="preserve">AfL - Plan opportunities to check understanding of whole class easily to identify any misconceptions or misunderstandings </t>
  </si>
  <si>
    <t>Question 3</t>
  </si>
  <si>
    <t xml:space="preserve">SNE </t>
  </si>
  <si>
    <t>D1- compare two businesses</t>
  </si>
  <si>
    <t xml:space="preserve">Teacher has students on desk, to explain the lesson. Not clear what is being explained. Teacher tells students “we have done it before” but no cold calling to get students to recap on what they have done.  9:05 students move to computers.
Teacher Alka around and supports students. There are comments in Tasks that students can follow. Instructions are not clear on what students need to do. Teacher tells students to not do M task and to do corrections for P,1,P2,P3.
</t>
  </si>
  <si>
    <t xml:space="preserve">- even if you have explained the task previously just recap. 
- set a goal for the lesson. You must complete this section by the end of this lesson. 
- set some corrections for HW. </t>
  </si>
  <si>
    <t>Chapter 8</t>
  </si>
  <si>
    <t xml:space="preserve">Resources are aligned with the SOW and curriculum plans. Students are reading the text and following along - JBU regularly stops the reading and uses reciprocal reading strategies to check understanding. There is scaffolding for this strategy on the board. JBU challenges poor oracy and models exemplary standards of literacy. </t>
  </si>
  <si>
    <t xml:space="preserve">1. Challenge all opt out behaviours - making sure all students are following the reading.
2. Share best practise for reciprocal reading within department. </t>
  </si>
  <si>
    <t xml:space="preserve">Calculating break even </t>
  </si>
  <si>
    <t xml:space="preserve">Teacher explains breakeven practice question. Timer is used, teacher explains how to calculate contribution per unit, then students get 30 secs to complete task. Works well, almost all students complete task correctly. Teacher walks around quickly to check students understanding which is effective, - could a mini whiteboard be used in this case? 
Cold calling used to question calculations for total contribution. Behaviour is very good, students focused in lesson, listening attentively. 
Students are challenged to go through the math, talk through the process of calculating. 
Students receive verbal feedback promptly, this helps students reflect and improve. Questions are asked, time is given to think about it before a students is chosen to answer. 
Teacher tells students to create a break even chart and describes what to do, there is a bit of confusion as they have never done one before. Could use visualiser to show how to draw the chart. </t>
  </si>
  <si>
    <t>- Split lessons up with writing in books and students using mini white boards. 
- Use visualiser to demonstrate how to do a break even chart.</t>
  </si>
  <si>
    <t>The starter has some good recall questions with appropriate challenge at the end. It generates the expected misconceptions.  The lesson needs more focus on the teacher effectively modelling answers as opposed to students offering solutions. Content of the lesson is appropriate but there are missed opportunities to differentiate and accelerate some of the students onto exam questions. The teacher has the audience listening and needs to use this to model answers strongly. Pace of the lesson would be improved with a clear structure of teacher modelling and differentiated work.</t>
  </si>
  <si>
    <t>Students are all showing progress and RRI in their books. Homework is clearly being set weekly and acted on. The CT knows the SEND students and has adapted seating plans accordingly. Tackling of misconceptions is strong but not all students have the misconceptions so differentiation is needed. Books are consistent in presentation but the level of work produced by some is low. The learning journey is clear and students understand what they need to do this year.</t>
  </si>
  <si>
    <t xml:space="preserve">Whiteboards and RRI are used effectively. There is evidence of whole class feedback but this could be used more effectively by differentiating. Students respond well to verbal feedback and also show progression in topics when feedback is given. There is room for more time given to independent work for the students, however the timetable is a hindrance to this.
</t>
  </si>
  <si>
    <t>Behaviour is calm but there is a lack of urgency in some students which the CT addresses with strong positive praise. Loqman is bright but sometimes in danger of taking over the lesson - CT needs to direct away from him more so that the class behaviour is not impacted by his dominance. The CT does a lot of the work and pace sometimes suffers - less teacher talk after the modelling phase would improve this.</t>
  </si>
  <si>
    <t>Modelling exam answers by CT needs more focus, followed by well differentiated work.
Secure students need exam questions in the form of work packs so that misconceptions can be addressed with less secure students.
CT needs to be more explicit on key terms - ie the link between expectation and Relative Frequency</t>
  </si>
  <si>
    <t>Solving Equations (one unknown)</t>
  </si>
  <si>
    <t xml:space="preserve">Recall starter covering previous learning, which will be built on further into the lesson.  CT clearly live models the work to help support students and extends the work the challenge students where necessary.  CT has planned the lesson to consolidate prior learning and extent student understanding.  CT has used the vocabulary sheet in books, and corrects poor mathematical language by students promoting literacy of mathematical language.  </t>
  </si>
  <si>
    <t xml:space="preserve">Students are able to verbally describe the work they are doing and how CT is helping them remember more (definitions, notes and examples, MWB, repetition of questions until secure before moving on).  Books are of a good quality, students are making notes and corrected with green pen, clear progression within a topic can be seen.  CT has linked topic together in lessons and encourages methods for students to check work, students struggle to articulate the links in learning.   MWB and cold calling are used effectively to identify misconceptions which are then addressed by the CT.  CT also circulates to those students that have struggled.    Independent tasks are completed by students to consolidate learning.  CT links negatives numbers, where students have made errors, with real life to help clarify understanding.  RRIs in book are used to close gaps and have been actioned by students.  </t>
  </si>
  <si>
    <t xml:space="preserve">Whiteboards, cold calling and questioning are used effectively throughout the lessons.  CT uses class answers and students explain the processes that result the different answer and misconceptions are addressed.  Error on negatives numbers are made by numerous students and CT address this error and corrects misunderstanding.  CT knows the SEND student (no ILP for one student present) but ensure repeating student explanations as per ILP.  </t>
  </si>
  <si>
    <t xml:space="preserve">Behaviour of students is very good, they are engaged and work calmly.  CT has established a positive learning atmospheres where students are willing to make mistakes.  Students are happy to respond to questions and will listen to each others answers.  </t>
  </si>
  <si>
    <t>Visually present positives
Consistent application of ILP strategies for CO</t>
  </si>
  <si>
    <t>OCR ICT</t>
  </si>
  <si>
    <t>IT in the Digital World- Human Computer Interaction</t>
  </si>
  <si>
    <t>Students were being introduced to the concept of human computer interaction, MWB activity showed students were able to give examples of where HCI is experienced. Good questioning followed to check that students were able to identify the HCI on these platforms, this would have been an even better follow up to the first question on MWB. With the fitness examples, it would have been great to get them to identify the HCI on the boards themselves.</t>
  </si>
  <si>
    <t>Learning journeys are used to support learning overtime, students have a good understanding of core knowledge, does the visual support with their learning? It may be best that it isn't always used.
SEND students visited and checked upon as a matter of priority at all critical moments during the lesson, for example during questioning episodes and also at the start of completing independent work to ensure they are able to access the activity that has been set.</t>
  </si>
  <si>
    <t>Good use of wait time to allow students to be able to develop responses to questions asked, this ensures that students are thinking and no there is no opt out. Information is provided as required to support with students who are unsure developing responses.
Appropriate checking takes place within the lesson to ensure that students remain focused and engaged in their learning.</t>
  </si>
  <si>
    <t>Behaviour for learning is excellent in the classroom, there is absolutely no disruption, all students conduct themselves exceptionally well when transitioning from desk to computer which is a critical activity in IT lessons.</t>
  </si>
  <si>
    <t>Consider the impact of using a full year learning journey vs a learning journey which focuses on a smaller sequence of learning. Using a full year learning journey may not always support with contextualising learning for all groups.
During AfL feedback using mini whiteboards take opportunity to probe more able students understanding further to check understanding, use their verbal responses to secure more depth in other student responses.</t>
  </si>
  <si>
    <t>Expanding a business - Takeovers</t>
  </si>
  <si>
    <t>Recall starter used focusing on prior learning and questioning used to draw out answers as well as extend responses.
Key points on the board for them to write down. Finish at different speeds. One or two questions could be given for them to think about/attempt that link with the next activity. Rather than verballing sharing what to think about when they are writing.
Video task - Questions have been planned out to allow students to know what information to take from the video.
Could the statements for benefits and drawbacks be turned into a task to get students thinking more? Could they come up with their own ideas first?
Again, two statements are written down from 4, how could task be extended. Question after is which is the biggest drawback. This could have been built into previous task so that all students have the opportunity to think about it and then share their ideas.
Task towards the end gets them to build upon the initial statements written down - Benefits and drawbacks to Sainsbury expansions. Lots of verbal support given. Could a couple of statements on the board support students in starting to get their ideas down. Lots of information given to them, before they've been given an opportunity to try.</t>
  </si>
  <si>
    <t>Clear learning journey shared with the students about what they have been studying and where it will be going next. Students are happy to answer the questions asked. Most are able to give clear responses to key terms like, asset, merger, market share. CT makes clear links of current content to what they have looked at before and where they will look at bits later on.</t>
  </si>
  <si>
    <t>Questioning is used as a strong assessment tool. Cold-calling is used and questions are spread around the room. Students can't opt out; question is rephrased if they are unsure. Revisit when unsure to include what other students have said and develop answers.
Book hygiene is good overall, but students should be encouraged to underline title and dates consistently. Books show evidence of RRI where students have improved on a previous piece of work, some work has individual comments on it from the CT pointing them to what changes they would need to make.</t>
  </si>
  <si>
    <t>Calm atmosphere upon entry. Students know expectations and have clear routines. One point of silly behaviour is dealt with and a warning used. Further silly behaviour should have received a follow up warning. 
The majority of students remain calm and focused throughout the lesson and some are happy to ask questions.</t>
  </si>
  <si>
    <t>Develop tasks that get students to think beyond the statements they need to write down</t>
  </si>
  <si>
    <t xml:space="preserve">Secondary Market Research </t>
  </si>
  <si>
    <t xml:space="preserve">- Teacher shows strong subject knowledge 
- appropriate time frame is given for starter, count downs are given 
- questions are bounced across the room 
- checks for understanding of ‘occupation’ 
- encourages students to speak louder 
- extension task provided on starter, and option to select A,B,C
- clear instructions given, lid on pen
- learning journey communicated 
- communicates the expectation 
- teams reminder is used 
- tracker and codes are communicated 
- calm tone of voice 
- behaviour is addressed with water bottle 
- exemplar shown of previous student 
- Rico was picked up as a student that was not in 
- half an hour for students to finish their table 
- talking is challenged, and movement of chair </t>
  </si>
  <si>
    <t xml:space="preserve">- challenge task- with A,B,C- bounce round the classroom why it is not A/B/C for example 
- teacher says will come back to student, check this is done. 
- admin-  students to log in at the beginning of lesson to save time logging in. </t>
  </si>
  <si>
    <t>Development of the Atomic Model</t>
  </si>
  <si>
    <t xml:space="preserve">Radiation </t>
  </si>
  <si>
    <t xml:space="preserve">Clear explanation which included specific examination techniques and links to the specification. Cold calling demonstrated to check for understanding and explorative questioning used. Mini whiteboards used to check prior GCSE knowledge, good movement around the room with verbal feedback given such as "not specific enough" and "requires more detail". Countdown used to show mini whiteboards. Clear comparison of what is acceptable at GCSE compared to A level standard. Some students whispering over teachers instructions discussing work. Zoomed in and out with prior knowledge and where the lessons are going. </t>
  </si>
  <si>
    <t>Ensure one voice when giving instructions.</t>
  </si>
  <si>
    <t xml:space="preserve">Economies and Diseconomies of Scale </t>
  </si>
  <si>
    <t>Starter was a suitably planned activity which is activiating the correct prior knowledge for this lesson, some students noted limited responsibility as the reason for becoming a limited company.
Quality of language demonstrated by the teacher within the lesson is strong, only high-quality language is accepted. Students are encouraged and expected to present answers verbally with confidence.
Good direction is given to students throughout the lesson, no note taking right now on your whiteboards now, looking this way now please. These directions are important for supporting students to regulate themselves within the lesson. These directions are supporting with ensuring students are focused on what they need to be focused on.
Look for opportunities to accelerate pace in the lesson, calculators insist on being out from the start as they enter, keeps the flow of the lesson instead of looking for them later. When moving through the room, recognise where students have secured the calculation, have got a secure understanding and add pace at these moments.
Explanation of economies and diseconomies of scale was good while using unit cost to represent what was happening, it is important in this explanation to draw attention to the amount of production increasing and drawing comparison to what is happening with unit costs. When completing the second activity, student correctly identified that there was a diseconomy of scale being experienced, this was attributed due to unit cost was increasing important to note that there should be attention paid what is happening with the scale of production also. On example three this was highlighted this to the students.</t>
  </si>
  <si>
    <t>Students demonstrate good recall of different types of organic growth, this was good to see, students have a good understanding of knowledge overtime.
Recall in lesson starter supports with creating accountability in learning and helping knowledge to stick. Sequence of learning, content presented, application of content and checking is supporting students in their acquisition of new knowledge.
Students work in books overtime demonstrate the fact that learning is correctly sequenced to support learning overtime, this is also in line with the progression plans which are in place for the subject.</t>
  </si>
  <si>
    <t>Kevlin's response to "what is a franchise?", this was suitable opportunity for the strategy say it again, better and good to see. There was appropriate drip feeding of the correct language needed.
Liban, receive additional finance for limited company- great opportunity to ask how they would do this. Missed opportunity to probe for greater depth with this question.
MWB's are used well to determine where students are with their learning in the lesson, the information gathered using the MWB's supports in identifying students where students need more support with unit cost calculations and enhance learning further. There is opportunity to create more method for checking of starters on board- how many questions are they going to answer per side of board? How much writing they will do on their boards?</t>
  </si>
  <si>
    <t>Learning Environment starts very securely, there is high expectation in the classroom of students. 
Behaviour prompts were used correctly in the lesson, sign posting expectations gently of what is an is not acceptable in the classroom supports with building expectations, this was pleasing to see.
Chorus "bless you" to be banned, sometimes when you are explaining they will have a whispering conversation, this needs to be eliminated. Low level talking builds throughout the lesson. Opportunity for correction of behaviour becoming firmer and directive for individuals.</t>
  </si>
  <si>
    <t xml:space="preserve">Seek opportunities to add more pace- when students are completing activities if there is success being seen across multiple books, when reviewing move through the checking more rapidly. Enforce the expectations around durations to complete the starter activity more rigidly- fixed period of time, hold the students accountable at moments where the target is not met.
Behaviour for learning- quiet talking is taking place as different points in the lesson and it is now a convention in the lesson for "bless you" to be said by multiple students if someone sneezes. Directly and firmly challenge these moments as unacceptable and issue warnings following the challenge.
</t>
  </si>
  <si>
    <t>Transformation (Reflection)</t>
  </si>
  <si>
    <t xml:space="preserve">Does God exist? </t>
  </si>
  <si>
    <t>Starter activity has clear recall questions linked to previous learning, with a stretch question included.
MKI gives students thinking time to help them link to previous learning to help develop their answers.
MKI displays excellent subject knowledge, linking learning to key teachings and theorists.
Perhaps when going through the different figures, a recap of each would have helped all students decide whether they were for/against the existence of God.
Tasks are explained clearly to the students and MKI circulates the room to help those students that need it.</t>
  </si>
  <si>
    <t>Students are able to verbally recall their previous learning.
All resources are aligned with learning journeys and progression plans.
MKI uses questioning to make the students address their own misconceptions, this ensures students are accountable for their learning.
Before completing the sheet, it perhaps would have been beneficial to model your expectations for one of the figures.</t>
  </si>
  <si>
    <t>There is lots of evidence of peer and self-assessment within all exercise books.
Evidence of marking from MKI and evidence a short RRI activity- students have clearly been told how to improve upon their work.
There perhaps needs to be evidence of longer pieces of writing at this stage, with more detailed feedback from MKI.</t>
  </si>
  <si>
    <t>Calm and orderly start to the lesson, all students start the starter activity quickly and quietly and remain focussed throughout.
Students are quiet and call throughout the lesson, however some students could be seen to be too passive and not actively engaged.</t>
  </si>
  <si>
    <t>Use of cold-calling to ensure all students are actively engaged and participating.
Ensure handouts and resources are accessible to all students - the vocabulary may have been too hard for all students.</t>
  </si>
  <si>
    <t>Christian beliefs</t>
  </si>
  <si>
    <t xml:space="preserve">Good use of positive praise - keeping students motivated </t>
  </si>
  <si>
    <t xml:space="preserve">Book hygiene - ensure dates, titles and questions are underlined and sheets are stuck in </t>
  </si>
  <si>
    <t xml:space="preserve">Christian beliefs - the Creation </t>
  </si>
  <si>
    <t xml:space="preserve">Chemistry RRI </t>
  </si>
  <si>
    <t>RRI: Isomerism</t>
  </si>
  <si>
    <t xml:space="preserve">Going through starter slides in line with departmental policy. Some students still in coats. Cold calling starter activity. No reminder of green pen use. Delay in power point could have been smoother transition this left a few minutes with students doing nothing. Learning objectives in line with department policy but missed opportunity for zoom in and out how does this fit in with learning. Worksheet given out with definitions of isomers but no instruction given. Cold calling of definition but missed opportunity for rapid mass feedback with mini whiteboard use. Delay in next slide transition is not crisp. Slide on structural isomers, slide not clear on what students should be doing. Verbal commands from AKH to complete isomers on mini whiteboards missed opportunity for I do, we do, you do modelling on the whiteboard. Moved onto the next type of isomer without independent task to check understanding. </t>
  </si>
  <si>
    <t>Ensure there is a independent task for students to secure knowledge before moving on
Ensure you are adaptive to the needs of the learners.</t>
  </si>
  <si>
    <t xml:space="preserve">Revision for assessment </t>
  </si>
  <si>
    <t xml:space="preserve">Shared planning used for revision lesson
Students describing a photocard using spoken language seen in previous lessons
all students engaged and on task speaking in target language </t>
  </si>
  <si>
    <t xml:space="preserve">Too much time spent on this one activity, students should be given half the amount of time to ensure they use the whole time productively. Students had run out of ideas and things to say which therefore led to behaviour issues starting in the class. </t>
  </si>
  <si>
    <t xml:space="preserve">Students working silently on grammar revision seen in previous lessons
students working independently and able to access the material 
very clearly considered questions so students can practice without teacher support 
Students asked a question and teacher explained clearly to the whole class </t>
  </si>
  <si>
    <t xml:space="preserve">Model an answer to the first question so students know what is expected of them before beginning the task </t>
  </si>
  <si>
    <t xml:space="preserve">Describing my family </t>
  </si>
  <si>
    <t xml:space="preserve">Students working in silence independently answering the starter activity 
Students speaking in target language to ask for a pen/ ruler 
Big improvement in student's behaviour from previous lesson since the teacher spoke to them about their concentration and behaviour 
</t>
  </si>
  <si>
    <t>Circulate around the room to check students are completing the starter activity and underlining date and title.
Use whiteboards to check for prior knowledge rather than making them copy all the answers into their books (when revising the members of the family.)</t>
  </si>
  <si>
    <t>Dance Hall</t>
  </si>
  <si>
    <t xml:space="preserve">CT is challenging poor behaviour gives two warnings. 
CT is explaining the homework and students are completing. They self Mark. 
CT explains assessment criteria which extend explanation time. It is quite involved. Several times a student is playing the keyboard audibly without CTs intervention. CT plays exemplar homework 14:20. 
CT asks for volunteers and chooses D and T they are a little silly in the room. Handing out ukuleles the noise level has grown. CT asks for rest position and is able to get the students to follow takes 30 seconds CT reminds them of his expectations uses it as a teaching opportunity. Students listen. Off task chatter continues as CT circulates. Called them to stop 3rd time they respond much more quickly. However when CT asks them to stop some students are still playing. CT does not remind these individuals of the expectation. 
CT is getting caught up with an individual about what is helpful or not. A student is tapping out a beat and CT does not intervene. 
CT is circulating getting students to play the chords as individuals. Should get rows to play in turn. CT is talking to individuals at the front but is not engaging those at the back. CT could get exemplar students to play to the class. 
CT is doing a lot of work walking around the room. CT gets students to hold in rest position some are still playing. CT gets someone else to play the drums instead of FJ. FJ protest and says CT said he could. FJ is disappointed. 14:43. 
Up until this point students have played the chords C, F, G. Students are talking a-lot CT starts giving out warnings. Rapidly, there are a number of students talking. Why he exited Roman is not clear as I could hear multiple voices. 
14:47 CT starts playing the base for two minutes. Hard to know what the success criteria is or what success looks like. 
They are packing away CT asks for voices down 14:48 it is tight and a little rushed
Overall aim is not clear
</t>
  </si>
  <si>
    <t>AFL: get row by row to play. Demonstrate success criteria. 
Be more vigilant when calling for rest position or listening. Make sure you get what you want
Be clearer on learning journey for the lesson</t>
  </si>
  <si>
    <t>RST</t>
  </si>
  <si>
    <t>Medicine revision</t>
  </si>
  <si>
    <t>Good relationship with class.
One-to-one support helps to manage potential difficult behaviour.
 Students given specific foci to work on and develop ensured there were tasks for all.</t>
  </si>
  <si>
    <t xml:space="preserve">Expectations need to be consistent across all students and maintained. Some came off task as they were not sure about what they should be doing. 
Modelling the worksheet in a more methodical way will help to ensure all students are able to access the task and remain focussed. </t>
  </si>
  <si>
    <t>Why did William win the Battle of Hastings?</t>
  </si>
  <si>
    <t xml:space="preserve">Learning during the extended writing task,
The lesson was well planned and adapted for the needs of the group.
One to one support and behaviour management were strong which allowed for the task to work well.
Task supported the learning in the lesson and helped to consolidate their understanding. </t>
  </si>
  <si>
    <t xml:space="preserve">Teacher modelling - make sure that you modelling/completing a worked example before you set the students off to complete a task. This will also free up having to answer the same question on numerous occasions.
Use questioning to draw the information from the students which they can then use in their responses. </t>
  </si>
  <si>
    <t>The Feudal system</t>
  </si>
  <si>
    <t>Modern medicine - surgery assessment question</t>
  </si>
  <si>
    <t xml:space="preserve">Support for students whilst they are answering the question is good. It enables them to all access the question. 
Modelled steps of how to write the answer.
Model paragraph is applied and is used in the lesson to ensure students have clear expectations. </t>
  </si>
  <si>
    <t>Make sure expectations are clear - what is the noise level you expect? What resources do you expect them to use?
Further modelling may be required with some students as they struggled to engage in the lesson - possible solutions - write a paragraph with them (they give you the information). 
Sentence starters for weaker students may help.</t>
  </si>
  <si>
    <t>Electronic configuration</t>
  </si>
  <si>
    <t xml:space="preserve">Data protection and confidentiality </t>
  </si>
  <si>
    <t>C.T demonstrated a much better level of behaviour for learning. Warnings were issued in a calm but swifter fashion, which shows C.T has been implementing the action points provided. Children were cold - called effectively, as C.T was able test whether they knew the difference between data protection and confidentiality. This worked very well, as it displayed that children had learnt to differentiate between the two.</t>
  </si>
  <si>
    <t>Continue to have high expectations through use of the BFL system.</t>
  </si>
  <si>
    <t>Using tonal gradation to add depth and realism to pictures</t>
  </si>
  <si>
    <t xml:space="preserve">CT has prep point clearly on the board
Students are tidying Sketchbooks stocking in images from the form lessons
All students are engaged most bells are well kept. Some students need more coaching over how best to present their sketchbooks. 
CT sets up the visualiser 
Resources are handed out. CT circulates the room. Good place. CT has asked for silence However students are talking. Quiet, but talking. CT still circulates. 
CT goes back to desk reiterates silence brings noise level down. However some small conversations continue. CT gently ‘shushes’ and they are silent. All are working on the task in silence. 
Pleasant working environment. </t>
  </si>
  <si>
    <t xml:space="preserve">Ensure that sketchbooks hygiene is of a high standard. Less folding more careful arranging. 
Be careful of using the word silence loosely. </t>
  </si>
  <si>
    <t>Tree Diagrams (calculating probability)</t>
  </si>
  <si>
    <t>Students were provided with support on the board for the starter questions, allowing students to confidently access them. GST probes students when giving answers, 'can you say that again better for me please?', 'how did student X get from here to here?', 'how would you start this question?'. She always requires students to explain steps in working out a problem, curiously asking them how they get to their answers. 
GST repeatedly used key terms e.g., denominators and numerators whilst explaining students answers. Students were adding key words in their books but not to the lists - the departmental policy must be clear. Students were provided with definitions and good examples of independent events and combined events but this was explained while students were taking the definitions down. Cognitive load needs to be considered. GST modelled how answer should be written for example, P(R). She broke down questions with students, focusing on terms in a question e.g. 'replace' so students could access it.</t>
  </si>
  <si>
    <t xml:space="preserve">Teacher checks prior knowledge (ability to solve fractions before moving on to tree diagrams) required for the lessons before moving on, helping students to make progress overtime. SEND students making some progress, one student struggles to maintain focus and GST has identified this and individually supports. We discuss that consideration must be give to when it's appropriate to start removing support for students so they can attempt tasks by themselves in preparation for exams. </t>
  </si>
  <si>
    <t>Students were asked to multiply fractions in different formats on their mini whiteboards for a large proportion of the start of the lesson. Students are clearly used to using them in their lessons as a form of assessment as there are some good routines built in, GST just needs to ensure all students show their boards. GST individually identified students that were struggling on MWB tasks and supported them to breakdown the question/task. Particular individual support (via questioning) was provided for SEND student MTA.
RRIs are clear in some students books, others are not. Students said GST tells them what they made mistakes on and shows them examples of what to do before they try more practice questions before moving on with the lesson.</t>
  </si>
  <si>
    <t xml:space="preserve">Unsettled start to the lesson but once students were focused they worked well on the starter. There was some low level, off task chat in the classroom throughout certain points of the lesson, particularly when GST moved around to individually support students. Use countdowns to get ensure students are focused and ready for their next task, not just for noise. </t>
  </si>
  <si>
    <t>1. Cognitive load: students must have pens down, tracking the speaker during explanations so they are not distracted with completing a task or by peers.
2. Book hygiene needs to be improved to demonstrate progress being made over time and to allow students to have a good bases for revision.</t>
  </si>
  <si>
    <t xml:space="preserve">Finding gradeint </t>
  </si>
  <si>
    <t xml:space="preserve">Certain SEN students were regularly checked, called and reminded to keep them on task. 
CT was speaking in a slow pace so it is easier for students to follow. 
CT scaffolded and modelled the examle with several small steps, all students find the question accessible and can at least try one or two steps. They were all engaging. 
Once giving out an instruction, CT always ask a SEND student to reapeat her instruction. This can make sure all students are clear of what they are supposed to do. 
When modelling a new question, CT always links back to what they have learned before to help students struture their knowledge. </t>
  </si>
  <si>
    <t xml:space="preserve">To use AfL (MWB) more often to get a better idea of how students are getting on with the questions.
To give students more thinking time and encourage them to answer question rather than tell them the answers straight away. 
 </t>
  </si>
  <si>
    <t xml:space="preserve">Straight line graphs </t>
  </si>
  <si>
    <t xml:space="preserve">CT has such a lovely manner and plenty of praises were given to students. Students feel safe in her lesson and are confident to share their answers and ask questions. 
CT was using MWB regularly to check students understanding and get students engagaed. And CT was using counting down as a timer when students were working on their MWB. 
CT was talking in a slow pace and a joyful tone of voice to help students follow the lesson and enjoy the lesson. 
CT always links back to the previuos knowledge which helps students to recall and connect to the previous knowledge. 
CT has high expectations for the behaviour and regularly challenge low level disruption by mentioning their names and issuing negative points. 
CT provided students pirnts out for sketching the lines which removes the obstacles of setting up grids and stduents can only focus on practicing the key skills of that lesson. </t>
  </si>
  <si>
    <t xml:space="preserve">Had better print of the key notes and ask students to stuck in their books. </t>
  </si>
  <si>
    <t>RRI and Significance</t>
  </si>
  <si>
    <t>RKA has completed a long RRI using the 'I Do, We Do, You do' approach. Students could reflect on why their RRI answers were better than their original answers and were happy with the improvement. 
Students didn't respond as well to the red pen marking and no students mentioned it when saying how they improved.
RKA showed a video a video about the twin towers as a hook. Students are asked questions. This had an impact on the students that have been asked the questions but not so much the rest of the class. Could bounce questions.
Students have been printed off a sheet although to try and save paper, the font is very small and some students can't read.</t>
  </si>
  <si>
    <t>Refine marking to be more time-efficient. The red pen in this case was not needed.
Bounce questions to other students.</t>
  </si>
  <si>
    <t xml:space="preserve">Marking is given. Students have been given questions to answer, different from last lot of marking. Students are given a set space to answer in which means that some with bigger handwriting don't write as much as they could. 
RKA goes through an I Do paragraph. Students read aloud and are asked to colour code. This is effective in getting the students to understand the different parts of a paragraph.
RKA does a paragraph on religion. Students were struggling with this. Does it require a re-teach? </t>
  </si>
  <si>
    <t>Give students the freedom to write as much as they need without restriction
Look to re-teach if a large section of the class don't know a particular concept or topic.</t>
  </si>
  <si>
    <t>Significance</t>
  </si>
  <si>
    <t>Starter and challenge are appropriate for the work. RKA checks that titles and dates are written down and underlined.
RKA takes time while questioning, giving students wait time and cold calling.  This ensures that there are better answers. Learning journey gone through and students know what is coming up. This takes a while though and could be snappier to ensure more learning takes place in the lesson.
RKA checks for understanding after giving instruction so that all students know what to do.
Say it again better was used for oracy but didn't actually get the student to say it again. Accepted not so good answers and improved them himself rather than getting them to do so.</t>
  </si>
  <si>
    <t>Say it again better - Get students to actually do it
Answers -make sure you get the students to improve their own answers rather than providing a footing for you to expand on.</t>
  </si>
  <si>
    <t>Angles in a Polygon</t>
  </si>
  <si>
    <t xml:space="preserve">Students were directed to ‘discover’ the formula for the sum of angles in a polygon (n-2)x180. PNE had scaffolded well thought out examples to facilitate this.  
MWBs were used to assess whether students could identify this formula 
Time given for independent practise. PNE circulates well, working with individual students when they need support. SEND students  
Clear instructions and steps given and reinforced which builds confidence 
‘What’s the first step?’, ‘What is the formula?’ </t>
  </si>
  <si>
    <t xml:space="preserve">Books show evidence of progress in many cases. Quality of written work does not reflect the planning and progress seen within the lesson 
SEND students supported 1:1 effectively and progress is comparable to the rest of the class. 
Students say starters help support learning over time. Used to go over topics they did not understand previously. 
Students remarked that PNE will answer any questions they have </t>
  </si>
  <si>
    <t xml:space="preserve">Books do not show evidence of RRIs, how is feedback taking place? 
PNE uses MWBs for rapid mass feedback, but all students do not actively participate in every task 
Questioning is strong, with cold calling used and repetition to reinforce student responses </t>
  </si>
  <si>
    <t xml:space="preserve">Behaviour for learning is good overall 
PNE has built a good rapport with class. They feel supported and encouraged. 
Students do call out at times, but it does not have a disruptive effect on the classroom. It is often to seek help or reassurance from PNE. Note: Key students who could be persistently disruptive were absent.  
Students need to be tracking PNE while she speaks </t>
  </si>
  <si>
    <t xml:space="preserve">Plan effective RRIs based on classwork or assessment to support with responsive teaching 
Consistent use of MWBs – all lifting boards at the same time. Countdown used, clear expectation that all boards need to be shown </t>
  </si>
  <si>
    <t xml:space="preserve">Thomas Becket </t>
  </si>
  <si>
    <t xml:space="preserve">Students were completing a knowledge retrieval starter based on content from their previous lessons. The enquiry question was clearly visible and referred to so that students were aware of where the lesson was building to.
A countdown was used after independent work but some students were still writing when JMC began giving new information. </t>
  </si>
  <si>
    <t xml:space="preserve">To ensure all students have equipment down and eyes on you before moving on. Especially as starter answers do not come up on the board, students need to be listening fully to avoid misconceptions. </t>
  </si>
  <si>
    <t>Critical interpretations of A Streetcar Named Desire</t>
  </si>
  <si>
    <t>Lesson Enquiry Question: How did India modernize?</t>
  </si>
  <si>
    <t>Can foreign companies help India develop?</t>
  </si>
  <si>
    <t>Modernisation RRI</t>
  </si>
  <si>
    <t xml:space="preserve">- MGE was self-making the starter. Noticed they did not understand the greenhouse effect, 
- MGE effectively adapted the lesson - creating a new slide and drawing a diagram to support explanations. 
- He asked for think, pair, share - which was was effective.
- He then questioned to check they knew. Questions could have more pause, pounce and bounce to allow a greater think ratio.
- Not all students were concentrating (needed to ask pens down). </t>
  </si>
  <si>
    <t xml:space="preserve">1. Use countdowns to set expectations for pens down / eyes on me. 
2. Pause, pounce, bounce questioning. </t>
  </si>
  <si>
    <t>RGI</t>
  </si>
  <si>
    <t>What is it like in Cairo?</t>
  </si>
  <si>
    <t xml:space="preserve">- Very positive atmosphere. Using positive language on countdowns and behaviour.
- Students were practicing their Atlas skills, finding locations in Africa (Cairo).
- This was a skill used before - but some still struggled with the procedural knowledge to do it. 
- Could use a visualiser to model using an Atlas before they do it. </t>
  </si>
  <si>
    <t xml:space="preserve">1. Make positives and negatives visible in every lesson. 
2. Name the steps of an instruction and add steps on board / print outs for lower ability who can't remember key procedural steps. </t>
  </si>
  <si>
    <t xml:space="preserve">Ionic bonding </t>
  </si>
  <si>
    <t>How does Shakespeare present Lady Macbeth as a powerful woman</t>
  </si>
  <si>
    <t xml:space="preserve">Students are being given historical context about Jacobean women which will allow them to contrast Lady Macbeth's characterisation with conventional expectations. They are asked to make bullet points using the information on the slides and then discuss in pairs how Lady Macbeth differs from these norms. There is a quick verbal feedback where you praise a student for using the word 'subvert' and remind them of the word 'regicide' both of which are useful for high-quality answers. 
You frequently remind them of previous learning that they can use to help them recall: what can you remember from the masterclass? What can you remember from last year?
The lesson has real pace: you then move on to Shakespeare's purpose in creating character, discussing Shakespeare as a 'man of his time', and a student has an interesting point about Lady Macbeth's alignment with the witches. 
There is then further information about Lady Macbeth, for example presenting her as 'a rebel who rejects gender norms': students make notes from the slide in their books and are also ready to ask when they have questions about the ideas being presented, which shows they are engaged and curious about their learning. </t>
  </si>
  <si>
    <t xml:space="preserve">Balancing the need for pace with the opportunity for information/understanding to develop through discussion and/or thinking. The slides are full of information - do all the students know how to use this information purposefully? </t>
  </si>
  <si>
    <t>How do we answer Q3 correctly?</t>
  </si>
  <si>
    <t>How can I improve my Mock 1 response (Poetry question)</t>
  </si>
  <si>
    <t xml:space="preserve">Group 7 </t>
  </si>
  <si>
    <t xml:space="preserve">Starters in line with department policy. Students talking over register and starters. OCO moved around the room to check engagement in the task. Then modelled on the board how to complete electron configuration and used cold calling. </t>
  </si>
  <si>
    <t xml:space="preserve">Ensure one voice in classroom using countdowns </t>
  </si>
  <si>
    <t xml:space="preserve">Human Resources- Analysing HR Data </t>
  </si>
  <si>
    <t>Recall starter- 
Maslow, methods of motivation, Herzberg motivation theory-
Maslow's Hierarchy of Needs- some students have an understanding; some don't have not have secure understanding. To support, explanation of hierarchy of needs required more precision, make use of the visual model to support your explanation- students should be able to identify each step in the hierarchy of needs and the layers on the diagram support them understanding one need needs to be met prior to the next need being met. There was the gap, would be beneficial to do a group check to check understanding after explanation.
Methods of motivation-
"Job enrichment- making the job richer, job enlargement- making the job larger" there needs to be precision with language, what is the meaning of the job being richer? What does this look like?
What can you measure about employee's performance? - activity was good for getting students thinking about this content. 
Presentation of formulae for measuring HR performance- labour turnover presented first- students noting down- be clear from the onset of presenting this- what is it exactly that they need to write down. Side of Slide- what are the advantages and disadvantages- why are they there? This hasn't been explicitly addressed.
The article on labour turnover was really interesting, what is the purpose of this for these students? What is the benefit to their learning now? How could this have been used to get them thinking about why a business would want to avoid a high labour turnover? Reference to the national impact are not of value to learning.
Three factors leading to labour turnover in this company (solar panel company)- committed to paper- why not do on boards? Again, throw away task. There no quality measure in place, verbal discussions about labour turnover reasons does not guarantee quality notes. With the improvement on the labour turnover rates, you stated Thabinda and Kamari would be selected at the start? Opportunity for students to opt out.
Retention rates have to be measured with a year, why does it have to? Why not say per period? Formula is incorrect. Good examples given to support explanation at the end of explanation- 100 employees, 20 leave- this was good- why not do this early on? It would give plenty of clarity to what retention rates are.
Blake Mouton described as a continuum, this is a matrix, confusion with Tannenbaum and Schmidt.</t>
  </si>
  <si>
    <t>Learning journey- presenting in current format- what value is it adding?
Objectives written in books- why write these objectives down? Value they are adding to learning? 
Sequencing of learning in books is not user friendly, organisation needs to be added to books, what purpose should they be serving for students?</t>
  </si>
  <si>
    <t>Ways to measure performance in the workplace - in your books, this is a throw away activity why not do it on boards? 
Plan more opportunities for students to apply their learning, follow this with opportunities to assess them independently. In this lesson, calculations followed by more challenging information heavy calculations, concluding with analysis of the impact of a business decision on this data or analysis of a business decision on productivity/turnover etc</t>
  </si>
  <si>
    <t>Behaviour for learning is good, students are interested in their learning and demonstrate a positive attitude.
Seat changes are implemented swiftly, removing challenging behaviour so that nothing interrupts the learning once it has started.</t>
  </si>
  <si>
    <t>Plan lessons which include more opportunity to apply knowledge and assess knowledge which has been covered, students should always have the opportunity to applying knowledge to a case study in every lesson.
Follow long term and progression plans to ensure lessons are always sequenced appropriately.
Use AQA website, calculation and colleagues experience to ensure all subject knowledge is presented accurately and in line with specification prior to lesson delivery.</t>
  </si>
  <si>
    <t>Financial Health of a Business- Statement of Financial Position</t>
  </si>
  <si>
    <t>Excellent targeting and questioning of student to develop understanding of revenue "tell me what you think revenue is"
Subject knowledge is strong, there is strong understanding of the subject knowledge and exactly what students need to know. Teacher is able to draw upon appropriate vocational examples to support their explanations. Content is explained with exceptional precision. There is a great opportunity to build more repeatability into these explanations to move learning forward even further.
Content is explained and presented in very manageable amounts within the lesson, make sure that students don't write when you are explaining to further enhance explanations.</t>
  </si>
  <si>
    <t>Lessons sequences are in an appropriate order which will support students in acquiring new knowledge as they move through their studies. Students have a knowledge of the subject, which is developing overtime, there is some gaps which exist in many different areas of the room.
Create more opportunities for students to demonstrate their knowledge in an applied format, case studies and application of knowledge to this case study.</t>
  </si>
  <si>
    <t>Questioning is used effectively to measure the understanding of student understanding; questioning is used to close gaps in learning. The only limitation to this strategy which is becoming apparent is that is it difficult to create accountabilities for all students. 
Re-teaching of misconceptions happens with fluency, this immediately closes gaps in knowledge and understanding. 
RRI task has been completed in book as a form of written feedback.</t>
  </si>
  <si>
    <t>Behaviour for learning is excellent, high standards are held of students by the teacher. Students conduct themselves in an excellent manner within the lesson.</t>
  </si>
  <si>
    <t>Make greater use of MWB's to measure the understanding of all students across the class rapidly- revenue, net cash flow, breakeven.
Build even more repeatability into explanations- what do you want students to say, get them repeating back to you exactly that.</t>
  </si>
  <si>
    <t xml:space="preserve">What threat did Scotland and Wales pose to the English Monarch? </t>
  </si>
  <si>
    <t xml:space="preserve">Simple Covalent Structures </t>
  </si>
  <si>
    <t xml:space="preserve">Starter 
Students enter classroom and are disruptive. 
Teacher does 2 countdowns to get students to settle- but doesn’t go to 1 or wait long enough for silence. 
Good practice is to do countdown and wait for silence before then giving instructions. Starter activity includes retrieval questions and students self assess the starter activities. 
Student verbal responses
Some students talk over each other when responding to teacher questions. Teacher challenges this disruptive behaviour with a warning, however students sometimes talk back and argue which causes further disruption. 
Questioning 
Teacher asks students questions, generally asking students with hands up. Good practice is to target students for questioning using cold calling so that learning of range of students can be checked. 
Task Instructions 
Students watch a video about simple covalent molecules. 
Teacher has to give instructions multiple times following the video to support students to answer a question from the video. 
Students should write the question first so they can focus during the video or sentence starters or word bank should be given for students to select from during the video. 
Teacher explains about why simple molecules have a low boiling point. Students are then tasked with writing their own answer to a question. 
When questioned after a few minutes, the first two students did not know, the third student did not give a correct response. The teacher verbally explained and asked students ‘did you get that’ rather than asking students to now give a developed response. Good practice is to return to the original student who did not know the answer and then check if they can now answer following the re-teach. 
A model answer was shown which students started to copy down as most had not completed question correctly, however teacher instructed not to copy word for word and then moves on, even though some students asked to go back to copy it. The model answer was a paragraph, good practice is to give bullet point or highlighted key terms for students to either copy and learn or self answer to improve their own answer. 
Moving on quickly from showing the model answer for the question leads to a reduction in pace as students become disruptive and go off task. Some warnings for talking were given, but this was not consistent or effective at establishing one voice in the classroom. A countdown should have been used to establish silence. 
The teacher then explains why simple molecules do not conduct electricity. Students talk and are disruptive for the application question following this. Teacher asks students to complete without talking, however this instruction is not followed as most students continue to talk. Warnings are not effectively used to motivate positive behaviour. 
Zoom in and out
Teacher makes some verbal links between concepts from starter. Teacher shows diagrams of giant covalent structures which some students can identify - link/comparison between giant covalent structures and small covalent molecules for this lesson should be made clearer to help students to have a clear learning journey. 
Towards end of the lesson, noise levels are high and teacher has to say student Ks name 3 times for him to hear the teacher. Teacher gets students to sit back down as they have been distracted by a student being sick in the corridor and teacher then instructs students exit row by row. 
</t>
  </si>
  <si>
    <t xml:space="preserve">1 Effective use of countdowns before giving instructions. 
2 When reviewing tasks, check students answers against clear model answers. Allow students to make improvements to their answers when self assessing. 
3 For video tasks, give students a set of questions or clear instructions before the activity so they are clear what to do. </t>
  </si>
  <si>
    <t>Muscular System- RRI</t>
  </si>
  <si>
    <t>Why do Muslims fast during month of Ramadan</t>
  </si>
  <si>
    <t xml:space="preserve">Lesson starts with a knowledge recall starter, with all students engaged and on task. Clear use of cold calling to recap starter. This is where say it again better should be utilised and LHG to not revert back to repeating student answers. Project (SPEAK) to be utilised here in future by LHG. Good use of think, pair, share using pre prepared questioning on the purpose of fasting. Some students do not participate as sat by themselves, LHG to now direct these students as to who to discuss with. Students complete reading task and note answers to comprehension questions following class discussion. LHG links back to Muslim beliefs from Muslim Practices, clear subject knowledge of the specification made explicit to students. Whiteboards used for rapid mass feedback effectively. Students then move on to exam practice. This is where 12 mark practice now needs to be implemented, a big question was given but explicitly linked to 12 markers. </t>
  </si>
  <si>
    <t>Books show lots of class notes and small mark questions. A 12 marker has been written on and fed back with whole class feedback. LHG has identified herself that the class need more 12 mark question practice and extended writing. Student voice indicates that students feel like they are making progress, especially compared to previous years in RS.</t>
  </si>
  <si>
    <t>Students can articulate how to improve from their mck exams and have been given whole class feedback on a 12 marker in books. Students clearly making progress in terms of knowledge and the specification, this now needs to continue in the use of 12 mark questions. Questioning and rapid mass feedback used effectively as AFL in the classroom. Say it again better, and Project (SPEAK) now to be fuether implemented.</t>
  </si>
  <si>
    <t>Clear behaviour expectations and students displayed clear engagement with RS. This now needs to be stepped up a gear with all students participating in think, pair, share tasks.</t>
  </si>
  <si>
    <t>1. Use say it again better and project (SPEAK) with students to further develop their verbal answers.
2. Continue a greater focus on extended writing and 12 mark questions.
3. Ensure all students participate in think, pair, share tasks by directing them who to talk to.</t>
  </si>
  <si>
    <t>What are the most important duties for Muslims?</t>
  </si>
  <si>
    <t>Allotropes of Carbon</t>
  </si>
  <si>
    <t>Production and Specialisation</t>
  </si>
  <si>
    <t>Starter task on a sheet that gets students review previous content - Discussed after how a graph had led to some confusion and how this could be changed. Need to hold all students to account on completing.
Reminded students of grid view for factors of production - this encouraged to link it to previous part in terms of economics.
Discussed how some students reference their text books whilst others don't and how expectations can be set on this.
CT is clear on the layout of how to develop a response, this has been used previously and CT reminds students to use this allowing them to develop their responses to the example of a wooden chair that has been given.
Interactive example planned involving the building of paper aeroplane to look at how production could be improved. The idea is a good one, but discussed how the execution could be improved to make sure that all students are engaging with the task with what they need to achieve from it. Hints to answers they might draw or a success criteria could be used.</t>
  </si>
  <si>
    <t>Clear explanation for students of how previous content links into the lesson. Starter is used for students to draw their prior learning in anticipation of building on it in the lesson. Students are clearly developing their knowledge as are able to apply it in the lesson. The books also show the development of responses over time.</t>
  </si>
  <si>
    <t>Questioning is place out to the whole room, students are happy to respond and they are all questioned further to give their reasoning. Targeted questioning is used at points in the lesson, but should be used more consistently to put students under pressure and ensure they are all thinking. 'Not specific' and 'Explain' are always put out to the students.
MWB are used to check the understanding of the whole class and this is used as a great assessment tool throughout the lesson. Allows CT to identify a misconception. Follow up problem is given following CT explanation.
CT circulates and checks responses to tasks before moving on with other aspects of the lesson.
Books have individual comments made on work that allow students to respond and improve. Students green pen their improvement and it is clear to see.
Opportunity to use multiple choice questions as summative assessment to reflect aspects of their final assessment and give students instant feedback.
Targeted question needs to be spread around the whole room to involve all students.</t>
  </si>
  <si>
    <t>Students take an active part in the lesson and want to engage with their lesson. Students are enthusiastic about the work they are completing and the majority want to share their ideas or responses with the class. Occasionally a little bit of silly behaviour can be displayed, but this is addressed by the CT and the correct behaviour explained.</t>
  </si>
  <si>
    <t>Develop assessment to include multiple choice questions to be more reflective of final assessments
Targeted questioning needs to be spread around to involve all students.</t>
  </si>
  <si>
    <t>RRI and Revision</t>
  </si>
  <si>
    <t>Starter - Review of Cardiovascular system - MWB write as many
QLA has been used to determine which questions need to be retaught and focused on to ensure improvement. Focus on what the question is asking.
When going through multiple choice think about the questions you could be asking them. 'Veins is the correct answer' What could you ask them about veins?
Clear on exam technique and things to remember - Label the right and the left of the heart before answering.
Opportunity to live model with them - If they are giving responses that are correct write these on the board, construct the answer with them. 
This is done for one of the long mark answers, but could easily be done through out. Part done with them, students are then required to develop their own using the support of the bullet points they had discussed together.
Encourage them to highlight and annotate specific parts of the paper as you go through and do the same and discuss why.
Mark scheme shared with them for the long answer question.</t>
  </si>
  <si>
    <t>Students are clear on what they have been learning and the purpose of the lesson. Assessment shows they have been learning overtime. Student are able to draw on the prior learning to answer questions asked by the CT. Recap starter gets them to remember as much as they can about one of the topics they are looking at in the lesson.</t>
  </si>
  <si>
    <t>Cold Calling spread around the room to review aspects
QLA shared with the whole class to see how as a class there are specific areas that they have struggled on.
Students annotate assessments corrections to their answers in green pen so they can clearly see where they need to make improvements.
Lots of verbal feedback is given and specifics given about exam technique. Opportunity to annotate key points on parts of the question to make sure that they annotate on their own papers, most will just be writing the correct answers down and not thinking about some of the specifics relating to the question.</t>
  </si>
  <si>
    <t>Students are engaged throughout, happy to respond to questions when asked and some students will also ask questions when unsure to get clarification. A good atmosphere of students sharing their ideas and building on what others have said. Some students arrive late, this is addressed, but discussed how this could be pushed further to make sure they arrive early/on time with expectations set on this.</t>
  </si>
  <si>
    <t>Take the opportunity to live model answers together as a class so students can see how they are constructed from the ideas they give you instead of premade on the PowerPoint.</t>
  </si>
  <si>
    <t>Ionic bonds</t>
  </si>
  <si>
    <t xml:space="preserve">Unit 14 impact of long term physiological conditions- daily effects on the individual. </t>
  </si>
  <si>
    <t xml:space="preserve">The PowerPoint class display was well planned and informative, scaffolding the expected outcomes well. 
CT’s subject knowledge was most pleasing, especially given she is not a subject specialist. The students were working on one of the pass tasks (P5) with the command verbs required accessible. They knew the difference between to requirements for the pass, merit and distinction tasks. 
CT remind students re basic grammatical points, eg capital letter at the start of a proper noun, space after full stops etc. 
CT has good oracy, which was reflected in the way the students responded. 
</t>
  </si>
  <si>
    <t xml:space="preserve">Looking at the students’ coursework there is a clear distinction between the responses required for the various levels. Three of the students spoken with has a clear upwards trajectory in terms of the difference between their P, M and D tasks. 
One send students sat relatively close to CT regular scaffolding and feedback. 
When asked how CT helps them to know more and goes through ppt, repeats, helps with structure, when moving through tasks frequent feedback verbally and in comment. Asks questions, group quiz, RMF, will circulate and quash misconceptions. </t>
  </si>
  <si>
    <t xml:space="preserve">Assessment is coursework based and regular verbal and written feedback is evident. 
Scaffolding and revisitstion is used in response to assessment when teaching. </t>
  </si>
  <si>
    <t xml:space="preserve">There are high behaviour for learning standards set, which are implemented. There was an element of low level disruption which could have been dealt with with more conviction. 
</t>
  </si>
  <si>
    <t xml:space="preserve">Squash low level disruption </t>
  </si>
  <si>
    <t xml:space="preserve">RRI </t>
  </si>
  <si>
    <t xml:space="preserve">The RRI lesson had been well planned, starting with an 'I do' task which analysed two different paragraphs and the strengths and weaknesses of each. RKA wanted to highlight that it is not about quantity but more about ensuring you answer the question explicitly. RKA had high expectations of all students using statements such as 'you can all do this'. 
Targets were written clearly in student books and each one discussed in depth. RKA then live modelled an answer before they had another go independently. </t>
  </si>
  <si>
    <t xml:space="preserve">To reduce the amount of targets/success criteria expected of students so that it feels more achievable to them. For example, reducing 7 down to 4. </t>
  </si>
  <si>
    <t xml:space="preserve">Chromatography </t>
  </si>
  <si>
    <t xml:space="preserve">Starters in line with department policy and adapted for needs of the class. Teacher moved around the room to check engagement and assist. Missed opportunity for cold calling starter questions. Learning objectives put on the board but with wrong homework. Red box used in line with departmental policy for copying down notes. Encouraging students to complete. Reminders of expectations dur8ing explanation. Cold calling questioning of explanation and then independent task from explanation. </t>
  </si>
  <si>
    <t xml:space="preserve">Ensure cold calling is consistently used when questioning. </t>
  </si>
  <si>
    <t xml:space="preserve">Polymers </t>
  </si>
  <si>
    <t>Drawing a repeating unit for polymers from monomers. Task being completed in silence. Movement of teacher to check for engagement and to offer assistance. learning objectives on board with explanation of tasks completed. Cold calling of properties of simple covalent bonding, bouncing questions from student to student. Corrected students terminology in answering. Did not let students just say "I don't know" kept using explorative questioning.  Cold calling properties of plastics. Missed opportunity for whole class rapid feedback using mini whiteboards.</t>
  </si>
  <si>
    <t xml:space="preserve">Ensure use of mini whiteboards to assess learning of whole class. </t>
  </si>
  <si>
    <t>How to review business communications to make sure they are fit for purpose</t>
  </si>
  <si>
    <t xml:space="preserve">- Starter displays 4 recall questions to assess prior knowledge. Classroom demonstrates routines and consistency across the department. Some students struggle to complete all answers and are asked to referred to the book for reference. Accurate time frame used. 
- DBR breaks down key word 'authority' in starter through questioning to ensure understanding of question. 
- Classroom is setup to support partner work and encouraged to discuss through think, pair, share 
- Students are shown the different ways of reviewing Business communication through looking at 4 key areas- type of communication, tone, layout/design, relevance of information. This is clearly communicated in a 4 boxed grid which is used for the remainder of the lesson. DBR then explains each of the 4 areas and uses an example, using the grid to relate to students personally. Students discuss and go through these answers as a class, applying the 4 methods of reviewing business communication to different examples eg Harris and 6th form changing timetables. Students then apply this to business examples. 
- Students are challenged with what is wrong with this type of Business communication with an example on the board using the key terms to assess business communication (type of communication, tone, layout/design, relevance of information). </t>
  </si>
  <si>
    <t xml:space="preserve">- Students are at the last of their learning for Unit 2 in preparation for their Unit 2 exam in January. Practice papers will be used to apply the knowledge already covered after this lesson. 
- Key words are assessed to ensure all have access to question and how to break this down when in an exam setting eg authority. 
- Students have already built up knowledge of the different forms of communication, which is evident through being able to apply this knowledge to ensuring these methods are fit for communication. These methods are then assessed in this lesson with students explaining the layout/design, tone and relevance to communication. 
- DBR also relates to Unit 4, demonstrating understanding of where 'corporate image' has been used in other units and can be applied to different types of Business communication. 
- Lesson resources are aligned with progression plans and different units are related to throughout lesson demonstrating knowledge and understanding. </t>
  </si>
  <si>
    <t xml:space="preserve">- Cold calling is effectively bounced around the room to challenge students
- White boards are effectively used in lessons and DBR circulates giving individual feedback to assess or challenge answers from both starter and activity on assessing the 4 ways to review business communication. 
- High level questioning is used to question students justification and question why they did not choose the other responses (needed for conclusions on longer mark CTEC examinations). </t>
  </si>
  <si>
    <t xml:space="preserve">- Lessons are calm and purposeful which are embedded with routines consistent expectations 
- Students are held to high standards of behaviour and expectations are clearly communicated
- Students are reminded of their potential through being challenged to develop their answers to a higher level and greater depth </t>
  </si>
  <si>
    <t xml:space="preserve">- During starter, show the answers to ensure students have point of reference or write the answer on the board with the students. 
- Books need greater clarity and explicitly directed as to the examination question and marks which have been given. Past papers need to be added to book or scores referenced to demonstrate progress. </t>
  </si>
  <si>
    <t>Unit 6 M3- Describe the impact of unforeseen changes and unexpected events on the marketing strategy of a specific business</t>
  </si>
  <si>
    <t xml:space="preserve">- Starter is used in line with department planning to recall 3 starter questions. 
- SNE cold calls students to obtain answers effectively building on each others answers from low to high ability on starter. Answers are communicated. 
- Learning Journey is communicated to students and shown where their are with their tasks and knowledge. 
- Students are introduced to the task M3 which will be completed during the lesson for coursework. Title of task is communicated and broken down for students to see. 
- A discussion is held on the different events and changes impacting businesses. SNE questions students on examples they know to build relevance. 
- SNE draws on the PESTLE framework onto the whiteboard.  SNE goes through what each of the elements of the PESTLE analysis are and then again relates this to the examples students know. This task needs to be developed to ensure all students are participating and is not reliant on recall and understanding what has been said. Definitions need to be provided to students which can be done in a simple table using examples to support. Students can then apply these definitions eg unemployment to different businesses. </t>
  </si>
  <si>
    <t xml:space="preserve">- Students learning over time is limited due to reliant on verbal questioning for delivery. 
- Planning needs to include purposeful and effective tables and activities for students to obtain knowledge and apply to various Business case studies. </t>
  </si>
  <si>
    <t xml:space="preserve">- Students are effectively questioned through cold calling and questions are bounced around the classroom at a variety of different abilities. 
- SNE provides feedback on verbal answers and challenges students to develop and add to each others responses. 
- Students are communicated with tracker on progress against coursework and marking that has been completed. </t>
  </si>
  <si>
    <t xml:space="preserve">- Students are identified who are disrupting but low level disruption at the back of the class needs to be omitted through breaking up students and issuing warnings when off task. 
- Questioning is used throughout lesson to draw upon the different unforeseen changes and events. This heavily relies on students knowledge for recall and this needs to be a whole class activity through delivery of the different changes and events and students are then to discuss and apply these to individual businesses through worksheet/ table format. Continuous questioning limits whole class engagement and activities/ tasks can engage all. </t>
  </si>
  <si>
    <t xml:space="preserve">- Ensure lesson slides have student activities to maintain student engagement and transition from heavy teacher questioning to student led activities. PESTLE can be used through a table format to explain each PESTLE factor, given examples and then students apply this knowledge to different businesses. This will develop knowledge further then relying on limited recall of students knowledge from prior lessons. All students can then progress across learning objectives. 
- Be clear on what you want students to complete first. Task linked to lesson content M3 or corrections from previous tasks. Thought needs to be made as to how these students are individually being assessed on their progress and how the tracker is being updated when sent to complete M3 or corrections. Students should complete M3 and then last 15 minutes to be used to complete corrections and ask for help before leaving classroom and completing for homework. </t>
  </si>
  <si>
    <t>NBI</t>
  </si>
  <si>
    <t xml:space="preserve">Frequency trees is a foundation topic - is content applicable ? Starter is good appropriate recall focussing on weaknesses from mocks. Good highlighting of key words in starter - could be more exam content used in starter. Content is not challenging enough at 09.10. Pace needs to be looked at - print out questions to improve pace and use exam questions. Students enjoy the pace of delivery but sometimes want to see more exam questions.
</t>
  </si>
  <si>
    <t>Learning journey is shown and used- Homework is set weekly either on Hegarty maths or exam questions. Whole class feedback is evident in books in September.  Students are a bit vague on the topics they have covered.</t>
  </si>
  <si>
    <t>Cold calling leads to don't want to - but CT perseveres and gets a response. Students use whiteboards well - they are well rehearsed and allows teacher to circulate and check. Whole class feedback is present and RRI is seen.</t>
  </si>
  <si>
    <t>Students all settled by 8.56. Class is quiet and working but needs a sense of acheivement instilling. They are very low on confidence.</t>
  </si>
  <si>
    <t>Work on improving pace to increase engagement - break tasks up.</t>
  </si>
  <si>
    <t xml:space="preserve">States of matter </t>
  </si>
  <si>
    <t xml:space="preserve">Starters in line with departmental policy. Most students have books open and starters started but not all. Some students sat in coats and coats and bags are over the tables, establish routines for bags and coats to be on back of chairs at start of lessons. Missed opportunity for countdown "listen up used". Insisted on silence during register, 2 students at back talking through register leading to starter tasks being incomplete. Student at front received warning for talking but students at back did not. Ensure consistency in warnings when using behaviour management policy. Students at back of class continued to talk over teachers instructions still no warnings given, teacher then directly asked students to stop talking. 2 students at 11am still had coats on. Cold called starter answers and went back to student to check understanding. Learning objectives displayed on board but homework is wrong programme. 2 students at back of class still talking over teachers instructions and no warnings. Inconsistency in warnings led to disruptive behaviour from students. Teacher talked about learning journey. Students asked to copy from board but no red box in line with departmental policy. 11:10am students asked to remove coats but did not take them off. Mini whiteboards used for solid, liquid and gas states of matter boxes, challenged incompletion by students at front but not students at back of class. Routines of using mini whiteboards not clear and established. Teacher explanation of particles in solids, liquids and gases.  Mini whiteboard task of description of solids of arrangement in solids but not all students completing task on whiteboards. Some students laughed at another's answer without being challenged on this behaviour. 2 students at back of room talking over teachers instructions and no warnings given. Independent task on solids, liquids and gases given out. Missed opportunity for countdown instead said some students several times. Students talking during independent task. Student was challenged on why they were not completing work and they stated they had finished the task, no challenge work available therefore students conversations were off topic. Teacher reminded of use of green pen to self assess but missed opportunity for countdown to refocus class, to establish clear routines. Students at back of room talking over teacher instructions. Cold calling use for answers to independent task. Mini whiteboard plenary for properties of solids, liquids and gases, missed opportunity for countdown to refocus the class and to give clear instructions this lead to students talking over teacher instructions. When packing away not all books in the book box and whiteboards were not neatly away. Students were dismissed row by row. </t>
  </si>
  <si>
    <t xml:space="preserve">Ensure consistency in warnings when using behaviour policy
Ensure countdowns are used to refocus the class
</t>
  </si>
  <si>
    <t xml:space="preserve">Social Media Usage </t>
  </si>
  <si>
    <t xml:space="preserve">Personal descriptions </t>
  </si>
  <si>
    <t>Exam Technique Revision</t>
  </si>
  <si>
    <t>Starter- Christmas reason? Significance of Easter? Central Teaching of Christian Faith?
Questions around what is needed to be able to answer different questions- what do you do for each of the different type of question e.g. a 2 mark, 4 mark and 6 mark . A lot of information all at once to process, what purpose does it serve in having all of the information at once? Content is presented verbally, supported by the whiteboard, question by question.</t>
  </si>
  <si>
    <t>MCQ meaning of term incarnation, they were able to answer this correctly. Supplementary information given- god was Jesus in the flesh. K (SEND) student was able to identify liturgical worship as a form of worship, it was good that there were more questions asked to check understanding of the different types of worship at this point, bounce question to C to check his understanding of what this means. 
Ascension- What does the word mean? To go up. Where are they going? AFD and EP both able to demonstrate understanding of this key term.
Presentation of materials overtime is supporting with students knowing more and remembering more, actual evidence of these techniques was not seen in the lesson observation.</t>
  </si>
  <si>
    <t>Assessment and feedback is in place in the books, students have completed RRI activities. Students are engaging with feedback using green pen, it would be great to see the work student have a greater focus on extended pieces of writing being used more frequently to demonstrate understanding.
Much of the lesson had back and forth verbal transactions between teacher and students, there is a missed opportunity to make used of whiteboards to check the understanding of all and close haps in the understanding of all.</t>
  </si>
  <si>
    <t>Behaviour for learning is excellent, there is a high level of mutual respect in the classroom students are engaged in their learning and are taking pride in their learning. There is on occasion some opting out with "I don't know" as a response, there is opportunity for greater used of questioning such as "give a guess?" in order to.elicit more detail or prevent any bad habits from forming,</t>
  </si>
  <si>
    <t>AfL- identify key knowledge which is essential to answering questions or moving forward in the lesson. plan for rapid mass feedback activities/questions using MWB's to identify and close any gaps in knowledge which may exist across the whole class group.
Cold Calling- No opting out- ensure that prior to cold calling students, the students have been taught exactly what they need to know in order to answer the question. If a students answers with "I don't know" drip feed micro pieces of information or encourage students to make a guess.</t>
  </si>
  <si>
    <t>N/A</t>
  </si>
  <si>
    <t xml:space="preserve">Revising the Perfect Tense </t>
  </si>
  <si>
    <t xml:space="preserve">Routine
Students completing starter and register in silence.
Teacher circulates once register is taken however misses 2 students who are yet to attempt the starter. 
Correcting starter, teacher uses TL but students are not required too, this must be enforced so high expectations are enforced.
Students who respond with "I don't know" aren't asked to say it in French but are made to repeat back the answer from a peer - high expectation of resilience.  </t>
  </si>
  <si>
    <t xml:space="preserve">1. When circulating, really check that students are completing the starter rather than circulating just the middle aisle. 
2. Make students use target language as much as possible, currently teacher is the only person using TL, students are allowed to speak in English. </t>
  </si>
  <si>
    <t xml:space="preserve">Do you want to go to town? </t>
  </si>
  <si>
    <t xml:space="preserve">Routine
Teacher stood on door until last student enters - improvement  
Students walk in talking but quick to settle and work on starter - high expectations are clear 
All in silence for register 
All students writing date and title without needing an additional reminder 
Teacher circulating to check all are on task after the register 
Students reminded to underline and given a ruler 
Students reminded to ask for equipment in target language and not allowed to ask in English - good </t>
  </si>
  <si>
    <t xml:space="preserve">Ensure all students are working on the starter and remind them to if not, ensuring your expectations that every student must attempt the starter. 
Ensure to correct mispronunciation from students in TL: “je peux avoir une regle”. </t>
  </si>
  <si>
    <t>Training Need</t>
  </si>
  <si>
    <t>Y7 assessment revision</t>
  </si>
  <si>
    <t xml:space="preserve">SKH used cold-calling to allow students to answer the starter questions- consider shortening the duration of the starter. 
Clear instructions given to the class, (pens down, eyes on the board) to refocus the class before moving on. 
Good use of of MWBs to recap concepts covered- consider the time given for students to answer the questions. 
A range of different MWB tasks provided- consider scaffolding for definitions (match up to gap fill to own answers)
Independent practice provided- not enough time given to students for them to complete questions worth 6 marks. </t>
  </si>
  <si>
    <t xml:space="preserve">Provide students with enough time to process the questions given.  
To write down questions to give to students verbally or on the board, to provide them with challenge. </t>
  </si>
  <si>
    <t>Exemplary</t>
  </si>
  <si>
    <t>How infection can be transmitted</t>
  </si>
  <si>
    <t>The students are logging on to computers but they are overly chatty and not listening to the teacher. When asked to stop chatting they do so momentarily but do not maintain.
When talking to the students there is a sense that although some are positive about the lessons others do not have full trust or confidence in the teacher and are a little dismissive of her help.</t>
  </si>
  <si>
    <t>Plan for clear modelling of examplar answers so that students are confident in teachers delivery.
Insist on focused work at key times in lesson</t>
  </si>
  <si>
    <t>Why does Allah have so many names?</t>
  </si>
  <si>
    <t>NMI completed a knowledge recap starter with the class, and recapped answers with the class. NMI used questioning but relied on hands up and students volunteering answers.</t>
  </si>
  <si>
    <t>Use cold calling as an AFL strategy</t>
  </si>
  <si>
    <t>Ratio</t>
  </si>
  <si>
    <t>Graphene and Fullerenes</t>
  </si>
  <si>
    <t xml:space="preserve">The photoelectric effect </t>
  </si>
  <si>
    <t>Civil Rights</t>
  </si>
  <si>
    <t>Students had been given information to have a Socratic discussion that would enable them to answer an exam question (How far did the position of black Americans change 1917-80). Students were assigned different roles (Instigator, Builder, Challenger, Probe) in order to forward the discussion. Each participant was given an observer to give feedback on. This would have been more impactful had the person giving feedback been given more criteria to look out for as quality of the feedback was varied. Students had been given good preparation time so discussions had good facts to base around. 
The impact of the Socratic discussions seemed to be negligible although the students had prepared effectively for the exam question afterwards and they could accurately and eloquently tell me the argument they were making meaning the entire outcome of the lesson was a positive one.
As this was the first time doing this type of task, JMC reflected that more set up would be required to make this successful and that the students would have to get used to it for it to start having a large positive impact, though the activity is worth pursuing.</t>
  </si>
  <si>
    <t xml:space="preserve">Students are very clear about the split between JMC and JNE, though this is different from the way it usually works. Of the 2 SEND students, one has a lot of feedback in her book and could say how JMC is helping her progress. The other student had less as they joined the class late.  
</t>
  </si>
  <si>
    <t>Students are given feedback at regular intervals and those that have it show good improvement in their work. A couple of students have very little as they have either not done the homework that has been marked or have not left their book to be marked. Those students can still articulate how JMC has given them feedback in order to progress. Students with feedback have been given targets which clearly show the aspect of the work that they need to work on.</t>
  </si>
  <si>
    <t>Students have a largely positive view of the teaching and the course. They follow instructions and attempt the task to the best of their ability. Most of the students are engaged with their learning both inside and outside of the classroom. The one or two that haven't have been chased up by all History teachers and referred to tutor and pastoral coordinators.</t>
  </si>
  <si>
    <t xml:space="preserve">Planning: Students needed more scaffolding in order to achieve the task, what they were meant to say in order to advance discussion..
Planning: Feedback: Students needed criteria with which to give feedback on to ensure that it was consistent across the entire class. </t>
  </si>
  <si>
    <t>Water Cycle</t>
  </si>
  <si>
    <t xml:space="preserve">Cold calling of starter questions did not recheck with student who did not know answers. Learning objectives explanation of what was in today's lesson but no link made to learning journey or sequence. Missed opportunity of use of mini whiteboards to check definitions of keywords instead cold calling of answers. Teacher did rephrase questions to get students to the correct answer. </t>
  </si>
  <si>
    <t xml:space="preserve">Ensure use of Mini Whiteboards for rapid mass feedback see CPD for strategies </t>
  </si>
  <si>
    <t xml:space="preserve">Communicable and Non-Communicable Diseases </t>
  </si>
  <si>
    <t xml:space="preserve">Starter tasks are retrieval from last lesson, last week and last year. Slides are resources from the departmental sharepoint but did not include challenge or extension questions. Most of the time but not consistently throughout the lesson teacher instructions were clear and concise but sometimes when setting tasks or during attempt at zoom in and out they were not clear. Slides were clear and concise and teacher did demonstrate subject knowledge during explanations. </t>
  </si>
  <si>
    <t xml:space="preserve">Teacher used learning journey departmental performa to zoom in and out but the explanation was not clear and rushed. Misconceptions not identified or addressed within lesson observed. Lesson in line with progression plans. Students struggled to identify previous learning with starter question, 3 students cold called but did not know answer this was not addressed or retaught by teacher. </t>
  </si>
  <si>
    <t xml:space="preserve">Cold calling and checking of books but no rapid mass feedback strategies used in lesson such as mini whiteboards. Students struggled to identify previous learning with starter question, 3 students cold called but did not know answer this was not addressed or retaught by teacher. Adaptive teaching was not evident in lesson. Cold calling of answers but no evidence of rapid mass feedback strategies in lesson. Students green pen starters and answers during lesson. RRI lesson and PT but 1 completed in book so far </t>
  </si>
  <si>
    <t xml:space="preserve">Many reminders of completion of work as teacher moved around the room. Opportunities for countdowns missed during lesson to refocus class during transitions this lead to some students talking over teacher instructions and peer answers during cold calling. Negatives used but positives not used throughout given at end of lesson </t>
  </si>
  <si>
    <t xml:space="preserve">Rapid mass feedback using mini whiteboards
Effective Countdowns for transition of tasks 
</t>
  </si>
  <si>
    <t xml:space="preserve">Dates and titles underlined; All students have attempted starters and listening activities; all students have marked answers in green pen and written corrections in green pen. 
Composition: detailed feedback has been given to every student outlining how they have reached each level. Comments refer specifically to success criteria. Action points include both musical targets and technical advice/mistakes outlined. </t>
  </si>
  <si>
    <t>Push for more students to attempt the mastery questions</t>
  </si>
  <si>
    <t>Star Wars Leitmotifs</t>
  </si>
  <si>
    <t xml:space="preserve">LW focussed on Modelling. CT used on-screen musical keyboard to demonstrate how melody should be played. CT used questioning to establish whether the G at the end should be higher or lower. CT also used questioning to recap fingers. 
CT asked a student which number on the keyboard selects brass. CT modelled the melody using Brass on keyboard them asked students to start.
All students were on task, most students (all but 1 or 2) were using the correct fingers and playing the correct G. CT circulated, providing intervention. For example a student using incorrect student - CT asked 'why do you use your pinky', then pointed out the numbers to the student, so student understood the need to follow the numbers. 
CT stopped the class and two students performed. CT modelled correct language when student was asked to give feedback - emphasising 'timing' and 'accuracy'. 
The 2nd student had incorrect timing, which was identified by student giving feedback. Using questioning CT established the different note lengths, then demonstrated and got student to perform again. Student improved 2nd time. </t>
  </si>
  <si>
    <t xml:space="preserve">Get students to use their hands when you are modelling aspects of a task. With the complex star wars rhythm, get students to clap the rhythm before playing it on keyboards. </t>
  </si>
  <si>
    <t>Food chains and food webs</t>
  </si>
  <si>
    <t xml:space="preserve">Starter on board in line with departmental policy therefore the questions were retrieval questions last lesson, last 2 weeks and last year. Starter was adapted to cloze activities for lower ability group. Matching of keywords was printed for lower ability students but when cold calling for answers, answers were only put on slide at end of task not during task. MWBs Food chain development. Construction of simple food chain. Keywords on slide for low literacy students such as Giraffe is not easy to spell. Trophic level explanation, red box copying down in line with department policy but not copying whole box slide has not been adjusted for class. Misconception from teacher energy gets bigger up a trophic level. Creating food chain from keywords on whiteboard. MWBs – clear instructions of task and encouraging students to start and challenge questions for more able students. Answering 3 questions about food chain in books. Extra work was given to those who write quickly. Cold calling of answers. Same student asked first most times. MWBs creating unusual food chain but No explanation that phyto means light therefore producer. Teacher moving around room checking MWBs. 9:37am. Learning object number 2 - Explanation of food webs and cold calling of key terms from food web - Writing down questions from board for video, questions could have been printed. </t>
  </si>
  <si>
    <t xml:space="preserve">Learning objectives were on the board and explained by teacher but no links to learning journey, missed opportunity for zoom in and out. Clear time limits given for tasks. Keyword definitions on whiteboard omnivore, herbivore, carnivore. Cold calling missed opportunity for use of MWBs for rapid mass feedback. Student shouting out question, not challenged on this. Cold calling of keywords from work sheet,  missed opportunity for say it again but better mispronunciation of herbivore. Lesson in line with progression plan. Students struggled with cloze activity starter for lower ability students have keyword list for them to chose from scaffold learning especially those with SEND needs. </t>
  </si>
  <si>
    <t xml:space="preserve">Cold calling of starter questions but no reminder of green pen use and little to no evidence of green pen use in books. Some students shouted out instead of putting hands up during starter questions and this was not challenged. Cold calling of keywords from work sheet. MWBs Food chain development. Construction of simple food chain. Looking at student examples of food chains on MWBs. Explanation of annotation of food chain. Cold calling of answers. Time could have been given to for students to consider further annotation and keywords. Rephrasing of questions to get answers. Say it again but better used for mispronunciation of herbivore. Answering 3 questions about food chain in books. Extra work was given to those who write quickly. Cold calling of answers. Same student asked first most times. MWBs creating unusual food chain but No explanation that phyto means light therefore producer. Teacher moving around room checking MWBs. Evidence from books - Vocab sheet not completed, No evidence of green pen self assessment ,1 PT/RRI in books </t>
  </si>
  <si>
    <t>Teacher moved around room to prompt starting of activities and challenged incompletion of tasks. Register taken in silence. Some students shouted out instead of putting hands up during starter questions and this was not challenged. During matching of keywords activity positives were put on whiteboard. Keyword definitions on whiteboard omnivore, herbivore, carnivore. Student shouting out question, not challenged on this.</t>
  </si>
  <si>
    <t xml:space="preserve">Zoom in and out strategies from CPD for learning journey 
Pace of the lesson only learning objective 1 fully covered in lesson therefore adapt lesson when planning for the ability of your class
Green pen for self assessment 
</t>
  </si>
  <si>
    <t>El Nino / La Nina</t>
  </si>
  <si>
    <t xml:space="preserve">- Good climate for learning. 
- Use of praise for those completing challenge work.
- KBR had full focus during teacher instruction.
- Teacher instruction was a little laboured - and used too many questions whilst delivery.
- A lot the content (normal conditions of the GAC) was already covered in previous lessons. Could have been a quick recap and AfL to check they had the knowledge threshold before moving on. 
- Later AfL showed some confusion. Would have been improved by better sequencing. </t>
  </si>
  <si>
    <t xml:space="preserve">1. Ensure tricky content is sequenced appropriately. 
2. Ensure cumulative knowledge is constantly assessed with rapid mass feedback to ensure students have the knowledge threshold before moving on. </t>
  </si>
  <si>
    <t>Classification of Skills</t>
  </si>
  <si>
    <t>Recall Starter - 3 Questions focusing on previous topic drawing out knowledge
Definitions - Students copy a definition. What could be done to accommodate those writing at different speeds? Discussed building in tasks, posing questions to keep them all working.
Tasks within the lesson are planned and delivered to build on each other, start with the definitions, then look to apply these definitions through discussion task of different sports and giving examples.
Live Modelling of exam question towards the end of the lesson, clear instruction on the breaking down of the question first; Command Word - Explain
Clearly breaks down the question for the 3 marks AO1 Know, AO2 and then AO3. Structure clearly planned and presented and students have seen before.</t>
  </si>
  <si>
    <t>Students are able to answer starter questions which is drawing upon previous knowledge. Questioning is used to draw upon previous lessons learning, teacher highlights where this links in to their progression. Also highlights QLA of previous topic it links to that they haven't done well on.
Students have an understanding of the AOs and are reminded of how the work they are looking at to AO1 - Define linking to the definitions they have written about skills and AO2 giving examples of where sports fit with regards to Open/Close, High/Low and Simple/Complex and skills. This is a structure that students have clearly worked with and are able to verbalise and put into action. CT questions them on the AOs when introduced and questions the students on using the AOs in the exam question. Supporting the students in remembering the structure</t>
  </si>
  <si>
    <t>Cold Calling used and spread to different students
Questioning students on skills and what fits into it - Highly organised or low organised. How could you gauge the whole class? Use of MWB for questions asking for ideas on sports and where they will go would engage the whole class and also give you a clearer picture of who understands.
CT circulates to check responses that students are giving in paired task and promotes discussion.
MWB used at the end to check understanding, not all students are writing on their boards. CT questions on responses. Those that do are confident.
Live Modelling - Clear Explanation of the question. Then questions students on how to develop the response AO1 - Know - Define Open Skill; AO2: Apply; AO3 Why/Impact</t>
  </si>
  <si>
    <t>Some low level from the boys at the back having a quiet conversation. As a result have missed some instructions, title not written, not leaving spaces in their book.
Addressed when students are talking when instruction is given and a warning is given to a student when repeated. Look to use countdowns before moving on or giving instructions to get all students attention before moving on and setting your expectation.
Students engage with the paired task and discuss where they think sports should go according to the and are happy to share ideas when asked.</t>
  </si>
  <si>
    <t>Countdowns to settle class and make sure all are paying attention before giving instructions
AFL - Use of MWB for questions asking for simple ideas or names of sports and set expectations on this. This will allow you to engage the whole class throughout the lesson.</t>
  </si>
  <si>
    <t>Assessment feedback</t>
  </si>
  <si>
    <t>Clearly introduced targets - aimed at improving progress from assessments. Highlighting used well to focus students on key learning . Good RRI lesson looking at a very clear instruction of how to structure an argument. The students ILPs and SEND requirements were clearly at the forefront of the planning.</t>
  </si>
  <si>
    <t>Students confidently look back through their books to find answers for white board tasks, books are consistent throughout the class and all are able to come up with reasons for rise of Facism. Student talks confidently and positively about the previous topic ( The American Dream) and can recall key points. However, not sure of what comes next</t>
  </si>
  <si>
    <t>Teacher has marked the previous task and all students are very clear as to which target they need to work on. Students talk confidently about homework and the subject. White boards are used well for key facts and there is clear and obvious whole school feedback in books. There is no evidence of homework and students says she has not been set any. Whiteboards used well to identify Point, Evidence Explain. There is clearly work to do on explain but the teacher is very aware of this and adjusts pace well.</t>
  </si>
  <si>
    <t>Very calm, focused students. Teacher is cold calling for assessment feedback.  Positive praise used well for strong use of vocabulary. Constant positive phrases have a very good effect on pace and engagement.</t>
  </si>
  <si>
    <t>Clear homework setting.
Continue to build Oracy confidence using SPEAK strategy</t>
  </si>
  <si>
    <t>How did the terrain impact the medical services in WW1</t>
  </si>
  <si>
    <t xml:space="preserve">Students had been given a planning sheet and sentence starters as scaffolds to support them with their extended answer to the enquiry question. 
Some students had finished before the time was up but there was no challenge or extension task for them to move on to. 
New content being delivered was engaging and showed good subject knowledge. </t>
  </si>
  <si>
    <t xml:space="preserve">The wider learning journey was clearly displayed on the board and was also discussed with students. They were able to articulate how this lesson fit in to the wider enquiry. 
The objectives for today's lesson were not clearly explained. 
Students explained that LBA gives 1:1 updates and/or worksheets to anyone who has missed content. </t>
  </si>
  <si>
    <t xml:space="preserve">LBA was live marking students work and students were able to make instant improvements to their answers. 
Questioning was strong as students were not allowed to opt out. LBA adjusted her questions or gave some support to students to ensure that they were able to answer - she did not accept 'I don't know'. </t>
  </si>
  <si>
    <t xml:space="preserve">LBA followed the behaviour policy and challenged any low level disruptions. Students were mostly engaged in their learning however there was some chatting which could have been addressed using countdowns to ensure all students were paying attention before new content was delivered. </t>
  </si>
  <si>
    <t xml:space="preserve">To ensure that countdowns are used during transitions between activities so that all students are listening to new content/instructions being delivered. </t>
  </si>
  <si>
    <t xml:space="preserve">Conservation of Energy </t>
  </si>
  <si>
    <t xml:space="preserve">Register and starters completed in silence, countdown used to focus class but from 5 not 3. Cold calling used for answers to starter questions. Moved on from student who did not know answer, best practice is to rephrase the question. Explanation of practical of Q2 of starters not explain keywords independent variable or dependent variable. Missed opportunity for use of MWBs for energy types. Red box to copy in line with departmental policy. Teacher explanations were not clear or concise and this lead to students not engaging in their task. Best practice is when explaining a new concept use many examples and MWBs to check understanding.  </t>
  </si>
  <si>
    <t xml:space="preserve">Rapid mass feedback use of MWBs see CPD for strategies
Ensure teacher explanations are clear and concise 
</t>
  </si>
  <si>
    <t>Act 1 Scene 2</t>
  </si>
  <si>
    <t>Question 4</t>
  </si>
  <si>
    <t>Act One Scene One - Romeo and Juliet</t>
  </si>
  <si>
    <t>Materials are in line with curriculum planning and adapted from centralised resources. Content has been streamlined by teacher to support students - the content is still challenging but reduced to allow easier access to content. CT demonstrates good subject knowledge which is informed by the resources provided by the department. Reading is clear but teacher would benefit from being more economic with questioning so that students are able to follow more easily and will support with verbal engagement.</t>
  </si>
  <si>
    <t>1. Work on economy of language in questions so that students can engage with and answer questions.</t>
  </si>
  <si>
    <t xml:space="preserve">Write a description of a dream City. </t>
  </si>
  <si>
    <t>Class are writing a paragraph of description. They should use the plan from a previous lesson to make improvements. JKE explains tasks at the start and explains the success criteria. JKE takes questions from the class consistently and responds to this.</t>
  </si>
  <si>
    <t xml:space="preserve">* Provide students with glossary or key words to use 
* Give students a smaller range of foci. E.g 2 for a LA class. 
* Create a more narrowed task or an image to support the writing </t>
  </si>
  <si>
    <t xml:space="preserve">Considering mood in a poem </t>
  </si>
  <si>
    <t xml:space="preserve">SRN tries to create a safe and positive environment for a LA class. Most students have a positive attitude to their learning and are engaged in the tasks. SRN walks around the room and assists pupils that are struggling with tasks. </t>
  </si>
  <si>
    <t xml:space="preserve">* SRN should adapt the vocabulary for students as some words are clearly too challenging but glossary not provided. 
* SRN to pick up some examples of low level disruption by issuing warnings or reminders. 
* SRN </t>
  </si>
  <si>
    <t>Selective breeding</t>
  </si>
  <si>
    <t xml:space="preserve">ASH showed a video of selective breeding that students were then tested on using miniwhiteboards.
ASH encouraged student to put something down on whiteboards to build confidence. A good proportion of the class got these answers correct.
For the sorting information activity following the video, ASH did the activity as a class to allow the opportunity for class discussion and for misconceptions to be addressed as a class. Then when answers were decided as a class, students were asked to put the correct order in their books.
</t>
  </si>
  <si>
    <t>For a set 3 class printing a sheet with the questions on it could have helped students listen for key information, this would have minimised the need for pausing in-between and explaining.</t>
  </si>
  <si>
    <t xml:space="preserve">Analyzing a poem </t>
  </si>
  <si>
    <t xml:space="preserve">Pupils are answering a range of questions related to the poem including language, tone and message. CLL assists with a range of questions. CLL pauses the learning to check in. CLL asks pupils to put hands up the check understanding. CLL reiterates what ‘tone’ means as there was a lack of understanding originally. CLL demonstrates clear subject know of tone and explains this clearly to the class. </t>
  </si>
  <si>
    <t xml:space="preserve">* CLL to provide a range of tones on the board to assist students with task.
*CLL to provide a model for each response and hat students can use as an example. </t>
  </si>
  <si>
    <t>Relative Formula Mass</t>
  </si>
  <si>
    <t xml:space="preserve">Solving simultaneous equations graphically </t>
  </si>
  <si>
    <t xml:space="preserve">CT prepared lessons with effort which can be seen from the the animations and types of questions presented. 
CT explained the reasoning behind the solution and students understood why the intersection point is the solution for simultaneous equations. 
Several examples were shown and explained to students. The lesson was very teacher-led and students were passively being given the knowledge. MWB can be used in replace of cold calling as a tool of getting students engaged and getting a better idea of students' progress. 
Worksheet were given as independent task after modelling examples.  
</t>
  </si>
  <si>
    <t xml:space="preserve">1) Literacy: Students didn't understand some of the key words CT was using like: intersection
2) Lesson was more teacher-led. Students were getting bored by just listening. 
3) Need to check students' prior knowledge and help students to make the link between a newly introduced topic and to their previous learning. </t>
  </si>
  <si>
    <t>Reflecting Telescopes</t>
  </si>
  <si>
    <t>Explanation of how Rayleigh Criterion is applied when viewing stars through a telescope was of a high standard, there is good use of planned resources and expertise using the board to support with delivering excellent explanation.
Planning effectively introduced models, applied knowledge of these models as a class group with the teacher, assessment of students ability to apply the model before giving students an exam question to apply.
Excellent narration of expectations when students are working at all times, this is how long you have to do this, you know have x minutes you should be.</t>
  </si>
  <si>
    <t xml:space="preserve">Students had a secure understanding of unit conversions which would be required in the lesson topic e.g. degrees and radians. Acquisition of knowledge is carefully sequenced overtime which supports students in having a robust knowledge. </t>
  </si>
  <si>
    <t>Mini whiteboards are used effectively to clarify understanding of changing diameter of telescopes to highlight the value of telescopes versus the human eye and embed understanding of the Rayleigh Criterion.
Individual feedback is given methodically to students to recognise their ability to apply knowledge to questions, feedback is quickly given to close gaps in knowledge or add clarity to students understanding.
Perceptive monitoring of what students are doing at all times during their lessons and this is used to provide important feedback e.g. the lack of ruler use during exam questions, how certain students approached their exam question e.g. SY drawing the full mirror.</t>
  </si>
  <si>
    <t>Behaviour is excellent, students are fully engaged in the lesson and many ask questions which demonstrate a passion for Physics.</t>
  </si>
  <si>
    <t>Develop/refine a scheme of preparatory materials for students to work through prior to each lesson, support students in making even better links between content studied in previous lessons.</t>
  </si>
  <si>
    <t xml:space="preserve">Construct perpendicular bisector </t>
  </si>
  <si>
    <t>BBI/KMA</t>
  </si>
  <si>
    <t>Titles and dates are underlined. Literacy codes not stuck in and used in feedback. Vocab sheets are not stuck in and being completed in line with school policy. PT/RRI tasks are present and stuck close together in books. Worksheets and loose pages are stuck correctly into books. Books evidence progress over time</t>
  </si>
  <si>
    <t xml:space="preserve">Make sure the literacy code is being used in feedback.
Stick in vocab sheets in back of books and get students to fill in during lesson.  </t>
  </si>
  <si>
    <t>BWE/ASH</t>
  </si>
  <si>
    <t xml:space="preserve"> Titles and dates are underlined. Literacy codes are stuck in and used in feedback. Vocab sheets are not stuck in and being completed in line with school policy. PT/RRI tasks are present and stuck close together in books. Worksheets and loose pages are stuck correctly into books. Books evidence progress over time</t>
  </si>
  <si>
    <t>stick in vocab sheets in back of books and get students to fill in during lesson.</t>
  </si>
  <si>
    <t>CBU/ASH/BWE</t>
  </si>
  <si>
    <t>Titles and dates are underlined. Literacy code is stuck in but not being used in feedback. Vocab sheets are being completed in line with school policy. PT/RRI tasks are present and stuck close together in books. Not all worksheets are stuck into books correctly. Books evidence progress over time</t>
  </si>
  <si>
    <t xml:space="preserve">Make sure all loose sheets are stuck in and neat.
Make sure the literacy code is being used in feedback.
</t>
  </si>
  <si>
    <t xml:space="preserve">Some titles and dates are underlined but not all. Some literacy codes stuck in but not all. Literacy code not being used in feedback. Vocab sheets are being completed in line with school policy. PT/RRI tasks are present and stuck close together in books. Worksheets and loose pages are stuck correctly into books. Books evidence progress over time
</t>
  </si>
  <si>
    <t xml:space="preserve"> Titles and dates are underlined. Literacy codes not stuck in and used in feedback. Vocab sheets are  stuck in and being completed in line with school policy. PT/RRI tasks are present and stuck close together in books. Worksheets and loose pages are stuck correctly into books. Books evidence progress over time</t>
  </si>
  <si>
    <t>Make sure the literacy code is being used in feedback</t>
  </si>
  <si>
    <t>JSE/NOW</t>
  </si>
  <si>
    <t xml:space="preserve">Titles and dates are underlined. Literacy code is stuck in but not being used in feedback. Vocab sheets are in some books but not all. PT/RRI tasks are not fully present and stuck close together in books. Worksheets and loose pages are stuck correctly into books. Books evidence progress over time. 
</t>
  </si>
  <si>
    <t xml:space="preserve">Ensure all book contain vocab sheets in back of books and get students to fill in during lesson.  
Ensure progress tests are completed and meaningful RRIs are completed are in all books.
</t>
  </si>
  <si>
    <t>Some titles and dates are underlined but not all. Literacy code is stuck in but not being used in feedback. Vocab sheets are being completed in line with school policy. PT/RRI tasks are present and stuck close together in books. Worksheets and loose pages are stuck correctly into books. Books evidence progress over time</t>
  </si>
  <si>
    <t>Ensure dates and titles are underlined.
Make sure the literacy code is being used in feedback.</t>
  </si>
  <si>
    <t xml:space="preserve"> Titles and dates are underlined. Literacy codes not stuck in and used in feedback. Vocab sheets are  stuck in and being completed in line with school policy. PT/RRI tasks are present and stuck close together in books. Worksheets and loose pages are stuck correctly into books. Books evidence progress over time </t>
  </si>
  <si>
    <t>Some titles and dates are underlined but not all. Literacy code is stuck in but not being used in feedback. Vocab sheets are stuck in and but not being completed in line with school policy. PT/RRI tasks are present and stuck close together in books. Worksheets and loose pages are stuck correctly into books. Books evidence progress over time</t>
  </si>
  <si>
    <t>Ensure all dates and titles are underlined. Stick in vocab sheets in back of books and get students to fill in during lesson</t>
  </si>
  <si>
    <t xml:space="preserve">Acylation Application </t>
  </si>
  <si>
    <t>Answering questions from the starter activity:
Cold calling for students to answer questions
Clear explanations provided by JSE
Came back to students who didn’t know the initial answer, using explained answers from students/JSE
JSE used questioning to develop links between 
starter questions and concepts covered in Chem, Bio and Phy</t>
  </si>
  <si>
    <t xml:space="preserve">To shorten the time used for the starter activity. </t>
  </si>
  <si>
    <t xml:space="preserve">Unit 18 Identifying Micro Organisms </t>
  </si>
  <si>
    <t>Students have been studying Unit 18, students have access to a number of resources which support them in making progress these include lesson presentations and checklists. The classroom teacher has strong subject knowledge and is able to with confidence explain various different aspects of the subject content to support students with completing their work on a one to one basis.
The lesson itself was focused on students working on their own areas for improvement on Unit 18, completing corrections on particular areas or working on submitting outstanding work.</t>
  </si>
  <si>
    <t>Although one student was not aware of the title of the unit they were studying they were able to with fluence explain its focus on biology, single cell organisms and genetically modified crops. Students were able to discuss yeast and food products, they were able to describe what yeast is and its function. Students were also able to discuss genetically modified crops and how modification helps to improve crops, enzymes are used to take traits from one plant and place it into other crops. Students were able to explain the fact that there are three coursework units and two exam units as part of their course.
Students learning is in line with progression plans.</t>
  </si>
  <si>
    <t>Assessment of student work includes commentary on what a student has done well or needs to improve. Where students have done course work correctly this has been annotated with the work "done".</t>
  </si>
  <si>
    <t xml:space="preserve">Behaviour for learning was positive in the lesson students are engaged in their learning and have a positive attitude to learning, students are enjoying their CTEC Science course.
There is some off task, unfocused chatter that is present in the lesson particularly with the boys (GB, CG, JA), the students are focused on discussing their work however much of their discussion is unproductive. </t>
  </si>
  <si>
    <t>Plan a starter activity for the beginning of CW lessons which can be completed on whiteboards to measure knowledge and understanding and close any gaps which may exist in student learning.
Make an up to date tracker available and have this shared with students, have them set an individual target for the lesson and determine if this target is sufficient.
Feedback needs to male better use of criteria for each task, "M1 you have shown".</t>
  </si>
  <si>
    <t>Constructions</t>
  </si>
  <si>
    <t xml:space="preserve">MAB gave clear instructions when setting behaviour expectations. Set changes were taking place at the beginning of the lesson, this caused some disruption from the rest of the class. MAB addressed this and students were settled within seven minutes. Good use of visualiser for clear modelling. </t>
  </si>
  <si>
    <t xml:space="preserve">Use countdowns for behaviour and transitions
Tracking – ensure students are listening before you give clear instructions
</t>
  </si>
  <si>
    <t>Paper 1 question 4</t>
  </si>
  <si>
    <t>Mutation and Cancer</t>
  </si>
  <si>
    <t xml:space="preserve">The teacher shows strong subject knowledge. 
The lessons is planned to build on prior knowledge, with tasks moving from retrieval starters to new content. 
Content is clearly explained and the teacher uses questioning to check understanding, including the use of mini-whiteboards. </t>
  </si>
  <si>
    <t xml:space="preserve">Students demonstrate strong subject knowledge and therefore positive learning over time through their completion of tasks. 
Teacher supports SEND student by giving 1:1 feedback and targeted question. Student shows confidence with attempting independent work. 
Learning is in line with progression plans. 
Teachers selection of activities gives students opportunity to recall and apply prior knowledge as well as embed new learning. </t>
  </si>
  <si>
    <t xml:space="preserve">Teacher uses wide range of questioning strategies in the lesson to assess students understanding and ability to recall information. 
Retrieval questions used in the starter, which students are able to complete. 
Cold calling used to question students 
Teacher has high expectations of students responses and gets students to redraft answers to improve use of subject terminology 
Teacher supports students developing response by asking them to explain why. 
Teacher returns to students to are unsure and check they now understand. 
Teacher allows students sufficient thinking time, allowing them to construct answers. 
Use of mini whiteboards to check students understanding of MRNA. 
</t>
  </si>
  <si>
    <t xml:space="preserve">Teacher has high expectations of behaviour and students demonstrate a positive attitude to their learning. </t>
  </si>
  <si>
    <t>Students are regularly given the opportunity to demonstrate their learning independently by applying to exam question practice with model answers given to self-assess.</t>
  </si>
  <si>
    <t>JNE</t>
  </si>
  <si>
    <t>How did Europe become a battleground of the Cold War</t>
  </si>
  <si>
    <t>Lesson is very well prepared with recall starter and cartoon to entice discussion and core concepts. It is clear from books this is a really consistent approach and that students have responded well to it. lesson is very teacher led from the front - requiring students to answer questions on the meaning of the cartoon - clear, precise language is used to encourage clear answers from the students. Oracy is challenged and is a focus.</t>
  </si>
  <si>
    <t>Students are very clear of the content they covered last term and also what they are doing this year - confidence is strong that they will finish the content in time for revision. Misconceptions are addressed when they come up but there could be more of an AFL focus on checking that all students are clear of the misconceptions. There is good use of the whole class repeating core messages however a couple of students are a bit reluctant ( do they know or are they just shy ?). Books show good progress through the SOW.</t>
  </si>
  <si>
    <t>The CT consistently asks probing questions while presenting. The focus is on leading the students to the correct answers in a collegiate style and cold calling is used to help this. Occasionally, in the excitement of the topic and response from some students,  cold calling drops off and as a result answers come from a select few students. Chances for independent work are present in small chunks - the annotation of the map task is done well but there is inconcistency in answers - was this checked with whiteboards after task ?</t>
  </si>
  <si>
    <t>High expectations are evident from the entry of the students throughout the lesson. Samantha is a little slow to start but is challenged in a calm and effective manner. The class are positive and committed to learning the topic and this leads to a strong feeling of learning and progress throughout the lesson. Book hygiene is excellent.</t>
  </si>
  <si>
    <t>Ensure cold calling is consistent for whole class AFL - always say a name first.
Use whiteboards for AFL of key facts after independent tasks.</t>
  </si>
  <si>
    <t>Particle Interactions</t>
  </si>
  <si>
    <t>Recall Starter on the board looking at previous learning. As electrostatic and strong had been looked at, it would have been a great starter question to link in to the topic today.
Some students speak very quietly, encourage them to project their voice.
Not always clear on what students need to make notes on. Exchange particles introduced near the start, but then simply left at that. 
Beta- Decay on your boards - Be clear - Quarks, particles, elements? Otherwise will be variety.
Feynman diagrams are a good opportunity to live model and explain how the diagram is form. This could be linked to the beta minus decay earlier as another way of representing the equation. Beta Minus diagram incorrect for AQA - then shown the correct diagram.
Live model the first diagram and make links with them. Then give them the opportunity with a different diagram. Hard concept to grasp. Needs to be broken down step by step for them, as they are not sure. Planning needs be thought through before the lesson to allow them to develop the understanding and the questions they should be able to answer. Check the specification to see what information they need to know. A lot of this lesson is knowing the exchange particles, stating what it does and then the different diagrams.</t>
  </si>
  <si>
    <t>Students have a good understanding of the basics and can share their knowledge. It is clear that students are at very different levels.
A lot of information is given to students and not always pushed to describe what they see.
Students have clearly looked over strong and electrostatic force, but it's introduced as if they haven't seen it before. Teacher led, when students should be demonstrating their acquisition of knowledge.
Further in the lesson CT questions students further and they are able to draw upon prior learning and CT checks their understanding of conservation laws and students demonstrate this well.
MWB are used well at different stages for students to demonstrate their learning.</t>
  </si>
  <si>
    <t>Questioning is spread around the room, but some questions are posed as open to the class to see who responds. Targeted questioning is used as well and cold calling used with this to select students. Discussed making sure that all students are involved.
MWB are used for students to show diagrams and for students to write ideas allowing CT to quickly check. These are consistently used throughout the lesson for quick check.
Not clear where students have received feedback. Some students use green pen to respond to work they have done, but this is not consistent across students. Lots of students have blank question sheets and some sheets not stuck in. Discussed that if students are taking extra work then they should be completing it.
CT questions students further on aspects they are looking at. Beta - decay reviews conservation whilst there.</t>
  </si>
  <si>
    <t>Calm learning environment, but all students are separated out to be sitting individually. This is linked to them copying answers. Discussion is then promoted at one point, but students have to talk across to each other or turn around. Discussed how seating plan could be developed to promote discussion and look at position to ensure that students can still work independently.
Students actively attempt the different tasks that they are shown and are happy to respond when questioned.
One student walks in 15 minutes late and is not challenged at all, this should be addressed to set standards for all.</t>
  </si>
  <si>
    <t>Planning tasks so that they are sequenced and flow to encourage students to make links and help the remember more.
Planning tasks to reflect the exam/specification so that students can construct specific responses to exam questions.</t>
  </si>
  <si>
    <t>Food Chains and Food Webs</t>
  </si>
  <si>
    <t>Recall starter on the board - 3 questions
Keywords and definitions match up used. Works well to get students to quickly draw upon prior learning. Potential opportunity to do a quick quiz first - MWB with multiple choice is an option.
Get students to read out the responses rather than state a number for the definition. Encourage reading and oracy.
Constructing a food chain with them on board to the link into trophic levels, this allows students to see links between definitions and example.
Definition for students to write down in a red box (Trophic level). Plan a task to go alongside this or to follow this.
Need to plan exactly what you want and need them to achieve. Link to the exam questions that they will need to answer and get them there.
Not enough time at the end to complete the final task.</t>
  </si>
  <si>
    <t>Starter is used to recall prior knowledge. Questioning allows students to build upon initial responses that are given.
Lesson clearly fits within progression plan and students understand where it links.
CT states there are elements they should know from looking at this before in lower years at school. Opportunity to test them on how much they can remember. This could be an allow them to be pushed to develop their understanding or highlight what they need explaining.</t>
  </si>
  <si>
    <t>Cold Calling is used to target questions towards different students. This is spread around the room. This allows students to demonstrate understand. Questioning is used well to draw out better responses from students as well.
Students are told to self-assess work and use green pens. This isn't completed consistently with all students, circulate and check that students are completing.
MWB are used to assess students on definitions. Clear on expectation with the MWB and when to show the answer. Students all have their books open so easy for them to check. Tell them to close their books.</t>
  </si>
  <si>
    <t>Calm and quiet when completing the starter. Careful with some students just calling out, even if it is to ask relevant questions. Make sure hands up is used to ask questions.
Transition from one task to another is quite loud. Handing out of equipment is wasted time and the low level builds. Either use students to hand out resource whilst you explain or hand out whilst they are completing another task.
Be clear on expectations for different tasks. Should they be discussing the work they are completing on MWBs?
Students calling out answers. Warnings should be used to address this, especially when a repeat.
Low level when students are talking is addressed, but this is done later in the lesson. One student is given a warning for talking after stating no talking, but then other students start talking and it's not addressed.
Students start calling out and trying to correct others and this is accepted and becomes a full class discussion. Silence is asked for and a countdown is used. Students aren't silent and most are still talking or passing comments after 0 and whilst instructions are given. This still isn't corrected and they are allowed to continue.</t>
  </si>
  <si>
    <t>Behaviour - Needs to be addressed consistently throughout the lesson with the use of warnings. High expectations need to be set and followed up on.</t>
  </si>
  <si>
    <t>JPE</t>
  </si>
  <si>
    <t xml:space="preserve">Impacts of Climate Change </t>
  </si>
  <si>
    <t xml:space="preserve">JPE uses positive praise to try and motivate students and encourages their work output by giving out positive points. He circulates the room to speak to students individually to keep them on task - he is working much harder than the students! Only a handful of students are on task/working to their full potential, there is lots of low level disruptions which is impacting the learning of the whole class. JPE gives out warnings to students who are not meeting expectations but this could be more frequent to minimise disruptions sooner. </t>
  </si>
  <si>
    <t xml:space="preserve">To enforce the behaviour policy more strictly so that there are fewer disruptions to learning - don't be afraid to remove students who are taking away learning opportunities from others. </t>
  </si>
  <si>
    <t xml:space="preserve">Application of Conservation Laws </t>
  </si>
  <si>
    <t xml:space="preserve">Missed opportunity of MWBs to check understanding of graph interpretation. Countdown used but some students still talking on one which meant they missed the instructions. Asked for silence but students continued to talk over teachers instructions there should be one voice in the classroom. Slide was shown before instructions therefore students shouted out and instructions were not clear. Used MWBs to check understanding. Instructions for the next task were unclear as where the past paper questions were to be completed therefore students shouted out. Then teacher asked for same answers on MWBs as in exercise books. </t>
  </si>
  <si>
    <t xml:space="preserve">Ensure one voice in classroom.
Instructions should be clear before task to ensure students don't shout out </t>
  </si>
  <si>
    <t>What do you study?</t>
  </si>
  <si>
    <t>Lesson was appropriately pitched to the needs of the group and at every stage of the lesson there was checking and clarification taking place.  Subject knowledge about the n at the end of "gustan", good check and appropriate explanation about the word being plural, not just having the s at the end of the word. There was effective and clear information given to students to check their understanding. Good focus on I like and I love as verbs during activity to ensure that students remained focused appropriately.
Noun, verb and adjective task- trade off? Why not get students to create or produce their own responses in their books or verbally.</t>
  </si>
  <si>
    <t>Students demonstrate an understanding of Spanish through the recall they demonstrate from previous lesson, SEND students e.g. SFM are demonstrating a knowledge and understanding of relevant aspects of the languages.
TA working with one individual student for the entirety of the lesson, there seems to be multiple students with SEND needs in the lesson.
Examples of written work and synthesising they work they have been doing in  prior lessons should be seen more regularly. Room for more balance between deconstructing language and giving students having the ability to try.</t>
  </si>
  <si>
    <t>Checking on student understanding of statements around what students might use to describe the subjects they study- cold calling generally applied when asking these questions of students, this strategy was effective for checking and clarifying and seemed to be appropriately challenging to close gaps. Variety of methods used to check understanding.</t>
  </si>
  <si>
    <t>Behaviour for learning in the classroom is excellent, students are fully focused on the tasks that they are completing and take pride in the work they complete in their books. Expectations have been made really clear in terms of what is expected of students, insistence is given on responses and wait time to ensure that students give their responses. There is clear monitoring of students behaviour and appropriate reminders when needed "Damien, head off the desk please", continue to keep the classroom routines positive.</t>
  </si>
  <si>
    <t xml:space="preserve">Monitoring of multiple students across the group at while completing any work independently to seek out clear information on where there is success and areas for development. Circulate the room to monitor what students are getting right or wrong, record this information on a board or sheet and using this information for task feedback e.g. with the noun, verb and adjective activity.
Consider the layout, positioning and cognitive load of activities/slides so they a) support students with accessing the content/self-correcting b) provide students with a useful reference resource.
E.g. for the Noun – Verb - Adjective identification activity slide today some students struggled to navigate and correct the task effectively.  Could a more focused alternative be a list of target sentences and students have to label the word class above/below? This would test same knowledge and model communicative structures, which students could then use to give their personalised answers to the lesson title question.
</t>
  </si>
  <si>
    <t>How do you use technology?</t>
  </si>
  <si>
    <t>Starter activity clearly links to prior learning (from year 7, from September and from last lesson).
HRO contextualises the lesson with the learning journey for year 9  and how the lesson being delivered links to previous and future learning.
HRO delivers instructions for activities in French, and then checks understanding from students in English.
HRO clearly models and scaffolds the listening activity to ensure all pupils are able to participate.
HRO ensures students are using non-negotiable target language, and there is a variety of this language used.</t>
  </si>
  <si>
    <t xml:space="preserve">Exercise books display excellent hygiene and show clear overall progress from September. There is evidence of self-assessment and vocabulary quizzes on a regular basis.
Lesson resources are clearly aligned with progression plans and there is regular evidence of speaking, reading, writing and listening activities since September. The starter activity clearly links to the prior learning to enable students to remember more.
</t>
  </si>
  <si>
    <t>Clear evidence of self-assessment regularly throughout each exercise book.
Some exercise books show evidence of teacher of teacher marking with RRI activities that enable students to reflect upon their work. However this is not consistently seen within each exercise book.</t>
  </si>
  <si>
    <t>Calm and focussed start to the lesson, all students enter quietly and complete the starter activity.
When a students does not answer the register in French, HRO does  not move on until the students has used the target language.
HRO reminds students of expectations throughout the lesson.</t>
  </si>
  <si>
    <t xml:space="preserve">Consider revisiting the title question throughout subsequent lesson activities. E.g. on the scaffolded trapdoor speaking activity the question could be prominent at the top of slide and partner A/B could be made to ask the question each time. This would also help with narrating the why of individual MFL activities within lessons.
Look to embed more extended writing tasks within lessons </t>
  </si>
  <si>
    <t xml:space="preserve">Where did you go last year? </t>
  </si>
  <si>
    <t>Starter activity clearly links to prior learning (time phrases, module 4, last lesson).
MPE contextualises the lesson with the learning journey for Spring Term - perhaps some time linking to overall KS4 learning journey and how the lesson being delivered links to previous and future learning.
MPE delivers instructions for activities in French, and then checks understanding from students in English. 
MPE clearly models and scaffolds the translation and listening activities to ensure all students are able to participate. The introduction of the competitive element in the listening activity engaged the whole class.
MPE provided clear explanations of the perfect tense rule</t>
  </si>
  <si>
    <t>Exercise book display excellent hygiene and show clear overall progress from September. There is regular evidence of self-assessment of vocabulary quizzes.</t>
  </si>
  <si>
    <t>Clear evidence of self-assessment regularly throughout each exercise book.
Some evidence of teacher marking in exercise books, but this needs to be seen consistently throughout all books. But where there is marking, RRI activities have taken place.</t>
  </si>
  <si>
    <t>Call and focussed start to the lesson, all students enter quietly and complete the starter activity. 
Some reminders are needed to be given by MPE of behaviour for learning.</t>
  </si>
  <si>
    <t xml:space="preserve">To provide further opportunities for more extended pieces of writing for students to show their knowledge of the language.
Develop opportunities for mini-whiteboards for rapid AFL feedback.
</t>
  </si>
  <si>
    <t xml:space="preserve">What is the tropical rainforest like? </t>
  </si>
  <si>
    <t xml:space="preserve">TPS was used effectively to allow students to share their ideas before being checked by MGE. All students utilised this opportunity - no one was talking off topic. 
MGE used countdowns successfully to draw students attention back before cold calling. The questions asked were closed 'is it this layer or this layer' and did not press further for explanations as to why. 
Later on, MGE was delivering new information while students were writing and did not check they had heard/understood before moving on to the next part of the lesson. </t>
  </si>
  <si>
    <t xml:space="preserve">Make sure new content is only delivered once you have all students full attention, rather than when they are writing. This will reduce overloading students and consequently missing key information. </t>
  </si>
  <si>
    <t xml:space="preserve">Renewable Energy Sources </t>
  </si>
  <si>
    <t xml:space="preserve">Going through starter questions, some students had completed all 3 starter questions and some students had no starter questions completed. Learning journey shown and attempt at zoom in and out but learning journey was not clear. Missed opportunity for MWBs with definition of non-renewable definition, used cold calling instead. Cold calling of what is a greenhouse gas? Is this in their prior knowledge? Missed opportunity for "say it again but better" when student replied to create energy. </t>
  </si>
  <si>
    <t xml:space="preserve">Use of mini whiteboard strategies for rapid mass feedback
Ensure "say it again but better" for literacy is clearer in your lessons </t>
  </si>
  <si>
    <t>Fats and Oils</t>
  </si>
  <si>
    <t xml:space="preserve">CT is using the IWB to distinguish the difference between saturated and unsaturated and oils. 
Students are taking notes and from the board. 
CT has prepared questions for students to research on the PCs and later uses preprepared answers answers worked well. 
CT is clear and concise. Pace is good. CT spends a lot of time at the front. Could circulate more to check progress in books. </t>
  </si>
  <si>
    <t xml:space="preserve">WB work used to check what was just learned. How is LTM checked?
Some references made to previous learning differences between vegetable and fruit. Addressing misconceptions. 
Students have been taking notes in their books. 
CT gave particular questions for them to research. 
Students self check in green pen. How does CT know all have gotten it right?
CT cold calls well, however, only asks one student. The Ghee question was posed to several students as was the Lard. 
Could take pictures to show progress
</t>
  </si>
  <si>
    <t xml:space="preserve">CT uses white boards to recal knowledge. CT fires out questions. Based on the work just looked at. 
Although students are responding fairly quickly. No time is given countdown could help
Whilst students are logging in CT needed to print a resource. 3 students are questioned about whisking good use of ‘dead time’ as it related to what is to come linking with past knowledge. Could have asked more students there are only 6 students in the room. 
As far as ‘marking’ teacher feedback in books goes, I am not clear how this works. Whole group feedback? 
Some self assessment evident by green pen. How does CT know all have gotten them right?
CT recaps on WB at the end. Not sure how you measure all have been successful. </t>
  </si>
  <si>
    <t xml:space="preserve">Atmosphere is calm as is CT. During Q&amp;A students are eager to engage. And are fairly quick when responding to WB tasks that are set. 
No behavioural issues
CT could capitalise by positives and positive praise (this is not to say CT) is in any way negative. </t>
  </si>
  <si>
    <t xml:space="preserve">How does CT check notes have been taken correctly? Marking more frequently include whole group marking. 
Include pictures of practical work to show progress over time. 
Circulate more to check progress and understanding during lesson esp when delivering information. </t>
  </si>
  <si>
    <t xml:space="preserve">How were wounded soldiers helped on the western front? </t>
  </si>
  <si>
    <t xml:space="preserve">Students were copying information from the board while JMC was delivering content meaning that not all students were able to hear the new information. There were limited opportunities for real 'thinking' from the students during that section. The task could have been planned more effectively to illicit deeper thinking. </t>
  </si>
  <si>
    <t xml:space="preserve">Adapt tasks in lessons that require large amounts of copying down and instead consider comprehension to support with students literacy and independence. </t>
  </si>
  <si>
    <t>Literacy</t>
  </si>
  <si>
    <t>Fractions and Decimals</t>
  </si>
  <si>
    <t>Previous key words revised using the starter eg.Factors. CT asked for the definition and  chased a student to answer. The student answered clearly using full sentences.  This could have been praised Clear modelling using the whiteboard, but students are not completely engaged. Cold calling for questioning being used, but not always effectively as students can still answer with their hands up. This results in them becoming bored waiting to be chosen or disengaged. CT was going through the starter until 14:17. Pace could be increased to improve behaviour. Students given independent task to revise converting fractions to decimals. Independent practise could be more focused. CT did not give the expectations of independent practise. Answers were gone through of independent practise at 14:29. CT encouraged students to explain their working eg "how did you get your answer?". Responses were from students clear and  they could articulate methods well.</t>
  </si>
  <si>
    <t>- Ensure students are listening and tracking while you model
- Ensure there are no hands up while questioning. Practise cold calling methods.</t>
  </si>
  <si>
    <t>Dividing Fractions</t>
  </si>
  <si>
    <t>- Students were given three worked examples to complete independently, increasing in difficulty. PNE then asked a student to explain, he did so clearly.  
- Clear countdown used to transition between sections of the lesson. 
- Mini whiteboards used, the expectations for this were communicated clearly, including the time allocation and when and how students would be expected to answer. Countdown form 10 to indicate when boards should be shown (Shown on 2). Then students reminded 'boards under chin' to keep them safe and still. PNE wrote a student's MWB response on the board '1 2/10'. PNE responded to incorrect answers on MWBs by reteaching dividing mixed numbers.</t>
  </si>
  <si>
    <t>- Use Agree, Build, Challenge to improve students oracy and verbal responses</t>
  </si>
  <si>
    <t>FAO</t>
  </si>
  <si>
    <t xml:space="preserve">Two Way tables </t>
  </si>
  <si>
    <t xml:space="preserve">Students were given a Corbett Maths worksheet to work through as independent task. CT was walking around and providing individual support. A large number of students were not getting engaged and misbehaving. The worksheet was showing increasing challenge, however was not exam-oriented. CT had the control of the whole class while he was circulating. He stopped to address misbehaviours when necessart by talking to students outside or using warning or positive praise. CT then showed students the answers for the worksheet and went through the common misconceptions he has noticed during his circulation. CT reexplained his expectations for homework at the end of the lesson. </t>
  </si>
  <si>
    <t xml:space="preserve">1) Using more exam style questions for year 11 students instead of corbett maths or maths genie worksheet. Can use Exmapro to pick questions by topics. 
2) Shorten the independent task time and switch between different tasks frequently to help prevent students getting bored and disengaging. 
3) Using more MWB to get students engaged. 
4) Put the answer on a ppt or using a visuliser so you can annotate the questions while going through. </t>
  </si>
  <si>
    <t xml:space="preserve">Arc Length </t>
  </si>
  <si>
    <t xml:space="preserve">Knowledge retrieval starter was on the board.  Content covers prior learning and areas where misconceptions have arisen previously, which allows student to recall and revise what they have previously learnt, with the intent to improve a students’ memory, understanding and recall.  CT uses cold calling to assess the starter, students are questioned regarding their answers and explanations.  
Clear learning journeys have been explained to students, as where this lesson's learning objective comes from and how this links to further lessons. 
Very clear teacher explanation given throughout the modelling. MWB was used as an AfL strategy to clear out the misconceptions. 
Then students were given a worksheet with carefully picked exam quetions to practice. The worksheet requires a combination of exam skills to work through. CT clearly emphasized which skills the students need for each question. 
Throughout the lesson, CT was renforcing how many marks each step is worth so students know how to pick maximum marks during exam. </t>
  </si>
  <si>
    <t xml:space="preserve">For the independent worksheet, creating the working out and show it to students might be better than just showing them the answers or the long marking scheme. Using visuliser and do live working out is also a good option. </t>
  </si>
  <si>
    <t xml:space="preserve">Titles and dates are underlined. Literacy code is stuck in but not being used in feedback. Vocab sheets are being completed in line with school policy. PT/RRI tasks are not fully present and stuck close together in books no clear RRI for assessment. Worksheets and loose pages are stuck correctly into books. Books evidence progress over time. </t>
  </si>
  <si>
    <t xml:space="preserve">Make sure the literacy code is being used in feedback.
Ensure RRIs are completed on colour paper, green penned and stuck closely to the progress test or assessment. </t>
  </si>
  <si>
    <t xml:space="preserve">Stick in vocab sheets in back of books and get students to fill in during lesson.  
Ensure progress tests are completed and meaningful RRIs are completed and they are stuck close together in books.
</t>
  </si>
  <si>
    <t xml:space="preserve">Some titles and dates are underlined but not all. Literacy codes not stuck in and used in feedback. Vocab sheets are in some books but not all. PT/RRI tasks are not fully present and stuck close together in books. Worksheets and loose pages are stuck correctly into books. Books evidence progress over time. </t>
  </si>
  <si>
    <t xml:space="preserve">Stick in vocab sheets in back of books and get students to fill in during lesson.  
Ensure progress tests are completed on colour paper and meaningful RRIs are completed and stuck close together in books. 
</t>
  </si>
  <si>
    <t>NDC/SKN</t>
  </si>
  <si>
    <t xml:space="preserve">Some titles and dates are underlined but not all. Literacy code is stuck in but not being used in feedback. Vocab sheets are being completed in line with school policy. PT/RRI tasks are not fully present and stuck close together in books. RRI present for assessment but no assessment tagged in. Worksheets and loose pages are stuck correctly into books. Books evidence progress over time. </t>
  </si>
  <si>
    <t xml:space="preserve">Make sure the literacy code is being used in feedback.
Ensure progress tests are completed on coloured paper and meaningful RRIs are completed and green penned and stuck close together in books. </t>
  </si>
  <si>
    <t xml:space="preserve">Some titles and dates are underlined but not all. Some literacy codes stuck in but not all. Literacy code not being used in feedback. Vocab sheets are stuck in and but not being completed in line with school policy. PT/RRI tasks are not fully present and stuck close together in books. Books evidence progress over time
</t>
  </si>
  <si>
    <t xml:space="preserve">Some titles and dates are underlined but not all. Literacy code is stuck in but not being used in feedback. Vocab sheets are stuck in and but not being completed in line with school policy. PT/RRI tasks are not fully present and stuck close together in books. Worksheets and loose pages are stuck correctly into books. Books evidence progress over time. </t>
  </si>
  <si>
    <t xml:space="preserve">Titles and dates are underlined. Literacy codes not stuck in and used in feedback. Vocab sheets are stuck in and but not being completed in line with school policy. PT/RRI tasks are not fully present and stuck close together in books, assessment tagged in but no clear RRI on coloured paper. Worksheets and loose pages are stuck correctly into books. Books evidence progress over time. </t>
  </si>
  <si>
    <t xml:space="preserve">Stick in vocab sheets in back of books and get students to fill in during lesson.  
Ensure progress tests are completed  and meaningful RRIs are completed, on coloured paper and green penned. 
</t>
  </si>
  <si>
    <t xml:space="preserve">Titles and dates are underlined. Literacy code is stuck in but not being used in feedback. Vocab sheets are being completed in line with school policy. PT/RRI tasks are not fully present and stuck close together in books, assessment tagged in but no clear RRI on coloured paper. Worksheets and loose pages are stuck correctly into books. Books evidence progress over time. </t>
  </si>
  <si>
    <t xml:space="preserve">Make sure the literacy code is being used in feedback.
Ensure progress tests are completed and meaningful RRIs are completed on coloured paper and green penned and stuck closely in books. </t>
  </si>
  <si>
    <t>Investigating Populations</t>
  </si>
  <si>
    <t>Starter activity was appropriately planned to ensure that student to include both theory and application of theory, 
teacher subject knowledge is very strong e.g.focused on why mouse population has decreased, there is a very clear explanation about the reason why the would be using more energy during this period of time.
Video activity to introduce the key aspects of sampling with the questions "What is sampling?", "Listing different methods of sampling" and "describe how to ensure sampling is non-bias"- with this activity consider how much the students will be able to cope with and process at the one time.
Introduction of the key term abundance, students write and then this is explained, some students still writing when explanation of two different communities is taking place. Same repeated for frequency. 
Resources planned are of an extremely high quality, there is absolute focus on essential content, careful selection of video resources</t>
  </si>
  <si>
    <t>End of ecology unit, final knowledge before moving onto their RP, students have a good knowledge of key aspects of this specification point- students were able to answer questions around ecosystems, habitat, biotic and abiotic interactions. 
There is a clear structure to students learning over time, meaning students are achieving well in the biology.</t>
  </si>
  <si>
    <t>KS incorrect answer on starter question, explanation of gap in learning given, missed opportunity to get her to restate or clarify the reteaching moment on the impact of lower temperature on mice.
MWB's checking of the key terms which were introduced, good checking at an appropriate point in the lesson to ensure there wasn't a gate keeper to accessing the remainder of the lesson. Checking takes place to ensure that students are receiving the feedback on the work they complete. There is a great opportunity to add more clarity and significance to the key aspects of each definition.</t>
  </si>
  <si>
    <t xml:space="preserve">Behaviour for learning is excellent, students have a laser focus on their learning. There is no doubt students take pride in their work, this is evidence in the pride they take in their books. </t>
  </si>
  <si>
    <t>Explanations- ensure that students are fully focused when explanations are being delivered, decide on when student will write/make notes so they are giving full focus to the speaker at all times.</t>
  </si>
  <si>
    <t>Kinematics</t>
  </si>
  <si>
    <t xml:space="preserve">Students are completing an exam question as part of their starter, which reviews their learning from previous lessons.  There are different levels of challenge allowing students to make progress.  CT moves around well, checking answers.  All students are able to complete the first section without assistance, some begin to struggle with the middle/late parts, which begins to lead to discussions on how to complete the question.  CT brings the class attention to the board to explain the question.  CT reinforces the use of a diagram to represent displacement, which has been used in previous lessons to complete these questions.  CT models clearly and questions students via cold calling throughout to ensure they understand.  Their is some low level discussion on the questions whilst CT is explaining. </t>
  </si>
  <si>
    <t>Students must have pens down, tracking the speaker during explanations so they are not distracted with completing a task or by peers.</t>
  </si>
  <si>
    <t xml:space="preserve">Trigonometry: OH CAH TOA </t>
  </si>
  <si>
    <t>Clear progression is seen in books, with topics increasing in depth.  Vocabulary sheet are used and clear worked examples are shown in books to help aid independent learning.  RRIs are purposeful and address topics where students have shown areas for development.  RRIs are actioned, some are marked.  RRIs can be difficult to find due to other worksheets in book. HW is routinely set on HM.</t>
  </si>
  <si>
    <t>Book hygiene: reinforce use of green pens for self marking and completing RRIs.  Ensure students tag RRIs by the title.</t>
  </si>
  <si>
    <t>Interior Angles in Polygons</t>
  </si>
  <si>
    <t xml:space="preserve">Students are completing their main task, which encompasses a number of facts learnt over this topics, allowing them to recall prior learning to apply to the task.  Some students are able to complete this independently, some are working in pairs.  Students are able to link their learning to complete the firs section of the task.  CT moves around class to support and brings the class together to clarify angles in regular polygons by modelling and questioning students.  </t>
  </si>
  <si>
    <t>Students to complete task/sections of the task independently.</t>
  </si>
  <si>
    <t xml:space="preserve">Clear progression is seen in books, with topics increasing in depth.  RRIs (split class) are purposeful and address topics where students have shown areas for development.  RRIs are actioned, some are marked.  HW is routinely set.
</t>
  </si>
  <si>
    <t>Ensure RRIs are marked (self/peer/CT) to ensure improvement is being made.</t>
  </si>
  <si>
    <t xml:space="preserve">Exam preparation </t>
  </si>
  <si>
    <t xml:space="preserve">The lesson was planned with the essential criteria needed to convey the exam questions they were going through. Each child attempted the 8 mark question and a model answer was used to try and improve the quality of answers. </t>
  </si>
  <si>
    <t xml:space="preserve">To ensure the children know how many marks they have scored. To ensure the terminology is checked i.e 'jargon' and all know how to pronounce the word and its meaning. </t>
  </si>
  <si>
    <t>Electolysis</t>
  </si>
  <si>
    <t>NOW used rapid mass feedback in the form a traffic light system to assess students understanding of electrolysis.
Students enjoyed this activity, all participated.
NOW uses lots of cold calling and say it again say it better to get students to explain what happens at electrodes then gives them an independent task requiring them to apply their knowledge.
NOW circulates the room to check the progress of students.
NOW address misconceptions about lead ion and give students effective opportunities for practice to ensure they are making progress, good conversations are happening between teacher and students to further learning.
NOW uses SPEAK by ensuring students project their voices.</t>
  </si>
  <si>
    <t>For the last activity, answers could have been put on the main board for students to have a visual representation of the answer to help with stickability and add to verbal explanations of the answer.</t>
  </si>
  <si>
    <t xml:space="preserve">Crime and deviance </t>
  </si>
  <si>
    <t xml:space="preserve">PPT and resources were in accordance with the progression plans. The key concepts were broken down really well by the C.T and whiteboards were introduced. The majority of children were able to articulate the lesson objectives well. C.T clearly has thought about the PPT design and has ensured that it is at an appropriate level for all learners. </t>
  </si>
  <si>
    <t>To address misconceptions made on whiteboards. 
Think more of the types of questions to do whiteboard activities on.
More targeted questioning.</t>
  </si>
  <si>
    <t>Disease - Cancer</t>
  </si>
  <si>
    <t xml:space="preserve">How did life change in the Industrial Revolution? </t>
  </si>
  <si>
    <t>Lesson materials are adapted for students in the class which allow the material to be more accessible. 
TA is well deployed to support.
There is some teacher modelling, but relies more on instructions rather than modelling the thinking required to complete the task. 
Ada[ted lesson to check for understanding of key second order concept (significance) - this worked well and students were able to understand how to use the concept in that section of the lesson.</t>
  </si>
  <si>
    <t xml:space="preserve">Teacher modelling is an aspect for development - follow the steps suggested by JMC to develop practice further. 
Adapt the way the lesson is taught to the students by allowing some creative thinking within the tasks - one student gave an explanation regarding conditions for the working class in Britain in the IR. This was addressed as a misconception and it narrowed the thinking in the lesson of that student. This would have enhanced learning. </t>
  </si>
  <si>
    <t>Cold War - Marshall Plan</t>
  </si>
  <si>
    <t xml:space="preserve">Use of mini whiteboards to recap and check on prior learning (Truman Doctrine) which was vital for the students to understand before they moved on. Students were challenged on their whiteboard responses and asked to develop them using targeted questioning (see area for development for further information).
 </t>
  </si>
  <si>
    <t xml:space="preserve">Questioning - slow down the process of questioning. Thinking time is not being given to the students on a consistent basis. JMC to follow up on this the following week 
When students are unsure of the answer check for their understanding/adapt the questioning to support them rather than moving on to another student quickly, 
Misconception on fear surrounding Communism spreading to the US - JMC to check for this. </t>
  </si>
  <si>
    <t>Tu etudies quelles matieres?</t>
  </si>
  <si>
    <t xml:space="preserve">Starter slide on the board with varying difficulty of translation tasks.
Teacher using shared lesson from department.
Teacher explains homework after starter 9.40-10am.
10am - new vocabulary of school subjects. 
New vocabulary introduced using choral repetition, students learning pronunciation and autograph of new words. 
Students complete match up activity following from new vocabulary. 
Explanation of How to say "the" in French, teacher talks through and class asked to write down.
Student then complete a task to ensure understanding of the different ways of saying "the" in French. </t>
  </si>
  <si>
    <t xml:space="preserve">Students assessed on learning over time during starter.
Students questioned on prior knowledge of grammar points such as cognates and basic grammar points. 
Students asked the meaning of a cognate and lots able to give definition from previous lesson. 
Misconceptions are explained to individual students who raise questions but not to the whole class. 
Students reminded "h" is a silent letter and teacher explains misconception of "l'" before "histoire". 
</t>
  </si>
  <si>
    <t xml:space="preserve">Starter slide assesses their previous knowledge and are asked to answer all questions.
Students assessed on prior learning, asked to answer out loud. 
Positive praise and ticks given for all correct answers. 
Teacher sometimes circulates to check students are on task however could give more specific feedback to support student's work. </t>
  </si>
  <si>
    <t xml:space="preserve">Students walk in loudly and take a long time to settle (5 minutes).
Teacher answering homework questions before asking students to settle. 
High expectations of silent work are not present, students are asked to work in silence but not addressed when they talk between themselves. 
Students have a very positive attitude to learning and all students are enthusiastic about the subject. 
High expectations of homework are set, teacher checks it has been completed and makes a note of those without homework.
Teacher uses positive and negatives but should be more consistent with negatives for shouting out. </t>
  </si>
  <si>
    <t xml:space="preserve">Students waiting outside classroom for 4 minutes whilst teacher tidies room from previous class, always prioritise students into the classroom. 
No hands up - students selected with hands up and often always have hands up to answer.  
"Let's keep it down" - insist on silence over low volume.
Ensure silence before continuing after countdown. 
Ask students to follow your explanation before writing down to ensure they concentrate. </t>
  </si>
  <si>
    <t>OFA</t>
  </si>
  <si>
    <t>Units and Coversions</t>
  </si>
  <si>
    <t xml:space="preserve">Teacher asks for one voice in the classroom but doesn't follow through resulting in low level disruption and calling out throughout the lesson. 
Open questions were asked for example, 'has everyone here at some point measured how tall they are?', this resulted in disruption. 
Teacher asks students to say, 'wait for me' when they have not completed work consider the impact of this on behaviour. 
Teacher relating measurements to real life instances for example baking, engaging students.
When students are copying from the board, there is silence for a few minutes. Students ask silly questions to distract from learning.
Teacher needs to use seating plans in the lesson to ensure they know all student names.  
Independent work is lacking in the lesson resulting in a slower pace meaning students get distracted. </t>
  </si>
  <si>
    <t xml:space="preserve">Teacher needs to work on giving explicit instructions for students to embed routines. 
1. Follow through on getting one voice in the classroom to promote positive interactions. Use a countdown to support this (3 - ending conversations, 2 - pens down, 3 - eyes on me)
2. Use cold call questioning - hands need to be down and no calling out. Pose the question and then ask a student. </t>
  </si>
  <si>
    <t>The Black Death (consequences)</t>
  </si>
  <si>
    <t xml:space="preserve">Teaching tier 2 vocabulary - 'pose', 'influence', 'despair', 'physiological' were not explained by the teacher. Some students that were asked could not clearly explain what the word meant. Tier 3 vocabulary used and explicitly taught. Do consider students prior knowledge - one student asked what a monastery was. Its possible that others didn't know what it was.
The main task had a lot of text on the board, consider cognitive load. Could use images and maps with locations to support text to give students context. </t>
  </si>
  <si>
    <t xml:space="preserve">SEND students were provided with reading as print outs, they were not told how to use these. RKA did move around the classroom to support students and work with them one to one. </t>
  </si>
  <si>
    <t>Clear cold call questioning used on the starter to recall knowledge from the previous lesson, the knowledge recalled supported them with the new lesson. No evidence of RMF seen during the lesson (first half of a double). Clear RRI in books, work has improved because of them.</t>
  </si>
  <si>
    <t>Settled start to the lesson, students responded clearly and politely to the register. Some students left their coats on in the lesson and this went uncorrected. RKA knows the students well, using this to effectively manage behaviour and get students focussed and learning. Students were clearly corrected if they called out. Students were keen to give their answers and were engaged in the lesson. Complete full countdowns, not just for noise - for pens and tracking also.</t>
  </si>
  <si>
    <t>1. Explicitly teach tier 2 vocabulary (use whole school strategies shared - e.g. breaking the word down)
2. Consider prior knowledge when planning lessons - can students access the material set? is the material set too easy?</t>
  </si>
  <si>
    <t xml:space="preserve">Viruses </t>
  </si>
  <si>
    <t xml:space="preserve">Watching video on how viruses replicate. Students expected to complete concept cartoon on viral replication, sheet included key words. Teacher went around to check engagement and to help students, would have been better to model the first box on the whiteboard. Missed opportunity for countdown to refocus class for transition instructions, this lead to students talking over teachers instructions. Missed opportunity for mini whiteboards for think pair share and used hands up to pick those whom answered. </t>
  </si>
  <si>
    <t>Ensure one voice in the classroom
Use countdown strategies to refocus class during transitions.</t>
  </si>
  <si>
    <t xml:space="preserve">Marvellous mechanisms. </t>
  </si>
  <si>
    <t xml:space="preserve">Unit 9 - know the types and causes of learning disabilities </t>
  </si>
  <si>
    <t xml:space="preserve">•	Teacher sat at desk as students enter, no activity or lesson on the screen or activity to start 
•	Topic: Unit 9 - know the types and causes of learning disabilities 
•	Students asked to create a mind map of what disabilities they know and discuss with partner whilst register is taken
•	Students take out WB but asked to put them away and work in books instead
•	Teacher takes one example of definition from student and praises 
•	Teacher reads through text on the board describing different types of disabilities 
•	Students asked to turn on a computer and research the definitions themselves using links provided on Teams and write the definitions in their own words into Unit 9 coursework folder 
•	Students separated with 3-4 computers between each of them to avoid talking 
•	Students ask "when will coursework be finished" and "is this a coursework module", seeming unaware of learning journey and intentions </t>
  </si>
  <si>
    <t xml:space="preserve">•	Ask students to login to a computer at the start of the lesson to avoid wasting time waiting for computers to load whilst information is taught at the front 
•	Starter activity or date and title on board as students enter with activity for them to complete in silence to avoid first 5 minutes of discussion 
•	students to use WB to write down their definition then share with the group when asked to mind map an idea? 
•	teacher to share a definition of what they were asked to discuss and ask students to note it down into their books? 
•	teacher to circulate whilst students on computer completing the work to support students in finding the definitions  
</t>
  </si>
  <si>
    <t>Netball</t>
  </si>
  <si>
    <t>C.T organised groups very quickly to ensure children are moving swiftly in cold conditions. Clear instructions were provided to each group, regarding them leading their own warm - ups. This demonstrated that C.T has embedded clear routines in prior lessons, which was evident by the excellent behaviour management with some tricky characters.  All groups understood how to lead their own warms - ups and were able to complete it of their own volition. As groups were warming up, you could clearly hear them discussing the rules of netball and ensuring one another knew the zones each position was allowed to enter. This showed learning over time and that the C.T had spent time embedding these complex concepts.</t>
  </si>
  <si>
    <t>One group in particular stood out with their terminology and ability to link the warm - up with science. C.T to use this group to elevate the others understanding of a pulse raiser and static stretching. i.e Naming the muscles, they are stretching. Deltoids etc.</t>
  </si>
  <si>
    <t>AQA Paper 1 Mini Mock</t>
  </si>
  <si>
    <t xml:space="preserve">The materials delivered were in line with curriculum plans and resources from leadership of English. BSM delivered a focused retrieval section which demonstrated students knowledge of the exam paper and learning over time. BSM was able to confidently support students questions and ensure that they were empowered to complete an exam paper in exam conditions. Expectations are high and students meet them across the time observed. BSM circulated throughout the period to ensure that students remain on task. BSM verbalised clearly why students were completing paper and what the aim was by the end of the lesson linking back to their previous efforts. </t>
  </si>
  <si>
    <t xml:space="preserve">BSM should use timers in her slides to support with fostering exam stamina - students will be able to visualise time and have greater understanding of how pace is impacting their outcomes. </t>
  </si>
  <si>
    <t xml:space="preserve">Stave Three </t>
  </si>
  <si>
    <t>There is evidence in exercise books of purposeful RRI which is informed by a range of marking strategies including WCF, diagnostic marking and yellow box marking. Initial targets are vague but there are more purposeful comments more recently which will allow students to improve the quality of their written responses. HW is not evident - though this may be due to department strategy for HW.</t>
  </si>
  <si>
    <t>Consider how to evidence homework in books so that the overall learning of children can be evident during scrutiny.</t>
  </si>
  <si>
    <t xml:space="preserve">There is some evidence of RRI but the feedback is not always specific enough. Generic comments like ‘more methods analysis’ are not going to lead to significantly better responses. Books require more regular marking given the number of responses that students have written and have not had feedback on. There is not clear evidence of HW though this may be down to departmental policy. </t>
  </si>
  <si>
    <t>JKE to work with PDU to support in developing more meaningful comments on marking which will support students in writing better quality RRI responses.
JKE needs to create a marking schedule for her Year 11’s to stay on top of marking as she moves towards regular and frequent exam practise now that content has been taught.</t>
  </si>
  <si>
    <t xml:space="preserve">RRI - Mini Mock </t>
  </si>
  <si>
    <t>Some titles and dates are underlined but not all. Literacy codes not stuck in and used in feedback.  Vocab sheets are not stuck in and being completed in line with school policy. PT/RRI tasks are not fully present and stuck close together in books. Books evidence progress over time</t>
  </si>
  <si>
    <t>Stick in vocab sheets in back of books and get students to fill in during lesson.  Ensure a progress test is completed soon and meaningful RRIs are completed.</t>
  </si>
  <si>
    <t>Some titles and dates are underlined but not all. Literacy code is stuck in but not being used in feedback. Progress test but no completed RRI. Vocab sheets are being completed in line with school policy. Worksheets and loose pages are stuck correctly into books. Books evidence progress over time</t>
  </si>
  <si>
    <t xml:space="preserve">Ensure a RRI is completed soon for the progress test </t>
  </si>
  <si>
    <t>Titles and dates are underlined. Literacy code is stuck in but not being used in feedback. PT/RRI tasks are not fully present and stuck close together in books. Vocab sheets are not stuck in and being completed in line with school policy. Worksheets and loose pages are stuck correctly into books. Books evidence progress over time</t>
  </si>
  <si>
    <t>Some titles and dates are underlined but not all. Literacy codes not stuck in and used in feedback.  Vocab sheets are not stuck in and being completed in line with school policy. PT/RRI tasks are not fully present and stuck close together in books. Worksheets and loose pages are stuck correctly into books. Books evidence progress over time</t>
  </si>
  <si>
    <t xml:space="preserve">Ensure a progress test is completed soon and meaningful RRIs are completed.
Stick in vocab sheets in back of books and get students to fill in during lesson.  </t>
  </si>
  <si>
    <t xml:space="preserve">Some titles and dates are underlined but not all. Some literacy codes stuck in but not all. Literacy code not being used in feedback. PT/RRI tasks are not fully present and stuck close together in books. Vocab sheets are stuck in and but not being completed in line with school policy. Worksheets and loose pages are stuck correctly into books. Books evidence progress over time
</t>
  </si>
  <si>
    <t xml:space="preserve">Some titles and dates are underlined but not all. Literacy code is stuck in but not being used in feedback. PT/RRI tasks are not fully present and stuck close together in books. Vocab sheets are being completed in line with school policy. Worksheets and loose pages are stuck correctly into books. Books evidence progress over time
</t>
  </si>
  <si>
    <t xml:space="preserve">Some titles and dates are underlined but not all 
Literacy code is stuck in but not being used in feedback.
PT/RRI tasks are not fully present and stuck close together in books.
Worksheets and loose pages are stuck correctly into books. 
Vocab sheets are being completed in line with school policy
</t>
  </si>
  <si>
    <t xml:space="preserve"> titles and dates are underlined. 
Literacy code is stuck in but not being used in feedback.
PT/RRI tasks are not fully present and stuck close together in books.
Worksheets and loose pages are stuck correctly into books. 
Vocab sheets are being completed in line with school policy
Books evidence progress over time
</t>
  </si>
  <si>
    <t>CBU/APH/BWE</t>
  </si>
  <si>
    <t>Titles and dates are underlined. Literacy codes not stuck in and used in feedback. PT/RRI tasks are not fully present and stuck close together in books. Vocab sheets are not stuck in and being completed in line with school policy. Worksheets and loose pages are stuck correctly into books. Books evidence progress over time</t>
  </si>
  <si>
    <t>Titles and dates are underlined. Literacy code is stuck in but not being used in feedback. Vocab sheets are stuck in and but not being completed in line with school policy. PT/RRI tasks are not fully present and stuck close together in books. Worksheets and loose pages are stuck correctly into books. Books evidence progress over time</t>
  </si>
  <si>
    <t>Ensure a progress test is completed soon and meaningful RRIs are completed.
Make sure the literacy code is being used in feedback.</t>
  </si>
  <si>
    <t>CBU and NOW</t>
  </si>
  <si>
    <t xml:space="preserve">Titles and dates are underlined. 
Literacy code is stuck in, there was no observed need for use in feedback. 
Progress Test is present but there is no evidence of a recent RRI. 
Vocab sheets are stuck in and being completed in line with school policy. 
Worksheets and loose pages are stuck correctly into books. 
Books show evidence of progress over time
</t>
  </si>
  <si>
    <t>Please ensure an RRI is completed and stuck close to the most recent assessment.</t>
  </si>
  <si>
    <t>ASH and SAD</t>
  </si>
  <si>
    <t xml:space="preserve">Titles and dates are underlined. 
Literacy code is stuck in, there was no observed need for use in feedback. 
Recent Progress Test and RRI is present. 
Vocab sheets are stuck in and being completed in line with school policy. 
Worksheets are stuck in neatly, but there are some loose pages. 
Books show evidence of progress over time
</t>
  </si>
  <si>
    <t>Please ensure that there are no loose sheets in books</t>
  </si>
  <si>
    <t>APH and PBL</t>
  </si>
  <si>
    <t xml:space="preserve">Titles and dates are underlined. 
Literacy code is stuck in, there was no observed need for use in feedback. 
Recent Progress Test and RRI is present. 
Vocab sheets are stuck in and being completed in line with school policy. 
Worksheets and loose pages are stuck correctly into books. 
Books show evidence of progress over time
</t>
  </si>
  <si>
    <t>n/a</t>
  </si>
  <si>
    <t>NDC and ASH</t>
  </si>
  <si>
    <t>Titles and dates are underlined. 
Literacy code is stuck in, there was no observed need for use in feedback. 
Recent Progress Test and RRI is present. 
Vocab sheets are stuck in and being completed in line with school policy. 
Worksheets and loose pages are stuck correctly into books. 
Books show evidence of progress over time</t>
  </si>
  <si>
    <t xml:space="preserve">Narrative of books:
Titles and dates are underlined. 
Literacy codes were not stuck in. 
Test is present but there is no evidence of a recent RRI. 
Vocab sheets were not stuck. 
Majority of books and worksheets and loose pages are stuck into books, one book had loose sheets in. 
Books show evidence of progress over time
</t>
  </si>
  <si>
    <t xml:space="preserve">Please ensure that literacy codes and vocab sheets are stuck in and completed in line with school policy.
Please complete an RRI as soon as possible and stick close to assessment. 
Please ensure that there are no loose sheets in books
</t>
  </si>
  <si>
    <t xml:space="preserve">Titles and dates are underlined. 
Literacy codes and Vocab sheets were not stuck in code is stuck in.
Recent Progress Test and RRI is present. 
Worksheets and loose pages are stuck correctly into books. 
Majority of books and worksheets and loose pages are stuck into books, one book had loose sheets in. 
Books show evidence of progress over time
</t>
  </si>
  <si>
    <t xml:space="preserve">Please ensure Literacy codes and Vocab sheets are stuck in and completed in line with school policy.
Please ensure that there are no loose sheets in books
</t>
  </si>
  <si>
    <t>nbi</t>
  </si>
  <si>
    <t xml:space="preserve">Unit Conversion </t>
  </si>
  <si>
    <t xml:space="preserve">CT used a knowledge recall starter to help revise last week's lesson content and practice exam questions including marks for each step, students were questioned on their answers using cold calling and probing questions. 
CT used live modelling to complete exemplar questions (converting mm^2 to cm^2) on the board, using area of a square to help visulise. CT demonstrated strong subject knowlege by linking unit conversion to length scale factor, area scale factor and volume scale factor. Students were then asked to complete similar questions on mini whiteboards first and then in their books. While students were completing practice questions, CT moved around the room to support. 
Students picked up the knowlege and getting more confident as they were practicing more questions. </t>
  </si>
  <si>
    <t xml:space="preserve">Printing some GCSE questions for the quick students to do. </t>
  </si>
  <si>
    <t xml:space="preserve">Table tennis returning </t>
  </si>
  <si>
    <t xml:space="preserve">Assessment RRI Lesson </t>
  </si>
  <si>
    <t xml:space="preserve">Targets are on the board from the outset and students are handed sheet - starter geared straight away for the main question in the assessment showing the focus to improve higher order skills. 
JMC planning for questions and inclusion of all by initially not taking hands and using cold calling effectively. Good use of pause to allow for thinking time. When a student responds with 'Don't Know' JMC further questions to ensure engagement and not allowing them to opt out.
JMC encourages discussion to engage all with higher thinking questions before asking the group again which gives time for thinking and involvement of all. Enables JMC to circulate and listen in on good responses to celebrate - JMC promotes good/ sophisticated answers and shares these. 
Rapid Mass Feedback used to gauge student understanding and address misconceptions as they occur. 
</t>
  </si>
  <si>
    <t xml:space="preserve">Some low level discussion is going on in the class as directly after lunch and students take a while to start engaging in the starter activity. Students not all adhering to academy policies in the room with scarves on and drinks on the desk. 
Whiteboards routines - students books could be closed to avoid looking back and all need to be engaged as some are not writing and others are waiting for all to show boards in order to copy - promote boards to chest and 3,2,1 wait for all idea? </t>
  </si>
  <si>
    <t>Communicable diseases</t>
  </si>
  <si>
    <t>Prison</t>
  </si>
  <si>
    <t>CWA had set up a number of videos that contrasted each other into the different ways in which prisons are used. She got the students to give thoughts on prisons before hand and then challenged those thoughts after watching the videos. The students really engaged with the process and were willing to discuss why they have changed their minds. She used local prisons (Wandsworth and Brixton) to make it more meaningful for them. This helped them to engage more.
Lesson was planned for CWA to question students and their discussion was guided by her.</t>
  </si>
  <si>
    <t>RRI - CWA had marked books extensively but the quality of the responses was often less than the marking itself which shows marking structure is inefficient.</t>
  </si>
  <si>
    <t>Place</t>
  </si>
  <si>
    <t xml:space="preserve">RGI has taken them to the library and puts focus on wider reading. This is essential at KS5 to boost grades and is impactful. Could have been made more impactful by a reading log or some way of checking that they read the books that are taken out.
RGI plans a 16mark question on the board. Asks students to BUG it which all students know.
Students take a few goes to understand the intro. Is there a way the mark scheme can be used to help understand how the marks are allocated?
They do remember the intro based on what RGI says.
Students are then asked to swap questions and carry on based on what other students have written. This allows them to see and respond to multiple questions, maximising time. </t>
  </si>
  <si>
    <t>Wider reading - Have a way of checking students are doing it e.g. reading log
Use of markscheme - Show students where and how marks are allocated</t>
  </si>
  <si>
    <t>Coursework</t>
  </si>
  <si>
    <t>JME has planned where all students should be and has a tracker  to where they all are. Students all know what they should be working on. Most of the work is marked quickly which allows for corrections and students to move on with work. 
Students don't all know what the tracker actually means and some students can access each others folders.</t>
  </si>
  <si>
    <t>Hide folders from each other to prevent people being able to see each others work.
Ensure all students know what the tracker means and how to use it.</t>
  </si>
  <si>
    <t>SD</t>
  </si>
  <si>
    <t>https://harrisfederation.sharepoint.com/sites/iteTeam/trainees/202223/Forms/AllItems.aspx?id=%2Fsites%2FiteTeam%2Ftrainees%2F202223%2FTrainee%20Files%2FHarris%20Academy%20Merton%20%28HAM%29&amp;p=true&amp;ga=1</t>
  </si>
  <si>
    <t>Keyboard task: Imperial March</t>
  </si>
  <si>
    <t xml:space="preserve">CT used questioning on the notation of Imperial March (e.g. which fingers, which note, what does the 'flat' mean). CT then modelled using the interactive board. CT performed the whole of the first line. CT questioned a student on how to find the trumpet, then they started independent practise. Most students were using the LH however 4 were attempting to paly the part with RH. Some students were making excellent progress and were able to play the first line. Students were given a lot of information before being given a chance to put it into practise. Some students had forgotten which hand to use, whether to go up/down and which fingers to use. </t>
  </si>
  <si>
    <t xml:space="preserve">CT should break the task in to small tasks - show the first phrase then get all students to try together. More able students can work out the rest independently. Have a shorter independent practise time, then bring students together to perform/introduce the 2nd line to the more advanced students after some demonstration. 
Ensure no students are playing with keyboards while someone is speaking to the class or performing, to ensure all students are focused on, and respecting, the learning. 
</t>
  </si>
  <si>
    <t>Shosholoza - keyboard task</t>
  </si>
  <si>
    <t xml:space="preserve">Students were practising independently. Students were clear on what level they were working on, and what that level involved. Students were all on task. 
CT stopped the class to give feedback. for the 1st student CT gave feedback, for the 2nd student CT asked students what level the performer had achieved, for the third student CT questioned the performer on what they needed to improve. 
For the firs student CT said they needed to 'Master' the part, there needed to be specific feedback on how to achieve this. All students struggled with timing, this also needs to be a focus. 
There was some low level talking out of turn at points, which needs to be stopped to ensure all learners are engaged. </t>
  </si>
  <si>
    <t xml:space="preserve">Ensure students are silent and attentive before delivering instructions/feedback. 
Focus on timing when giving feedback - ensure students have mastered the timing of parts before moving on to more challenging tasks. </t>
  </si>
  <si>
    <t>Aromatic Chemistry</t>
  </si>
  <si>
    <t>Starter is a strong recall from two lessons ago - students know exactly where to find notes for answers in books. Excellent linking to midwifery for one student for context. Main content is explained and then noted down in books. Good exam question used for independent work. Is it differentiated - yes the part b stretches them - CT circulates to point them to answer the stretch question ( more time to struggle with??)</t>
  </si>
  <si>
    <t>Student is very clear on learning journey and on what there is left to do, he knows all the previous topics and talks very positively on the delivery of the teaching by Mr Semple in particular. Homework is used to consolidate learning</t>
  </si>
  <si>
    <t>Answers to starter using cold calling identifies misconceptions - not different but single. Go back to the student who said different. Whiteboards used very well to check importance of delocalised - picks up some misconceptions on P orbitals. What happens to the 10% who didn't get it right - there is follow up by circulating.</t>
  </si>
  <si>
    <t>Teacher circulates during starter - redirecting where necessary and challenging where necessary. Students well trained in cold calling - one calls out and the rest give him a look...Students are very quiet and controlled during teaching parts of lesson, however all talk very confidently when challenged. Countdowns are used effectively for pace. Three boys at the back ( I have the same but not sure it is good)</t>
  </si>
  <si>
    <t>Is the seating plan optimal - look at moving around for progress.</t>
  </si>
  <si>
    <t>Act 2 sc 1 of Macbeth</t>
  </si>
  <si>
    <t>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t>
  </si>
  <si>
    <t xml:space="preserve">Would it help the students to have key words/images/phrases related to what they are reading, on the screen, rather than the dagger speech? (Dual coding) Have question prompts to keep some of the more distracted students focused? </t>
  </si>
  <si>
    <t xml:space="preserve">Paper 1 q5 writing an effective narrative/description </t>
  </si>
  <si>
    <t xml:space="preserve">Will the world run out of resources? </t>
  </si>
  <si>
    <t xml:space="preserve">The resources used were consistent with the rest of the department and new knowledge was delivered clearly. RST used relevant examples to support with understanding such as his knowledge of New Zealand's industry and how that links to their ecofootprint. RST used time effectively by only writing down relevant key terms rather than copying aimlessly. </t>
  </si>
  <si>
    <t xml:space="preserve">RST referred to the learning journey briefly but could have made more use of this to support students in understanding what they are building to. There was mention of the enquiry question but could have been more explicit. </t>
  </si>
  <si>
    <t xml:space="preserve">RST completed the Learning Checks in the lesson using mini whiteboards. Most students were getting the answers correct so he often probed further to check understanding. There were some students with books open though so answers may have been copied. Questioning was also strong, there is a clear no hands up culture and RST does not move on from a student until he is satisfied with their answer. Students are not allowed to opt out - instead RST guides them to the board for support, or rephrases his question. </t>
  </si>
  <si>
    <t xml:space="preserve">Low level disruption is addressed in a calm manor. RST moves around the room to remind students to stay on task. Warnings are given out fairly but the room is mainly a positive environment with lots of praise for students getting it right. </t>
  </si>
  <si>
    <t>To create more opportunities for students to practice their geographical and numerical skills whenever graphs, maps or photos are used. (Refer to the skills pathway)</t>
  </si>
  <si>
    <t xml:space="preserve">Photosynthesis </t>
  </si>
  <si>
    <t xml:space="preserve">Students checking prior knowledge using mini whiteboards, all students actively completing task. During transition students talked over teacher instructions, use countdowns and ensure one voice in classroom. During video clip would have been better practice to stop and start video for students to answer the questions. </t>
  </si>
  <si>
    <t xml:space="preserve">Use countdowns to ensure one voice in the classroom. </t>
  </si>
  <si>
    <t xml:space="preserve">Titration Practical </t>
  </si>
  <si>
    <t xml:space="preserve">Teacher delivered clear instructions. Students were working independently following their own method to calculate concentration. Clear reminders of technical skills and why they would effect results e.g. funnel in burette. This task was going to lead to students writing up their own method for this practical. Student questioned was clear about process and steps and justified steps. Some students were chewing gum and did not have hair tied up. </t>
  </si>
  <si>
    <t xml:space="preserve">Ensure students have hair tied up for practical lessons and are not eating. </t>
  </si>
  <si>
    <t xml:space="preserve">Climate change </t>
  </si>
  <si>
    <t xml:space="preserve">Mini whiteboard task to name 3 fossil fuels, what was impact on learning?
Good to encourage students to read and answer questions. Good to give clear behaviour instructions for independent task. 
Students are in positive routines with writing definitions and completing independent tasks, however routines around questions and answers need to be developed to avoid disruptive behaviour. 
</t>
  </si>
  <si>
    <t xml:space="preserve">Students demonstrate learning over time during activities eg
The starter, the mini whiteboard tasks
</t>
  </si>
  <si>
    <t xml:space="preserve">Mini whiteboards used to check prior learning and questioning 
Some cold calling a bounce questioning used. 
</t>
  </si>
  <si>
    <t xml:space="preserve">Students have a positive attitude to their learning and compete tasks set. 
There is some shouting out which causes disruption to learning and slows pace. Work to have hands up when asking questions and hands down when answering (cold calling)
For instructions for reading task, teacher instructs that students work independently, in silence for 6 mins. 
T was asked to turn around multiple times. A warning would be beneficial. </t>
  </si>
  <si>
    <t xml:space="preserve">Some shouting out in the lesson and there is a mixture of hands up and hands down for the questioning. Move towards fully hands down and cold-calling. This will support both behaviour and questioning. 
Use of positive praise recorded on the whiteboard will reenforce behaviour expectations - rewarding students for following instructions. Following up behaviour reminders with warnings will discourage disruptive behaviour. 
</t>
  </si>
  <si>
    <t xml:space="preserve">Computer Systems - L3 processor, operating systems. </t>
  </si>
  <si>
    <t xml:space="preserve">Students walk in and get logged in. Routine is well established so students know to open Teams straight away and go to Class Notebook. SNE has starter on the board. Cold calling is used to check students understanding of previous tasks. There is low level disruption when questioning taking place. Teacher supports students by using key words or reminding students of what they learn previously. Before teaching and learning, after starter teacher questions students of previous tasks to remind students of  how it buildings into lesson 3 on operating systems and memory. There is cold calling used here too, however MWB could work better to ensure whole class focus and check understanding. </t>
  </si>
  <si>
    <t xml:space="preserve">- Count down must be used to get whole class attention.
- Use of Impero is still not fully established. Once students log on, during questioning tasks- BLANC screens and ask students to fully turn around. 
- Write down questions on slide or board. For such activities- mini white board must be used to ensure all students participate. 
</t>
  </si>
  <si>
    <t>Crude Oil</t>
  </si>
  <si>
    <t xml:space="preserve">Recall starter used to look back at prior learning
Questions planned to allow CT to determine how much they know and focus on literacy.
Asks students to project their voice and focuses on keywords used in definitions.
Naming Alkanes - Students copy down - An initial task could be given to get them thinking. Before going into it as a worked example. This would save on dead time.
Introduced Mnemonic to help remember a pattern.
Homologous - Opportunity to break this word down into it's component parts (Etymology)
Plans tasks to link to exam questions and the mark scheme.
Chemical formulas planned to look at in a range of different ways. Figure out the H or C using the general formula. Modelled on board as well when some students unsure.
</t>
  </si>
  <si>
    <t>Tasks built in to get students to bring their knowledge to the lesson and then build on this. Students clearly able to recall what they have looked at in previous lessons. Encouraged to think further back as well
CT uses responses on MWB to go back through particular aspects, calculating number of Hydrogens, to explain to the class. Highlights specific students who said they didn't know.</t>
  </si>
  <si>
    <t>Cold Calling is used with questioning to draw out student responses
Use of MWB to assess the whole class and quickly gauge their ideas and understanding.
What is the chemical formula? - MWB could be used for questions like this as well.
Worked example done and then straight in their books, could part of this been done on boards to check or a task looking at drawing from a name, naming from the chemical formula to mix it up. This is reviewed through questioning of the different parts and students use green pen to assess.
Closed books for MWB task to check initial learning in the lesson. This is linked to exam questions and feedback given on marks that would be received.</t>
  </si>
  <si>
    <t>Start of the lesson very calm and students engage with the different tasks. Students want to ask questions that relate to the topic.
This time warnings are used to address poor behaviour straight away.
Behaviour for learning is much better in this lesson compared to previously seen with the same class, they are calm and engaged with the work. A small number of students have to be reminded to get on with work.</t>
  </si>
  <si>
    <t>MWB - whole class feedback on simple questions as an alternative to cold calling one student. Set expectations on students not showing before you want them to.</t>
  </si>
  <si>
    <t>Rounding and Estimating</t>
  </si>
  <si>
    <t xml:space="preserve">Knowledge recall starter.  Cold calling used, students give explanations of their reasoning.  Cold calling is used throughout, one student struggles and the opportunity to follow up to ensure understanding is loss after the explanation.  CT uses ABC with explanations to ensure students are able to explain and build on definitions.  One voice is reinforced, to ensure explanations are listened to and for behaviour management.    CT actively looks to fill the gaps in starter question, reviewing LCM/HCF using Venn diagram which students struggled with in their assessment.  CT uses wholes class feedback via MWBs to check prior skills needed for the main topic.  CT models main task clearly and uses MWB to check understanding.  CT discusses range of answers shown and gets visual feedback from class via voting to check understanding and addresses misconceptions.  Links to prior learning of dividing by fractions.  </t>
  </si>
  <si>
    <t>Follow up with students that are unable to answer the question when cold called e.g. follow question,</t>
  </si>
  <si>
    <t>There is regular RRI and feedback in these books. There is a clear pattern of feedback after each essay which leads to an RRI lesson. Content covered in RRI lessons clearly allows for students to close gaps in knowledge and improve the quality of their responses. HW is not clearly seen in exercise books. CT uses WCF regularly to feedback to students.</t>
  </si>
  <si>
    <t>1. Diagnostic feedback could be used more regularly alongside literacy marking to support students in improving the quality of their responses. This should happen a minimum of once a term as per policy.
2. AHA may want to use a homework tracker to demonstrate clearly that she is setting homework.</t>
  </si>
  <si>
    <t xml:space="preserve">RRI - Use of Dialogue </t>
  </si>
  <si>
    <t>Titles and dates are underlined. Literacy code is stuck in but not being used in feedback. PT/RRI tasks are present and stuck close together in books. Vocab sheets are stuck in and but not being completed in line with school policy. Worksheets and loose pages are stuck correctly into books. Books evidence progress over time</t>
  </si>
  <si>
    <t xml:space="preserve">Titles and dates are underlined. Literacy code is stuck in but not being used in feedback. Vocab sheets are being completed in line with school policy. Second PT/RRI tasks for the term in line with department policy are not fully present and stuck close together in books. Worksheets and loose pages are stuck correctly into books.  Books evidence progress over time. </t>
  </si>
  <si>
    <t xml:space="preserve">Make sure the literacy code is being used in feedback.
Ensure progress tests are completed and meaningful RRIs are completed, two required per term in line with department policy. 
</t>
  </si>
  <si>
    <t>Titles and dates are underlined. Some literacy codes stuck in but not all. Literacy code not being used in feedback.
Vocab sheets are stuck in and but not being completed in line with school policy. PT/RRI tasks are not fully present and stuck close together in books. Worksheets and loose pages are stuck correctly into books. Books evidence progress over time</t>
  </si>
  <si>
    <t xml:space="preserve">Stick in vocab sheets in back of books and get students to fill in during lesson.  Ensure all progress tests are have meaningful RRI lessons. </t>
  </si>
  <si>
    <t>Titles and dates are underlined. Literacy code is stuck in but not being used in feedback. Vocab sheets are being completed in line with school policy. Second PT/RRI tasks for the term in line with department policy are not fully present and stuck close together in books. Worksheets and loose pages are stuck correctly into books. Books evidence progress over time</t>
  </si>
  <si>
    <t>Ensure progress tests are completed and meaningful RRIs are completed, two required per term in line with department policy. Make sure the literacy code is being used in feedback.</t>
  </si>
  <si>
    <t>Titles and dates are underlined. Literacy code is stuck in but not being used in feedback. PT/RRI tasks are not fully present and stuck close together in books.  Vocab sheets are not stuck in and being completed in line with school policy. Worksheets and loose pages are stuck correctly into books. Books evidence progress over time.</t>
  </si>
  <si>
    <t xml:space="preserve">Make sure the literacy code is being used in feedback.
Ensure progress tests are completed and meaningful RRIs are completed.
</t>
  </si>
  <si>
    <t>Titles and dates are underlined. Literacy code is stuck in but not being used in feedback. Second PT/RRI tasks for the term in line with department policy are not fully present and stuck close together in books. Worksheets and loose pages are stuck correctly into books. Vocab sheets are stuck in and but not being completed in line with school policy. Books evidence progress over time</t>
  </si>
  <si>
    <t>Titles and dates are underlined. Literacy code is stuck in but not being used in feedback. Vocab sheets are stuck in and but not being completed in line with school policy. Second PT/RRI tasks for the term in line with department policy are not fully present and stuck close together in books. Worksheets and loose pages are stuck correctly into books. Books evidence progress over time</t>
  </si>
  <si>
    <t xml:space="preserve">Direct Proportion </t>
  </si>
  <si>
    <t xml:space="preserve">Stduents were clam, quiet and engaged throughout the lesson. CT has high expecation for behaviuors and gave very specific instructions at each stage of the lesson. 
Very clear teacher explanation was given throughout the lesson, with cold calling and say it again better used as effective AFL. Misconception were addressed at various points of the lesson and quickly reexplained. 
Lesson was then progressed with higher difficulty level-- reasoning. Support was given to students by linking back to the fluency. Students' the understanding was checked with MWB. CT was very positive and passinate of her teaching,  which can be seen by her presence and tone of vioce. When students start to misbehave for not undertanding the reasoning questions, CT gave students 2 min to close their eyes and reflect. This works very well, as students were all refreshed and got back to retry where they were stuck before.  
</t>
  </si>
  <si>
    <t xml:space="preserve">Giving students more thinking time and less teacher talking </t>
  </si>
  <si>
    <t xml:space="preserve">Angles in Polygons </t>
  </si>
  <si>
    <t xml:space="preserve">All students were calm and working from the start of the lesson no time was lost.  The starter questions were on 3 different topics as knowledge retrival.  Teacher relates questions to previous work (Find angles in polygons) also mixed with simulatenous equations which strecthed students properly. CT used cold calling of students to ensure understanding is secure. CT was demonstrating good subject knowledge by correcting students for assuming the angles is 60 without proving. Good use of mathematical language (hexogon, negative reciprocal) when explaining contents and helps makes links for students to prior learning.  Strong modelling of correct answers by the CT when going through starter questions. </t>
  </si>
  <si>
    <t xml:space="preserve">Make starter shorter, It was 25 min long. </t>
  </si>
  <si>
    <t>What is a glacier?</t>
  </si>
  <si>
    <t>How sustainable is the Monteverde Cloud Forest?</t>
  </si>
  <si>
    <t xml:space="preserve">- MGE was looking at evaluating the sustainability of the Monteverde Cloud Forest. 
- MGE spent a long time on a short, relatively simple task (due to a misconception identified from questioning). Whilst this was the right decision, the lack of pace decreased engagement from the class and he should have shortened the task and used rapid mass feedback. 
- The time spent on the evaluation meant he left little time for teaching of STEPS - a key aspect of procedural knowledge that will stretch the upper end. This limited the quality of his exam answers. </t>
  </si>
  <si>
    <t>- MGE ensured that all students understood the sustainability of the Monteverde Cloud Forest - and refused to move on until this was completed. 
- However, MGE rushed the 'STEPS' task which would have helped develop his 6 mark answers.</t>
  </si>
  <si>
    <t xml:space="preserve">- MGE used questioning to feedback from LO3 evaluation task. He identified a low level of success (regarding understanding of sustainability) and retaught the content. 
- MGE could have used a rapid mass feedback system to identify the misconceptions quicker, increase pace and maintain engagement. </t>
  </si>
  <si>
    <t>- MGE used a lot of warnings to get students to focus. He had high expectations of the atmosphere - but many students were not adhering to this.
- He used positive praise and 'least invasive interventions' to get engagement. 
- He needed to prioritise content and increase pace to ensure engagement - pace was lacking and teacher explanations were too long.</t>
  </si>
  <si>
    <t xml:space="preserve">1. Increase pace of teacher delivery - limiting teacher talk to a minimum and setting expectations prior to delivery.
2. Ensure MGE is familiar with learning journey of the lesson - and key future content. </t>
  </si>
  <si>
    <t>What is happening to the world's population?</t>
  </si>
  <si>
    <t>PPO</t>
  </si>
  <si>
    <t>What is the evidence for climate change?</t>
  </si>
  <si>
    <t xml:space="preserve">Focus: stretch and challenge of 7+ students.
- PPO used subject knowledge to tailor questioning / delivery to 7+ content (e.g. focusing on the evaluation of the accuracy of the evidence - rather than what the evidence of climate change is itself). 
- Cold calling was used well and class were very engaged.
- More could have been done on synoptic links - making the content even harder. </t>
  </si>
  <si>
    <t xml:space="preserve">1. Ensure positives and negatives are visible at all times.
2. Think about encouraging students to make synoptic links to other content (prep for Paper 3). </t>
  </si>
  <si>
    <t>Condensation polymers</t>
  </si>
  <si>
    <t xml:space="preserve">Students are shown a video to outline how condensation polymerisation occurs. 
BBI goes through the important parts required for the process- students copy down a diagram which show the monomers and formation of the polymer. 
Students are given an independent task to complete, to draw the polymer formed from different monomers and are prompted to use MWBs to practice. This allowed BBI to observe students understanding of the concept. 
BBI identified that the students are unsure about what the polymers should looks like and pauses the independent task.
BBI uses modelling on the board and cold- calling to demonstrate how the polymer is formed, where the water molecule is removed from and how both ends of the polymer should look.
BBI went through more examples with students. 
Throughout the lesson students were calm and engaged </t>
  </si>
  <si>
    <t xml:space="preserve">Model and scaffold more examples with students before they complete an independent task. </t>
  </si>
  <si>
    <t>FDP</t>
  </si>
  <si>
    <t xml:space="preserve">LBA </t>
  </si>
  <si>
    <t xml:space="preserve">EQ What changes had the Arches of Merton Priory seen </t>
  </si>
  <si>
    <t xml:space="preserve">Differentiated starter used to engage the students on entry - nicely laid out and clear 
LBA greets students at the door and challenges things such as books closed, gum, distractions, head on desk uniform
Verbal questioning of keywords eg 'priory' to plan for misconceptions and lack of understanding of basic core content and address this 
Resources adapted to suit the needs of the students/class in front of LBA - Filling in blank of storyboard so students are able to recap the picture before given EQ to answer. 
LBA models task to ensure understanding
</t>
  </si>
  <si>
    <t xml:space="preserve">Students need to be challenged more consistently with their work - challenge/ extension to be pre-written and on board as students are waiting for next task eg starter task. Also is the storyboard task too easy for some? Could there be extended questions for those who can stretch themselves? </t>
  </si>
  <si>
    <t xml:space="preserve">Coursework Lesson </t>
  </si>
  <si>
    <t xml:space="preserve">Students are in a good routine, know what they need to do. Students are sat in silence working on Mind map/Visualisation diagrams. Teacher assesses students Visualisation diagram and gives feedback. Teacher uses Cold calling to check students understanding of tasks after explanation. One to one feedback allows students to make correct improvements on the work. Students are at the stage of planning &amp; developing their spreadsheet solution. Students are advised to move files to SharePoint so teacher can start giving feedback on CW. </t>
  </si>
  <si>
    <t xml:space="preserve">Consistently use whole class feedback when giving out improvements. You can do this for Mind map/ Visualisation diagram. </t>
  </si>
  <si>
    <t>Proportion</t>
  </si>
  <si>
    <t>- XZH uses department recall starter template, including exam style questions from previously taught topics
- Evidence of previous topics included in starter is in books. Students are able to use their books as a resource to remind themselves
- XZH reminds students of learning journey and  prior lesson content. Students able to recall and explain prior learning when questioned
- Books show evidence of weekly mini quizzes taking place and errors corrected. Practise exam questions signposted within classwork
- XZH broke down starter past exam questions into approachable chunks for students using questioning
- Very clear explanations 
- Misconceptions addressed e with carefully chosen examples eg. When to use Pythagoras vs Trigonometry vs Sin/Cosine rule. Students can articulate the differences through questioning.</t>
  </si>
  <si>
    <t>- Consider use of visualiser when modelling past exam questions to show students how to structure their answers. Clearly signpost where marks can be awarded.</t>
  </si>
  <si>
    <t>Quiz Corrections and RRI</t>
  </si>
  <si>
    <t>- SHA goes through previous quiz. Worked solutions on slides for students to correct their quizzes using green pen. 
- Thorough RRI to address misconceptions from quiz containing similar questions to the quiz. 
- SHA breaks exam questions down clearly and effectively signposts steps to achieve marks 
- SHA has used quiz diagnostically to highlight gaps in learning eg. Equation of a circle and transformation of graphs. Topics not on present SOW but will be retaught. 
- Book show evidence of recall starters. Practise exam questions signposted within classwork. Work in books is of a high standard. Students can use their books as an effective revision resource
- Students are called to the board to model to the class. They are confident and thorough in their approach and   can model steps to answer exam questions effectively</t>
  </si>
  <si>
    <t>- Consider using more focused unit tests diagnostically after each topic along side the broader assessments for revision</t>
  </si>
  <si>
    <t>SKN</t>
  </si>
  <si>
    <t>Poetry Revision</t>
  </si>
  <si>
    <t>How is extreme weather affecting countries?</t>
  </si>
  <si>
    <t xml:space="preserve">RGI ensured students use key terminology during the lesson, language is corrected if necessary for example a student said heat expansion, and this was corrected to thermal expansion. Say it again better / repetition used effectively. 
Students are confident with the success criteria to some exam questions but potentially less clear on the meaning of some command terms. RGI provided students with an example answer, they identified strengths and weaknesses using the success criteria, demonstrating their understanding. STEPs was uses to support students with the evaluation element of their answers.
Students discussed a graph on the board - potential missed opportunity to discuss the graph type and when it would be appropriate to use. One student questioned RGI on reading the graph, without the question from the student others may have misread the graph as this was demonstrated. 
RGI promotes students making links between topics, linking back to tropical storms from their Global Hazards unit. </t>
  </si>
  <si>
    <t xml:space="preserve">Students demonstrated excellent knowledge recall; RGI questioned students to test the depth of their knowledge in places. For examples their knowledge of the reliability of ice cores as a piece of evidence for climate change. </t>
  </si>
  <si>
    <t xml:space="preserve">Clear cold call questioning was used in the lesson. Students were supported with and challenged on their answers at various points. </t>
  </si>
  <si>
    <t xml:space="preserve">Any heads down were corrected politely and swiftly. Countdowns were used effectively to support transitions. </t>
  </si>
  <si>
    <t xml:space="preserve">1. Command terms - students need to clearly know their meanings and visibly annotate their questions to ensure they understand the question. 
2. Skills - when graphs are used, question students on the suitability of their graph for the data and teach them how to read the graph where necessary. </t>
  </si>
  <si>
    <t xml:space="preserve">BHO </t>
  </si>
  <si>
    <t xml:space="preserve">Inflation </t>
  </si>
  <si>
    <t xml:space="preserve">- 12 mark question gone through as a class, first paragraph together. How can students all contribute? Eg write down what you would put next for this. 
- teacher marking, circulating around class giving individual feedback for paragraph 2. </t>
  </si>
  <si>
    <t xml:space="preserve">- check the question matches up with the demands of the unit 1 exam papers. Question on a business you have researched is section B, case study is given in a 12 marker. </t>
  </si>
  <si>
    <t>Weimar Germany Golden Years</t>
  </si>
  <si>
    <t>Engagement was good and students were clear in what was expected of them in the lessons. 
Video task was used to provide a depth to knowledge, but could they be questioned or do something with that knowledge, e.g. mini-whiteboards etc.
PPT slides were useful but too busy and often not related to what was being said by RST. 
Lesson was well planned and tasks were designed to meet the lesson question and enquiry question.</t>
  </si>
  <si>
    <t xml:space="preserve">Teacher modelling - go through the cognitive process with students and what you expect them to do when completing the task. It would allow for all students to access the worksheet before they complete it, 
Questioning- Pose, Pause, Pounce to be used with more thinking time allowed.
</t>
  </si>
  <si>
    <t xml:space="preserve">Holocaust </t>
  </si>
  <si>
    <t>Refraction</t>
  </si>
  <si>
    <t xml:space="preserve">Why was fascism able to rise in Britain? </t>
  </si>
  <si>
    <t xml:space="preserve">25 minutes was spent on lesson hook which was too long, here pre-planned questioning would be effective.
Teacher modelling was well developed and implemented - students had the thinking modelled for them - next steps would be to check on key target students after teacher modelling. </t>
  </si>
  <si>
    <t xml:space="preserve">Some links were made to prior learning, however, this could have been developed further with links between British Fascism and Hitler.
Learning journey was not used in the lesson, this would have helped to link the learning together. 
Students taken out for discussion were unclear at times on how their learning linked together throughout the year.
Students have good knowledge recall.
</t>
  </si>
  <si>
    <t xml:space="preserve">Good questions being asked but were generally closed in the time observed. Wait time needs to be used and time taken to allow students to think (pose-pause-pounce).
Whiteboards were used really effectively to check learning. 
</t>
  </si>
  <si>
    <t xml:space="preserve">No issues with behaviour for learning. Students are respectful and enjoy the teaching by LTH. </t>
  </si>
  <si>
    <t>Questioning - wait time and opening up questions to allow for richer discussion. 
Planning out your questions beforehand will help this.
Teacher modelling (next steps above).
Linking of learning together.</t>
  </si>
  <si>
    <t>Gradient of a line</t>
  </si>
  <si>
    <t>Plant diseases</t>
  </si>
  <si>
    <t xml:space="preserve">Students completing past paper questions in silence. Clear instructions and timings. Student with head on desk challenged about behaviour. Reminder of green pen use when marking answers. Cold calling of answers used, went back to student who said I don't know. </t>
  </si>
  <si>
    <t>Scaffolding of PEQs are they foundation or higher tier</t>
  </si>
  <si>
    <t>Quasars</t>
  </si>
  <si>
    <t>Modelling past paper questions on whiteboard. Cold calling demonstrated, bouncing questions and answers from student to student. Used Mini Whiteboards for rapid mass feedback of whole class. Clear teacher instructions of units and how to answer in an examination. Modelled unit conversions on white board, clear teacher instructions and cold calling used.</t>
  </si>
  <si>
    <t xml:space="preserve">Scaffolding for less able students. </t>
  </si>
  <si>
    <t>Stir Fry - Practical food lesson</t>
  </si>
  <si>
    <t xml:space="preserve">The class number was smaller than usual due to a sporting event and there were 12 present out of 16.
Calm atmosphere created by CT. Demo had already taken place as this was second part of double lesson and the group were well underway at 2.05 with their chopping peeling and preparations on chopping boards. 
The class worked very well together, verbal encouragement of each other heard of circulation of the room 'drop a bit of onion in it to test the heat of the oil' one student directed another. 
2.15 CT is very clear in explanation. Early in hob cooking section of lesson CT used pan to ring ratio as an example to embed Science knowledge. CT stated how to check the oil and if it was too hot 'take control of the pan' it was reassuring and guide a safe working practise. 
CT worked extremely well with technician agreeing to his next task on a number of occasions. </t>
  </si>
  <si>
    <t>The group demonstrated routines that had been embedded over time. 
When I asked student 'what is your project for spring term?' they knew it was Cultural Cuisine and savoury food - they referred to it as 'main meals'.
The theme of topics in lesson 1 and 3 were mentioned. 
Students were able to tell me this was more complex than the last practical in skills terms.</t>
  </si>
  <si>
    <t xml:space="preserve">The key skills sheet, built from lessons prior to this one regarding temperature control and hygiene. It included skill developed on this lesson, chopping peeling, knife skills and use of hob. 
Student verbally demonstrated good knowledge of cross contamination, use of coloured chopping boards visually evident. 
'Clean as you go' is clearly something the Ct has worked on embedding over time. Students had excellent practise. 
Level ladder displayed on IWB for L4-7 and appropriate for this skill level.  On next few practical's it could include a further stretch and challenge up to L8/9.
CT used directed questioning at end of lesson after exist task was completed the feedback was very good and students answered well. CT actively instructed speaking out and answering clearly. 
</t>
  </si>
  <si>
    <t xml:space="preserve">Behaviour was calm and productive throughout. Student wanted to achieve to the outlines set out. they wanted to cook and achieve. 
Students see the progression in the task. They are respectful towards CT. 
Students are safety aware. </t>
  </si>
  <si>
    <t xml:space="preserve">Push independence even further with this group. Go higher than L7 to outline the possibilities of extension and challenge. 
Emphasise the learning journey moving forward to build their skills (zoom in, zoom out) Ragu to stir fry to Curry. Collect plenary to stick to books for review in next lesson. </t>
  </si>
  <si>
    <t>EAP</t>
  </si>
  <si>
    <t>Speaking exam preparation</t>
  </si>
  <si>
    <t xml:space="preserve">EAP was able to conduct individual GCSE exam speaking exam practice with students, whilst the rest of the class completed independent practice. Students gained a valuable opportunity to speak 1 to 1 with EAP and receive individual feedback. The level of independent work shows strong routines over time. </t>
  </si>
  <si>
    <t>Student books and feedback shows that EAP is supporting progress over time with thorough knowledge of the course and high expectations, including effective use of boosters. Weaker students were able to identify that they needed to improve and revise, but were unsure as to how to do this effectively for French.</t>
  </si>
  <si>
    <t>Clear and effective use of self assessment and regular vocabulary testing. The lesson itself provided each student with 1 to 1 feedback on their speaking skills to build up to the GCSE speaking exam.</t>
  </si>
  <si>
    <t>Students all engaged in their work completing independent practice, allowing the teacher to give one to one feedback. Strong routines over time needed to allow this.</t>
  </si>
  <si>
    <t>1. Develop peer to peer speaking practice further to accelerate progress in speaking skills</t>
  </si>
  <si>
    <t>Subjects at school</t>
  </si>
  <si>
    <t xml:space="preserve">Clear routines and use of non negotiable Spanish words embedded. Appropriate use of Spanish as target language and English by MPR. Translation starter used, but MPR needs to use cold calling when questioning the class. No student volunteered to translate a phrase and MPR reverted to just telling class.  When cold calling is used during the lesson it does draw out misconceptions however currently MPR is quick to give answers rather than tease out of students. Students complete clear translation exercises and reading of text related to the lesson title. Towards the end of the lesson the content of the lesson gets harder as MPR gives explanation of grammar. During feedback discussed that with a high ability group the harder parts of the lesson can be got to quicker to stretch and challenge students further. </t>
  </si>
  <si>
    <t>Students are progressing over time due to clear sequencing of learning. Students are clear that they enjoy Spanish and are making progress, A Portuguese native speaker stated he finds Spanish easy but is still learning new words and progressing each lesson.</t>
  </si>
  <si>
    <t>Constant self assessment and teacher checking of this. Only red pen for the official Yr 7 assessment. Lovely book hygiene.</t>
  </si>
  <si>
    <t>Students clearly engaged in Spanish, strong routines from MPR has built this atmosphere.</t>
  </si>
  <si>
    <t>1. Use cold calling much more in lessons so misconceptions can be addressed clearly
2. With a high ability group, reach the harder parts of the lesson sooner to ensure clear stretch and challenge</t>
  </si>
  <si>
    <t>Mock 1 Revision Lesson</t>
  </si>
  <si>
    <t xml:space="preserve">JPE supported students planning a 33 mark answer. Continuum used for students to rank between 'non-serious impact' and 'very serious impact with medium impact in the middle. Students had to consider scale, time and knock-on impacts when placing post-its on the board, they then had to verbally justify their positioning. 
Good real life examples were used to demonstrate scale and time for students to support their understanding of strong evaluations. This made the abstract concrete for them.
Students were required to provide the success criteria from previous learning which they did with confidence (structure, place specific details, evaluation, developed point). Knowledge and applications marks referred to - have they been asked to identify these in answers before? This was discussed and it is something JPE is embedding in to lessons. Students know they have 45 minutes for 33 marker. Missed opportunity to get students to pick out pitfalls / reasons why they might be blocked at a certain level. Po/Ev/Ex was used as their way of marking - should start using mark scheme language instead to allow students to access online materials that are available and to understand their mock marking when papers are returned.
JPE did speak over students while making a point about the importance of having a range of case studies - some may not have heard. Be wary of explaining points without whole class attention. JPE refereed to the importance of clear arguments throughout - students are becoming well drilled in extended answer expectations. </t>
  </si>
  <si>
    <t>AC supported one to one during lesson as well as engaged with via cold calling questioning.</t>
  </si>
  <si>
    <t xml:space="preserve">Strong cold calling questioning throughout the lesson. Learning check used to gather whole class feedback on students understanding - this was based on knowledge recall to they are preparing to correct case studies for mock exams. </t>
  </si>
  <si>
    <t>High expectations held for all learners, students are committed to their learning. Students are asked to place pens down, sit up straight at various points in the lesson when JPE is explaining content.</t>
  </si>
  <si>
    <t>1. Consider the language used in tasks. For example students could use 'non-serious' in their answers. Present them with the evaluative language you would like them to use in the answers e.g. significance. 
2. Continue to ensure students can distinguish between knowledge and application in their answers.</t>
  </si>
  <si>
    <t xml:space="preserve">IV characteristics </t>
  </si>
  <si>
    <t xml:space="preserve">Students completing starter in silence. CBU was circulating the room with reminders for students to remove their coats and get started with work. More than one student had not completed starter questions when time to self assess. Student with head on the table for more than 5 minutes not challenged. </t>
  </si>
  <si>
    <t xml:space="preserve">To ensure full completion of starter questions, scaffold include HINTS and stretch and challenge questions in line with departmental CPD. 
Use warning system if expectations are not met during lesson. </t>
  </si>
  <si>
    <t>Structure of a Leaf</t>
  </si>
  <si>
    <t>How is extreme poverty explored in the novel?</t>
  </si>
  <si>
    <t xml:space="preserve">* AAD uses the lesson SOW to plan a lesson surrounding the theme of poverty. AAD ensures that starter questions scale in difficulty and offer students the option to answer and then write down the correct response in green pen. AAD uses cold calling to respond to responses. AAD explains that she is finishing content from last term. AAD places questions on the board, with sentence starters. AAD explains what is being done and why. The questions become increasingly difficult. AAD has pupils read, as well as leading the reading also. </t>
  </si>
  <si>
    <t xml:space="preserve">AAD uses What? How? Why? Process for annotation and makes clear links to what has been done. Live modeling. AAD asks pupils what their opinions are, before offering her response as a form of modeling. AAD explains why the structure is being followed. In books, there is not always evidence of students producing extended pieces of writing. </t>
  </si>
  <si>
    <t xml:space="preserve">During the lesson AAD poses a range of questions to assess students understanding. AAD encourages students to explain ideas further. When the students fail to provide the response - AAD provides prompts and answers. Book demonstrates evidence of diagnostic marking and self assessment - though not completed to a particularly good quality. The evidence of marking has not been acted upon by students. Many lessons have only the title and starter with limited examples of extended writing and no evidence of meaningful RRI. </t>
  </si>
  <si>
    <t xml:space="preserve">AAD sets high expectations of behaviour and the class are compliant. Some students raise their hands politely, showing engagement in the topic. AAD offers praise to students. Some challenges of expectations are not consistently applied. E.g. one child is asked to read more clearly, while another child that reads more quietly is not challenged. </t>
  </si>
  <si>
    <t xml:space="preserve">* Be consistent with challenging réponses
* Consider when questioning what you do with the answer - bounce the question around and encourage to build. 
* Accountability of the books, books need to be marked more frequently and RRIs must be completed. Better conversation and discussion of who is teaching what, who will mark. No assessments in book. </t>
  </si>
  <si>
    <t xml:space="preserve">Charge and Current </t>
  </si>
  <si>
    <t xml:space="preserve">Students watching a video on current, questions were on the side and teacher stopped video at appropriate times for students to complete questions. Also cold called answers to ensure completion and self assessing. Ensure one voice in classroom students talking over peers answers. When students state they do not know an answer remember to bounce back to them so they can repeat the correct answer. Teacher moved around the room to check completion of copying from the board. Missed opportunity for mini whiteboard use on quick questions for rapid mass feedback. Missed opportunity for mini whiteboards with think,pair, share activity. </t>
  </si>
  <si>
    <t xml:space="preserve">Ensure mini whiteboards are used during lesson for effective rapid mass feedback. </t>
  </si>
  <si>
    <t xml:space="preserve">Limiting Factors </t>
  </si>
  <si>
    <t xml:space="preserve">Starter question 1 partially adapted for lower ability students but should include a word bank for more consistent completion. Students stated they did not know answers, rephrasing of questions and bouncing ideas is good practice. When students attempt questions and use correct key terms but not necessarily answer perfect use praise to encourage them. When modelling physics questions highlight and model on the question on the board. Countdowns used to refocus class during transitions. Missed opportunity for mini whiteboards on which factors effect photosynthesis pictures. </t>
  </si>
  <si>
    <t xml:space="preserve">Adapt starter questions to the ability of your class.
Ensure you are using mini whiteboards for rapid mass feedback in line with school policy. </t>
  </si>
  <si>
    <t xml:space="preserve">Using hands lens </t>
  </si>
  <si>
    <t xml:space="preserve">Physics required practical </t>
  </si>
  <si>
    <t>Economics- 4.5</t>
  </si>
  <si>
    <t xml:space="preserve">Starter went well, students were on different stages, some more confident and didn't have to look back at content while others looked back a few times. This worked really well. You questioned students confidence level, asked them to self- review their knowledge. 
Students used mini white boards to answer questions related to content taught previously.
Next activity you asked students to write down from a list of objectives what they didn't understand, then asked them to write specifics down since you knew they would be weak at it as you walked around and was able to see they didn't fully know those topics. </t>
  </si>
  <si>
    <t xml:space="preserve">- Checking students understanding or strength of previously taught content by a different teacher-  Have questions related to that topic ready for lesson rather than depending on them to tell you. You can continue to use mini white boards. </t>
  </si>
  <si>
    <t xml:space="preserve">Sequences Revision </t>
  </si>
  <si>
    <t>- CT was recapping prior learning to generate linear sequences. Clear references made to previous methods.
- Students working on MWBs finding first five terms in sequence to revise in preparation for quadratic sequences. 
-  Clear routines and expectations communicated eg. ‘all boards up’
- CT circulates and checks boards individually
- Students making mistakes  on MWBs: CT addresses misconceptions and models correct method on board, frequently checking with initial student
- Live modelling used effectively
- CT reminded SEND students of behaviour expectations and how many warnings had been given to encourage to stay on task
- Evidence of personal SEND strategies listed on ILPs in use
- Independent practise built into lesson</t>
  </si>
  <si>
    <t>- Book hygiene needs to be improved to demonstrate progress being made over time and to allow students to have a good bases for revision</t>
  </si>
  <si>
    <t>Poetry comparison: Power in Checking Out My History and London</t>
  </si>
  <si>
    <t xml:space="preserve">When I came in, class had already gone over an average-quality exemplar paragraph and were now looking at a high-level paragraph on the board. JFE was going over the paragraph with them, supporting them with very clear and accurate explanation as to why this was a better paragraph for example "here it is being precise about the type of power being wielded, and here the context is embedded". This showed strong subject knowledge by the teacher and was suitably demanding for this top set. Assessment of the paragraph also being guided through precise and frequent teacher questioning of class. Before class embarked on their own comparative paragraphs JFE checked that students were confident in knowing what to do, and addressed and supported any concerns. While the students were writing, JFE gave reminders about timing, which helped to develop pace. Students I observed had all written substantial paragraphs which showed they were, and felt, well prepared for the activity. They were then given very clear peer assessment criteria with which to judge each others work.  JFE was firm, cheerful and positive in her relations with the class which also helped foster a purposeful learning environment. </t>
  </si>
  <si>
    <t>As discussed in the feedback: when JFE was going over the exemplar paragraph with students before they began writing, perhaps some of the points which made this a top-grade  paragraph could have been recorded on the whiteboard to aid and remind students when they did their own writing. (In addition to the success criteria given after writing to enable peer assessment)</t>
  </si>
  <si>
    <t>Homeostasis</t>
  </si>
  <si>
    <t xml:space="preserve">ASH provided a video resource to support students with graph question on the board that was modelled/ explained by ASH.
Knowledge organisers were given to students to support the organisation on notes and provided them with the opportunity for fact recall.
Students were then provided with practice exam questions to give students an opportunity to apply their knowledge to more challenging application questions.
ASH circulates the room to check understanding and supports students with answering questions on the sheet that they don't understand. 
Students are asking really good questions which demonstrates a strong interest in the topic. ASH is able to answer each question well demonstrating strong subject Knowledge.
Mind map questions are reviewed, ASH cold calls students to share their answers and explains how to get the correct answer where students were incorrect.
</t>
  </si>
  <si>
    <t>Students could have been given more time to answer questions to give them more independent practice time.</t>
  </si>
  <si>
    <t>Malala</t>
  </si>
  <si>
    <t>Adding and Subtracting Fractions</t>
  </si>
  <si>
    <t>- Students are completing starter but lesson is unsettled 10 minutes in
- Students are calling out, CT issues warnings but they are ineffective, and behaviour persists
- CT goes through starter, live modelling on WB
- Cold calling to select students to answer questions. Students can explain their working clearly.
- Low level disruption persists unnoticed eg. students clicking pens, making noises with rulers on their desks, talking, one students begging to go to the toilet consistently 
- Student removed at 14:20 on third warning. He would not leave and was saying 'noooo' consistently in a high pitched drone. GST removed</t>
  </si>
  <si>
    <t xml:space="preserve">- Use whole school strategy 'One Voice' to enforce silence while you are talking
- Ensure students are tracking you while you speak </t>
  </si>
  <si>
    <t>Banquo's ghost</t>
  </si>
  <si>
    <t xml:space="preserve">Clear starter task on the board, recalling previously taught knowledge. Very calm demeanour as a teacher. Clearly prepared with books out and slides printed for himself to support his delivery of the lesson. Recapped through cold calling and students then move on to copy down key vocabulary. This was however the only time in the lesson that students were silent. Mini whiteboards are used to recap knowledge with a true/false quiz and cold calling. Students participated enthusiastically in class reading of Macbeth. However, constant low level disruption effected the pace of the lesson and progress students made within the lesson. </t>
  </si>
  <si>
    <t>Students were able to discuss Macbeth, and misconceptions were addressed in the lesson. WGA has taught 2 lessons of English Literature to this class as his timetable increases, and has taught English Language to the class all year.</t>
  </si>
  <si>
    <t>WGA used cold calling during the lesson as well as mini whiteboards. The impact of this was lowered due to students talking whilst these activities were taking place. WGA has only just started teaching this class for English Literature this week, so he has not had the opportunity to mark work in their books yet. He has taught the class English Language all year, and this week taken on English Literature lessons.</t>
  </si>
  <si>
    <t>Low level disruption was constant during this lesson which had a negative impact on the pace of the lesson and progress made within the lesson. Students talked over teacher explanation. WGA needs to set very clear expectations from the beginning of the lesson, ensure students are silent when he is talking and enforce this through use of the warning system. WGA has a very calm teacher demeanour and it is clear he knows the students well.</t>
  </si>
  <si>
    <t>1. Ensure students are in silence during teacher explanation. Make expectations crystal clear and enforce these using the warning system.
2. Amend the seating plan where it is not working. Keep moving students around until the best seating plan in found.</t>
  </si>
  <si>
    <t>Direct Proprotion Unitary method</t>
  </si>
  <si>
    <t xml:space="preserve">The modelled examples were nicely chosen starting with easy values to work with, so students can focus on practicing the main concept rather than shying away from dealing with difficult numbers. The workingout and steps were clearly demonstrated. CT's speech is very clear and in a slow pace, making it easier for students to follow. CT was using cold calling and MWB to keep students engaged and also as a AfL method. During the independent task, students were engaged, well behaved and sometimes discussing their problems in whisper volume. Misconception were identified and publicly addressed. When CT realised that some students misbehave becasue of the task is too difficult. CT encouraged the students with positive praise and giving clues on the board. CT also also asked students to close their eyes and reflect what they have learned, which is a nice way to calm students down. </t>
  </si>
  <si>
    <t xml:space="preserve">•	It would be nice to have the key words typed out or written on board to help with literacy (e.g. unitery)
•	It would be nice to praise students by giving positive points. </t>
  </si>
  <si>
    <t xml:space="preserve">Real life linear graph </t>
  </si>
  <si>
    <t xml:space="preserve">I walked in during the independent task. 
Worksheets were provided, making it easier to for students to access and work on graphs. CT circulates the room well to make sure students are working on the correct questions and helping individuals. Majority of the students can't attempt the work. CT has realised it and went through the first quetion on board. No further AfL was used to check students' understanding and most students just copy the answers down passively. Then CT directed students to try the second question from the worksheet, still difficult for students to attempt becasue of the wording of the question. Behavour was generally good but 2 students were kept their heads down and quite a few students were not engaged with the work at all. 
</t>
  </si>
  <si>
    <t xml:space="preserve">1) Using more AfL to check students' understanding before giving independent work. 
2) Address literacy by reading the worded problems together with students and decoding the sentences. 
3) Reduce the teacher talking and get students more engaged. </t>
  </si>
  <si>
    <t>SRN</t>
  </si>
  <si>
    <t>Act 2 Scene 1</t>
  </si>
  <si>
    <t xml:space="preserve">Lesson resources do not align with curriculum map for this half term - students are significantly behind with reading, they have only just begun Act 2 and should by now be finishing Act 3. Students do demonstrate knowledge of the text from Act 1 and can link ideas to the context of the play and earlier moments in the play in discussion points within lesson.  Books do not demonstrate enough RRI or feedback which drives learning forward. SEN student in class had no work in book for the first 20 minutes of lesson. CT does not always correct incorrect ideas - allows students to submit incorrect responses for the starter e.g. lust as a key theme in Macbeth. </t>
  </si>
  <si>
    <t>1. Pace - use of timers to support students and CT was awareness of times for tasks at each point in the lesson. 
2. Marking - feedback needs to be clear and specific in order to move learning forward not just AOs</t>
  </si>
  <si>
    <t>Starters - no stretch and challenge questions included. Cold calling answers of starters, good practice is to bounce back to the student who said they didn't know the answer and check their understanding. Reminders of green pen use. Cold calling missed opportunity for mini whiteboard use.</t>
  </si>
  <si>
    <t xml:space="preserve">Include stretch and challenge in starters
Ensure you bounce questions back to check understanding </t>
  </si>
  <si>
    <t xml:space="preserve">Theme of Mistakes </t>
  </si>
  <si>
    <t xml:space="preserve">Starter - retrieval questions based on prior knowledge. Most students confused when asked to name a poetic technique. Lots of repetition is needed with core content to ensure students remember this with ease. 
Vocabulary acquisition - Students copy down the keyword of the day, Hamartia. Good routine here as students follow instructions quickly. 
Question given to students to complete on mini-whiteboard regarding Odysseus’ hamartia, students were not sure of correct answer initially. Missed opportunity to return to this question at the end of the lesson to check and demonstrate progress, this would have been an effective plenary. 
Good to model 1, 2, 3 for how students work will look in their book. This helps students prepare for the task. Good to ask student to repeat instructions to check understanding of task before beginning. 
Reading task, good to have images and clarity for terms as they are encountered within the text. </t>
  </si>
  <si>
    <t xml:space="preserve">Starter - retrieval questions based on prior knowledge. Name a poetic technique- most students unable to recall this, needs to be revisited. 
Lesson planned in line with progression plan. 
Task on mini-whiteboard used at start, missed opportunity to return to same task later in the lesson to check/demonstrate progress as a plenary. 
As the lesson progresses, teacher asks students questions about current and prior learning, most students are able to answer these questions. 
</t>
  </si>
  <si>
    <t xml:space="preserve">Variety of questions used to check understanding and develop responses throughout the lesson. 
Cold calling used to ask range of students. 
Teacher should return to original student if a student opts out of a question to ensure they are engaged and learning. </t>
  </si>
  <si>
    <t xml:space="preserve">Engagement is mixed, but most students attempt all tasks. 
Engagement improved the more students were added to the positive side of the whiteboard. 
Countdown used to get silence, however would be better for teacher to pause and ensure all students are listening before giving instructions. 
Good to encourage students to project their voice when giving verbal responses. 
Good to model 1, 2, 3 for how students work will look. This helps students prepare for the task. Good to ask student to repeat instructions to check understanding of task. </t>
  </si>
  <si>
    <t xml:space="preserve">Bounce questions back- when cold calling, if student is unsure of answer, ensure you return to that student once the correct answer is heard elsewhere. 
Reward positive engagement earlier in the lesson through recording names on the whiteboard. This will discourage students from low level disruption as they are rewarded for being engaged. </t>
  </si>
  <si>
    <t>Literature Revision</t>
  </si>
  <si>
    <t>Recall starter on the board - 3 Quick Questions.
	- Questions linked to structure of exams - very relevant to mock exams next week
Initial part of revision is focused on structure of the literature exams and constructing a grid together of what the papers will look like. Guide is created in students books as they go through it together.
Then moves on to knowledge recall linked to the exams - A Christmas carol
Quote recall - All built around multiple choice questions of completing quotes - This focused on figuring out the missing word, discussed how this could develop to get them remembering whole quotes.
Potential to mix this up few multiple choice, then a writing task, back to multiple choice.
Clearly planned for the level of the class and the need of the class.</t>
  </si>
  <si>
    <t>Students able to recall information when questioned upon the structure of the literature papers.
Clear focus on recall of quotes - Lots of students are correctly completing these from the multiple choice. Students are able to develop their responses as to what these quotes mean when questioned after sometimes not initially remembering
Some students do clearly find this difficult, but questioning is used to support them in coming up with a response. This again clearly shows that students have been developing their response overtime.</t>
  </si>
  <si>
    <t>Cold Calling used effectively to question students. When unsure, further questioning is used to draw out student answers and not just given the answer. This is repeated throughout the lesson.
Really clear on the structure of the 2 literature papers and where the marks are awarded (4 Marks SPAG for part of paper 1)
MWB used along with multiple choice for quote recall. Further questioning done and cold calling used with this. Sets expectations on showing of responses on the boards, this is clear with all students.
Questioning students on their responses - Why have you put this? - Highlights those students who are unsure to then recap. Also uses this to get students to give reasoning to their answers and develop their responses. Questioning can then be bounced around the room involving more students.</t>
  </si>
  <si>
    <t>Students are calm upon entry come in and sit and complete starter.
Students are happy to respond when asked, write down what is expected by the teacher. Complete tasks on the MWB.
Small reminders are used when students might not fully meet expectations.
Students want to discuss different responses and add their own input.
Use of positive praise for responses is consistent through the lesson and well received by the students.</t>
  </si>
  <si>
    <t>How could AfL be taken further? MWB for multiple choice is great. Look to use them for the follow up questioning and gathering ideas.
Think time on questioning - don't dive in straight with the name, don't feel the need to fill gaps with another question. Pause.</t>
  </si>
  <si>
    <t>English Language Paper 1 Warm Up</t>
  </si>
  <si>
    <t>Nutrition</t>
  </si>
  <si>
    <t xml:space="preserve">C.T had made complaints regarding two year 12's causing disruption in the lesson. The two year 12's were seated next to one another in the lesson and constantly chatting/calling out throughout the lesson. C.T needs to amend the seating plan ASAP and use the BFL policy more swiftly. When C.T was attempting to cold call; children were calling out, which did not allow C.T to check understanding sufficiently. </t>
  </si>
  <si>
    <t>Amend the seating plan ASAP and send to AWH/OEL
Use BFL policy more efficiently.
Ensure the highest standards for behaviour are demonstrated through all strategies discussed.  OEL organised a peer observation of VSM and KMC.</t>
  </si>
  <si>
    <t>The different schools of Buddhism</t>
  </si>
  <si>
    <t xml:space="preserve">Students were actively working in silence on starter 
Cold calling and questioning was effective and students were able to answer using subject specific vocabulary, demonstrating commitment to learning 
KLA had gave private reminders to certain off task students </t>
  </si>
  <si>
    <t>No opt out (linked to behaviour) not allowing heads on desks and not answering questions when cold-called 
Ensure that if students cannot answer questions they are returned to and knowledge and understanding is clear by bouncing the question and returning to initial student. 
Make behavioural system</t>
  </si>
  <si>
    <t xml:space="preserve">What does Mansa Musa's return from Hajj reveal about the Mali Empire </t>
  </si>
  <si>
    <t>How did Britain's Empire grow?</t>
  </si>
  <si>
    <t xml:space="preserve">Lesson well planned thought through.
Clear expectations in discussions takss - this had been pre-planned and all students could engage. 
Inferences were well developed.
Good quality questions and responses - make sure you give enough thinking/wait time and could you use mini-whiteboards here?
Could you have linked questions to the slave trade? Missed opportunity here. 
Answered/fielded questions on glory etc of Empire well. 
</t>
  </si>
  <si>
    <t xml:space="preserve">Modelling - make sure that you go through a task with the students before they start. Here you should follow the following steps: read task - model the first section (with the timeline complete 1-3 boxes with them) - check for understanding (questioning and thumbs up/down for understanding) - support those who require more support.
</t>
  </si>
  <si>
    <t>Mansa Musa's return from Mecca</t>
  </si>
  <si>
    <t xml:space="preserve">Good questioning, bouncing the question around the room and using SPEAK - here it it could be developed through thinking/wait time. Make sure you give enough time for students to formulate a response (5-10 seconds at least).
Link to teir 2 language was great to see - going through words which students may not have encountered and linking them to concpets that they understand.  
</t>
  </si>
  <si>
    <t xml:space="preserve">Modelling for reading make it clearer with expectations and how you model the task. Follow the following model:
You read and students highlight words that they are unsure of
Go through those words (liuke above)
Re-read with students
Model thinking and answers into table 
Set students off (based on confidence) and either model further or support students. </t>
  </si>
  <si>
    <t xml:space="preserve">Stomata Practical </t>
  </si>
  <si>
    <t>Extended Writing - Macbeth's and Control</t>
  </si>
  <si>
    <t>Starter planned for 3 recall questions
Lesson builds on what they have been doing in previous lessons and to now complete an extended writing and planning it.
Sequencing of tasks allows students start by recalling information, before linking this into a discussion and then formatting their plans. This would then lead into the writing in the next part of the lesson.
Planned in discussion for questions that link to the writing they are going to complete. Questions on the board displayed to prompt this. Starts in pairs and then ideas shared as a whole class and questioning used to guide the discussion and teacher explanations to help make links.
Exam question has been planned out how it will be broken down and each individual part shared with the class.
Discussed how a slight change to the order of one task would allow students to work at different paces.</t>
  </si>
  <si>
    <t xml:space="preserve">Students throughout the lesson are demonstrating the learning that has taken in previous lessons. Questioning of students allows them to recall information and then develop their answers and explain different concepts. Students clearly understand the text from the ideas they respond with and have developed a strong vocabulary with reference to different concepts 'Patriarchy' being one example.
Students are familiar with the planning aspect of the extended writing </t>
  </si>
  <si>
    <t>MWB used for the starter and allow the CT to see all student responses. Questioning of responses then follows this up.
CT circulates during different tasks to check students work and give feedback.
Questioning is a strength throughout the lesson and used to draw responses out of students and check their understanding. 'I don't know' not accepted and further questioning used to support this. Cold calling is used effectively throughout.
Topic Sentence Formulas - Students questioned and this is developed as a class and modelled on the board. Discussed how MWB could be used to test them all and get feedback from all students and similarly for aspects of the planning.</t>
  </si>
  <si>
    <t>Expectations clear throughout and routines are fully embedded (Key vocabulary students start writing down before being asked). Behaviour is very good and positive praise is used throughout the lesson and well received by the students.
Students are still reminded of expectations for different tasks encouraging positive behaviour.</t>
  </si>
  <si>
    <t>Swap vocab task around to teach first  and then they copy down before completing their own example
Use of MWB for checking understanding before planning task</t>
  </si>
  <si>
    <t xml:space="preserve">Speaking Exam - Role Play </t>
  </si>
  <si>
    <t xml:space="preserve">Shared resource used to teach lesson. 
MPE asked students to spend 20 minutes of independent practice finishing workbook given to students last lesson.
MPE intended to give students the answers to self-correct in green pen.
Self correcting took 40 minutes of the lesson.
Discussed how preparing answers on the slides in advance of the lesson would have sped up the self correction part of the lesson rather than teacher having to manually write each answer on the whiteboard.  
Pace of the lesson was therefore slow and students only completed the booklet in the double. </t>
  </si>
  <si>
    <t xml:space="preserve">Prepare/ edit shared lessons in advance to pre-empt time taken to self-correct and avoid students becoming distracted and off task. </t>
  </si>
  <si>
    <t xml:space="preserve">The Past Tense </t>
  </si>
  <si>
    <t xml:space="preserve">Students working in silence during starter activity.
Students self correct in green pen silently and answering teacher's questions.
First 15 minute of the lesson was very calm and settled and students had sufficient work to complete.
LVI then gave students 2 minutes to "tidy their books" which led to students being off task, talking and disruptive.
Discussed how this group must be given plenty of work to stay focused and avoid distraction. </t>
  </si>
  <si>
    <t xml:space="preserve">Ensure lesson is planned sufficiently with no time available for distraction or students being off task. </t>
  </si>
  <si>
    <t>Odysseus' Character</t>
  </si>
  <si>
    <t>3 knowledge question starter, most students attempt this but some students do not answer the questions. Some corrections are made in green pen. Students copy down the key vocabulary for the lesson, and CLE explains this once completed (hamartia). Students discuss and link hamartia to their text Odysseus and use whiteboards. This needs to be completed in chunks. Step 1 30 seconds think, step 2 discuss 1 minute, step 3 use whiteboard. Video is then watched on hamartia. Many students could not then give examples of hamartia after watching the video twice. CLE realises there is a lack of understanding through AFL and spends time re explaining using student examples. This is lengthy and could be much more precise, but leads to students understanding the key vocabulary. The next part of the lesson is reciprocal reading, and CLE asks the class to predict 'I want you to predict in a couple of sentences lets say, what's going to happen next'. Clarity of instruction and explanation of the task is needed here. Some students do not complete this task, ensure no opt out by giving positive praise to students who are doing the task. Class reading of the text, which all students follow along.</t>
  </si>
  <si>
    <t>Students are making progress in English and are positive about their lessons. They were able to identify how to structure a 'what, how, why' paragraph and grasped the key vocabulary in this lesson and apply this to the text.</t>
  </si>
  <si>
    <t>Marking is regular but not always informative. Lots of examples of comments such as 'good' and 'nice' without a clear EBI.</t>
  </si>
  <si>
    <t>The class were largely engaged and there was no low level disruption. CLE now needs to ensure  there is no passivity and enforce no opt out.</t>
  </si>
  <si>
    <t>1. Clarity of instruction. Have crystal clear instructions and explanation at all times. 
2. Break tasks down in to chunks such as think 30 seconds, share 1 minute, now write idea on whiteboard.
3. No opt out. Ensure all students complete tasks such as the starter. Use positive praise to narrate what students should be doing.</t>
  </si>
  <si>
    <t>How do I revise for literature paper 1?</t>
  </si>
  <si>
    <t>Clear instruction from BSM to the class on top tips for the upcoming mock exams. Cold calling is utilised and BSM uses encouragement to ensure students answer these questions. Students use mini whiteboards to plot events of Macbeth in order, but instruction also given to create a mind map. Ensure clarity of instruction. This is scaffolded with a class discussion of one event at the beginning. Some students struggle to complete this task but most give it a go with BSM and LSA circulating to provide individual support. This is verbally gone over with the class. A visual timeline of events on the board would have helped the class grasp this better. Behaviour deteriorated a little during extended verbal explanation. The class then look at an exam question. Annotations are pre populated on the PowerPoint of the source, which supports clear teacher explanation for the exam question.</t>
  </si>
  <si>
    <t>Students were largely able to recall the events of Macbeth, with the lesson designed to revise this for the exam and apply this knowledge to an exam question. It is clear tat many in the class are prepared for their mock exam.</t>
  </si>
  <si>
    <t>Cold calling is successfully utilised in the lesson as an AFL technique. Books show that students have received regular feedback based on the AOs of the exam and have completed RRI to improve the quality of their work.</t>
  </si>
  <si>
    <t>Calm and warm manner with a low ability class ensures a positive learning environment. Students all attentive. Students start to lose focus during extended teacher verbal explanations that could be better supported by examples on the whiteboard visually.</t>
  </si>
  <si>
    <t>Ensure clarity of instruction and that students are crystal clear on the task they are to complete. Use visuals with the class to support verbal explanation.</t>
  </si>
  <si>
    <t xml:space="preserve">Students are underlining dates and titles, all students completing the starter fully. Some students have not marked in green pens </t>
  </si>
  <si>
    <t xml:space="preserve">Circulate during starter, and when answers are on the board to ensure all students have self-assessed their work properly. </t>
  </si>
  <si>
    <t>Afrobeats Riff on Ukulele</t>
  </si>
  <si>
    <t xml:space="preserve">CT used questioning to go through notation and how to play the Riff. CT modelled and used questioning skilfully to demonstrate how to get a clean note when fretting with the left hand. 
CT picked two students to hand out Ukulele, good routines were evident as students collected instruments (calm and orderly). CT instructed students to start playing as soon as they got to their seat. CT stood at the front and continued to model the riff while directing students verbally to collect instruments and return to seats. 
Once all students had instruments CT went through step by step how to play the Riff. Some students had already secured this riff however. 
</t>
  </si>
  <si>
    <t xml:space="preserve">Use assessment to see where students are with a continuing task - then differentiate the activity for those that are further along/behind. 
As discussed, this could be selecting a small handful of more able students to continue in a practise room as a group, or moving the whole class forward to the new material, then providing one-to-one support with the weaker students during independent practise sections of the lesson. 
Frame behavioural instructions positively - focus on what you want the student to be doing, as opposed to what they are doing wrong. </t>
  </si>
  <si>
    <t>Calculating with decimals</t>
  </si>
  <si>
    <t>APH/BWE</t>
  </si>
  <si>
    <t xml:space="preserve">Some titles and dates are underlined but not all. Some literacy codes stuck in but not all. Literacy code not being used in feedback.  Vocab sheets are not stuck in and being completed in line with school policy. PT/RRI tasks are present and stuck close together in books, but no red pen. Worksheets and loose pages are stuck correctly into books. Past paper questions are not being consistently completed and self assessed. Books evidence progress over time
</t>
  </si>
  <si>
    <t xml:space="preserve">Ensure consistent use of past paper questions during lesson and ensure they are green penned. 
</t>
  </si>
  <si>
    <t>CBU/APH</t>
  </si>
  <si>
    <t xml:space="preserve">Titles and dates are underlined. Some literacy codes stuck in but not all. Literacy code not being used in feedback.
Vocab sheets are being completed in line with school policy. PT/RRI tasks are not fully present and stuck close together in books. Worksheets and loose pages are stuck correctly into books. Past paper questions are being consistently completed and self assessed. </t>
  </si>
  <si>
    <t xml:space="preserve">Titles and dates are underlined. Literacy code is stuck in but not being used in feedback. PT/RRI tasks are present and stuck close together in books. Past paper questions are being consistently completed and self assessed.  Vocab sheets are not stuck in and being completed in line with school policy. Books evidence progress over time. Worksheets and loose pages are stuck correctly into books. </t>
  </si>
  <si>
    <t xml:space="preserve">Stick in vocab sheets in back of books and get students to fill in during lesson.  </t>
  </si>
  <si>
    <t>Titles and dates are underlined. Literacy code is stuck in but not being used in feedback. PT/RRI tasks are present and stuck close together in books. Past paper questions are being consistently completed and self assessed.  Vocab sheets are not stuck in and being completed in line with school policy. Books evidence progress over time. Worksheets and loose pages are stuck correctly into books.</t>
  </si>
  <si>
    <t>Titles and dates are underlined. Literacy codes not stuck in and used in feedback. Vocab sheets are being completed in line with school policy. PT/RRI tasks are not fully present and stuck close together in books. Past paper questions are being consistently completed and but not self assessed in green pen. Worksheets and loose pages are stuck correctly into books.  Books evidence progress over time</t>
  </si>
  <si>
    <t>Titles and dates are underlined. Literacy codes are stuck in but not used in feedback. Vocab sheets are being completed in line with school policy. PT/RRI tasks are not fully present and stuck close together in books. Past paper questions are being consistently completed and but not self assessed in green pen. Worksheets and loose pages are stuck correctly into books.  Books evidence progress over time</t>
  </si>
  <si>
    <t>Titles and dates are underlined. Literacy codes not stuck in and used in feedback.  Vocab sheets are not stuck in and being completed in line with school policy. PT/RRI tasks are present and stuck close together in books. Worksheets and loose pages are stuck correctly into books. Past paper questions are being consistently completed and but not self assessed in green pen. Books evidence progress over time.</t>
  </si>
  <si>
    <t xml:space="preserve">Ensure consistent use of past paper questions during lesson and ensure they are green penned </t>
  </si>
  <si>
    <t xml:space="preserve">Some titles and dates are underlined but not all. Some literacy codes stuck in but not all. Literacy code not being used in feedback. Vocab sheets are stuck in and but not being completed in line with school policy. PT/RRI tasks are not fully present and stuck close together in books. Past paper questions are being consistently completed and but not self assessed in green pen. Worksheets and loose pages are stuck correctly into books. Books evidence progress over time
</t>
  </si>
  <si>
    <t>The impact of starting relationships</t>
  </si>
  <si>
    <t xml:space="preserve">The pupils' were calm whilst the C.T was explaining the content and some were actively taking notes. The class demonstrated the ability to know the detrimental impact both physically and mentally being in a negative relationship can have on someone. The board showed that the C.T had been using the BFL policy for issuing positives and negatives. </t>
  </si>
  <si>
    <t xml:space="preserve">To continue to use the BFL policy.
Ensure pupil's are able to make links with the tasks.
More evidence of RRI's in books. </t>
  </si>
  <si>
    <t>Trends in marriage</t>
  </si>
  <si>
    <t xml:space="preserve">Titles and dates are underlined - yes
Literacy code is stuck in &amp; used in feedback	yes
Literacy code is used in feedback - yes
Vocabulary sheet -	yes
PT/RRI tasks are present and stuck close together in books - yes
Worksheets are glued in neatly -yes
No loose pages - yes
Books evidence progress over time - yes
PEQ's being completed and self assessed - no
</t>
  </si>
  <si>
    <t>PEQ's should be completed and self assessed regularly</t>
  </si>
  <si>
    <t xml:space="preserve">Titles and dates are underlined - yes
Literacy code is stuck in &amp; used in feedback - yes
Vocabulary sheet - yes
PT/RRI tasks are present and stuck close together in books - yes
Worksheets are glued in neatly - yes
No loose pages - yes
Books evidence progress over time - yes
PEQ's being completed and self assessed - yes
</t>
  </si>
  <si>
    <t>Ensure literacy codes are used consistently in feedback</t>
  </si>
  <si>
    <t>SKH and NDC</t>
  </si>
  <si>
    <t xml:space="preserve">Titles and dates are underlined - yes
Literacy code is stuck - yes
Literacy code is used in feedback	n/a
Vocabulary sheet used and stuck in - yes
PT/RRI tasks are present and stuck close together in books - No RRI
Worksheets are glued in neatly - yes
No loose pages - yes
Books evidence progress over time - yes
PEQ's being completed and self assessed - no
</t>
  </si>
  <si>
    <t>CBU and SKH</t>
  </si>
  <si>
    <t xml:space="preserve">Titles and dates are underlined - yes
Literacy code is stuck in - yes
Literacy code is used in feedback - n/a
Vocabulary sheet - yes
PT/RRI tasks are present and stuck close together in books - yes
Worksheets are glued in neatly - yes
No loose pages - yes
Books evidence progress over time - yes
PEQ's being completed and self assessed - no
</t>
  </si>
  <si>
    <t>PEQ's should be completed and self-assessed regularly</t>
  </si>
  <si>
    <t xml:space="preserve">Titles and dates are underlined - yes
Literacy code is stuck in &amp; used in feedback - yes
Literacy code is used in feedback - n/a
Vocabulary sheet - yes
PT/RRI tasks are present and stuck close together in books - yes
Worksheets are glued in neatly - yes
No loose pages - no
Books evidence progress over time - yes
PEQ's being completed and self assessed - no
</t>
  </si>
  <si>
    <t>Ensure that PEQ's are being completed and self assessed regularly.
Ensure that students are tagging in loose pages.</t>
  </si>
  <si>
    <t>NDC and SKH</t>
  </si>
  <si>
    <t xml:space="preserve">Titles and dates are underlined - yes
Literacy code is stuck in - yes
Literacy code is used in feedback - n/a
Vocabulary sheet - yes
PT/RRI tasks are present and stuck close together in books	- No RRI
Worksheets are glued in neatly - yes
No loose pages -yes
Books evidence progress over time - yes
PEQ's being completed and self assessed - no
</t>
  </si>
  <si>
    <t>Ensure that PEQ's are being completed and self assessed regularly.</t>
  </si>
  <si>
    <t xml:space="preserve">Titles and dates are underlined - yes
Literacy code is stuck in - yes
Literacy code is used in feedback - n/a
Vocabulary sheet - yes
PT/RRI tasks are present and stuck close together in books	- No RRI
Worksheets are glued in neatly - yes
No loose pages - yes
Books evidence progress over time - yes
PEQ's being completed and self assessed - one seen
</t>
  </si>
  <si>
    <t>PBL and KMA</t>
  </si>
  <si>
    <t xml:space="preserve">Titles and dates are underlined - yes
Literacy code is stuck in - yes
Literacy code is used in feedback - n/a
Vocabulary sheet - Stuck in for both biology and physics books, but only used in Biology book so far.
PT/RRI tasks are present and stuck close together in books - yes
Worksheets are glued in neatly - yes
No loose pages -yes
Books evidence progress over time - yes
PEQ's being completed and self assessed - no
</t>
  </si>
  <si>
    <t xml:space="preserve">Ensure that PEQ's are being completed and self assessed regularly.
Ensure that Vocab sheets are completed in line with school policy. </t>
  </si>
  <si>
    <t>APH and BBI</t>
  </si>
  <si>
    <t>Titles and dates are underlined - yes
Literacy code is stuck in - yes
Literacy code is used in feedback - n/a
Vocabulary sheet - yes
PT/RRI tasks are present and stuck close together in books - yes
Worksheets are glued in neatly - yes
No loose pages -yes
Books evidence progress over time - yes
PEQ's being completed and self-assessed – present but needs to be more consistent</t>
  </si>
  <si>
    <t>ASH, SKH and DST</t>
  </si>
  <si>
    <t xml:space="preserve">Titles and dates are underlined - yes
Literacy code is stuck in - yes
PT/RRI tasks are present and stuck close together in books - yes
Worksheets are glued in neatly - yes
No loose pages -yes
Books evidence progress over time - yes
PEQ's being completed and self-assessed – no
</t>
  </si>
  <si>
    <t>Estimation</t>
  </si>
  <si>
    <t xml:space="preserve">Clear progression within a topic is shown in books.  Homework is set regularly on Hegarty Maths.  RRI lesson can be found however lag of sheet in book.  Students are marking their work as per Academy policy and sheets are tagged in sequence.  </t>
  </si>
  <si>
    <t>Ensure RRI sheet is competed for lessons and included by the lesson.</t>
  </si>
  <si>
    <t>Trigonometric Ratios</t>
  </si>
  <si>
    <t>Review on previous topics completed (Pythagoras) before moving onto Trigonometry. CT has clear modelling of trigonometric ratios to find a missing side, with notes for students to complete in books.  Clear instructions are given to the class r.e. what is expected in their books.  Ct uses cold calling to complete a question  as a group, ensuring steps explained in the example are followed.  Visual check of understanding is completed.</t>
  </si>
  <si>
    <t xml:space="preserve">MWB for rapid mass feedback of understanding. </t>
  </si>
  <si>
    <t xml:space="preserve">Clear progression of topics is seen throughout the books.  Students are marking their work clearly.  RRI lesson are seen, with RRI sheet. which has been completed by students  One on simultaneous equations which fills the gap on their previous learning.  The next on negative numbers, is this an appropriate topic, has the class shown weaknesses in this area? </t>
  </si>
  <si>
    <t xml:space="preserve">RRI sheets to clearly show the link to area of improvement.  </t>
  </si>
  <si>
    <t>JAD</t>
  </si>
  <si>
    <t>Ratio: Currency Exchange</t>
  </si>
  <si>
    <t>Students are completing an independent task and and engaged and attempting questions. CT addresses and challenges students that are not performing as expected.  Countdown is used to bring the class together, with clear instructions interweaved.  Links to real life scenarios and emphasis on explanations of key words and their link in real life.  Cold calling is used throughout the lesson, ensuring all students are engaged and actively listening.  Students are requested to give explanations to ensure their understanding.  CT clearly models proportional links.</t>
  </si>
  <si>
    <t>Use Agree, Build, Challenge to improve students oracy and verbal responses</t>
  </si>
  <si>
    <t>Inverse Proportion</t>
  </si>
  <si>
    <t xml:space="preserve">Clear progression of subject and topics seen.  Students are able to verbally link to some previous learning and how they are building on last years work.  Notes are clear to support independent learning.  RRIs are actioned by students.  Most are clearly linked to topic tests/multiple choice tests and intent to reduce any gaps in understanding.  5 are seen in books.  Students have actioned the RRIs some are marked showing clear improvements.  </t>
  </si>
  <si>
    <t xml:space="preserve">Ensure RRIs sheets are fully completed WWW/EBI areas.  
Reinforce use of green pen marking.  </t>
  </si>
  <si>
    <t>Nuclear Fission and Fusion</t>
  </si>
  <si>
    <t xml:space="preserve">With key terms "Fission" and "Fusion"  NOW asks students what they think the words mean. NOW bounces between students until the right description is derived to see how much they already understand by those words.
NOW uses cold calling when asking questions about isotopes and stability of radioactive isotopes. Very good questioning to get students to come up with the answers themselves rather than just chalk and talk.
</t>
  </si>
  <si>
    <t>Use of mini-whiteboards for some questions would give a clearer picture about what the whole class understands.</t>
  </si>
  <si>
    <t>Biopsychology - synaptic transmission</t>
  </si>
  <si>
    <t xml:space="preserve">The quality of the material delivered was clearly carefully considered for the cohort.  Following a recall starter they watched a 2 minute clip and all bar 4 students were independently note taking on the subject of synaptic transmission in their books.  They then moved to a booklet on synaptic transmission, which allowed for scaffolding and an element of extension work for some students and showed that the tasks had been planned to enable progress. 
The explanation of the role and features of neurotransmitters was thoroughly explained verbally and visually using the PowerPoint for definitions and key words to be taken down.  Links were made to the examination questions via the AO1, 2 and 3 explanations on the board referred to and supported by command verbs,.
Speaking with the students, they were pleased with the level of challenge of the work; they liked CWA's way of 'taking it down slow' so that complex knowledge is built upon and retained.  Students spoken with found CWA's teaching style condusive with knowing more and remembering more.
CWA's oracy was good and her diction was clear, with use of tier three literacy.  The reading booklet was used to consolidate knowledge. The class read together via teacher and cold calling - students nominate one another to read.  
</t>
  </si>
  <si>
    <t xml:space="preserve">Students were keen to tell me how they were supported in knowing more and remembering more.  Feedback  -standard active recall for starter with recaps linking previous lesson to upcoming lesson.  If someone misunderstands, CWA will review until the knowledge is embedded and may also play a video to back it up so there's a visual.  Examination style questions help to see whether there has been a consolidation of knowledge. Learn. Read. Note. Highlight. Video recap. 
There was evidence of learning over time in most of the books.
Lessons were aligned with the progression plans.
</t>
  </si>
  <si>
    <t xml:space="preserve">Examination style questions are embedded to check for progress relative to the assessment criteria.  Gaps in knowledge used to adapt lessons.
Book feedback varied.  Some poor book hygiene addressed.  Some pleasing and productive marking and feedback seen and RRI reviewed BUT no follow up if not completed.  One student took book home and did not bring it in for marking and so has not been marked since September.  There are concerns regarding this student's progress, so this needs to be addressed.
</t>
  </si>
  <si>
    <t xml:space="preserve">Behaviour impressed on them from the start of the lesson, especially when students were not on task taking notes. 
 All but 4 writing notes. 
Students were engaged and respectful with a clear commitment to their studies, but too long to settle into the note taking at the start of the second period and were moving around too much though at the end during the plenary. 
</t>
  </si>
  <si>
    <t>Manage the transition tasks and transfers as well as the main body of the lesson.
Ensure RRI is followed up and marking kept up to date in order for students to have access to all the feedback needed to maximise successful outcomes commensurate with their capabilities.</t>
  </si>
  <si>
    <t>X-rays and ultrasounds</t>
  </si>
  <si>
    <t>12-Bar Blues Walking Bass</t>
  </si>
  <si>
    <t xml:space="preserve">Students have been working on the 12-Bar Blues for 3 lessons. Clear evidence of progress over time. Most students are correctly using the LH and correct fingers. CT has broken up the independent task with mini-plenaries where two students perform. There is a good pace about the lesson and engagement is high with every student. Ct gave targeted feedback to performers, and now needs to introduce next steps so students can continue to make progress once they have mastered parts. </t>
  </si>
  <si>
    <t xml:space="preserve">Introduce extension activities, so students that are more able can continue to make rapid progress. With larger classes it is more effective to deliver new task to whole group, then highlight the individuals to move on to it. </t>
  </si>
  <si>
    <t xml:space="preserve">Revision </t>
  </si>
  <si>
    <t xml:space="preserve">Students are completing worksheets on practice calculations. Questioning assesses knowledge. Students complete answers and BHO verbally goes through these. Behaviour is settled and students working in partners. </t>
  </si>
  <si>
    <t xml:space="preserve">Students need to see the answers when going through them and mark using green pen- add these to the slides as some students not clear. 
Be clear of the difference between an asset and a liability in verbal explanation. Show these key words if not sure. </t>
  </si>
  <si>
    <t>MXI</t>
  </si>
  <si>
    <t>Working on Component 1</t>
  </si>
  <si>
    <t xml:space="preserve">Students are very motivated and know exactly where they are in the work. All students have weekly target and review sheets where they track their work, comments from the teacher are on these sheets. 
Teacher circulates consistently and gives pointers.  Teacher is extremely clear and deliberate in his instructions and passion for the subject.
</t>
  </si>
  <si>
    <t>Books show clear progress through to their required work - they talk clearly about what they are doing and how the task and review sheets work. From year 10 their is clear progression over the 2 years and students spoken to know where they are on the learning journey. Everything is focused on the journey.</t>
  </si>
  <si>
    <t xml:space="preserve">Teacher consistently refers to grade descriptors while circulating. </t>
  </si>
  <si>
    <t xml:space="preserve">A very focused and independent atmosphere - praise drives the work as well as a very demanding teacher. Students speak very highly of the teacher and the subject - there is a real love for learning and progress. </t>
  </si>
  <si>
    <t>Make sure students know their targets.</t>
  </si>
  <si>
    <t>Calculating With Decimals</t>
  </si>
  <si>
    <t>Footwear</t>
  </si>
  <si>
    <t xml:space="preserve">Students are looking at footwear. They have produced a mind map. 
Students are working on a starter how to draw shoes step by step.
CT recapped with students the previous work due to gaps. CT shared a lot of information could simplify. 
Called upon several students to feedback and shared several student an exemplar. 
Students seem to know what to do and all are on task. 
CT addresses a student concern regarding starting again. CT uses key word refine to motivate students to persevere. Could have used earlier?
CT has produced a wide variety of sources for students to work from. And questions students using the information on the IWB. All are on task the atmosphere is very calm. Students take pride in their work as demonstrated by their work. </t>
  </si>
  <si>
    <t xml:space="preserve">Simplify the introduction. Use LOs
Frame the lesson with 2-3 key words get student’s to write on vocabulary sheet 
Increase size of presentation as from the back the criteria is hard to read
</t>
  </si>
  <si>
    <t>Adding and Subtracting Algebraic Fractions</t>
  </si>
  <si>
    <t>- CT had given an exit ticket during previous lesson, CT marked and returned to students. This lesson showed progression following on from that mini assessment. Students had progressed from adding/subtracting algebraic fractions with a common denominator to different denominators.
- CT gave two clearly modelled worked examples, talking through the steps and misconceptions. MWBs used to assess third example. CT checked each MWB and offered encouragement where students were incorrect. 
- CT questioned students to reinforce the method used in each example. 
- Independent practise given. CT asked students to complete first question on MWBs and show her before continuing the remainder of questions in their books. CT checked each board as students showed them to at their own pace, improved students' confidence and encouraged them to check their working if necessary. Independent practise completed in silence after all boards checked.
- CT asked selected students to do three questions and then let her check them to continually assess their progress</t>
  </si>
  <si>
    <t xml:space="preserve">- Consider progression of independent practise questions carefully, examples had algebraic denominators but practise questions all had integer denominators (eight questions). Plan for progression </t>
  </si>
  <si>
    <t>Gender Differences in Education</t>
  </si>
  <si>
    <t>Strong exam starter using whiteboards - answers on whiteboards lead to strong cold calling to broaden understanding and address misconceptions. Once misconceptions are addressed students work form text books to address key points,  then structuring all factors into exemplar answer. The approach of key facts into exam practice is very strong and the chunking of answers works very well. Insde ( Internal) Outside (External) is very clear.</t>
  </si>
  <si>
    <t>Students are strong at looking back through their books for answers to cold call questions, they know where the content is in their books and how to find it. Books show a clear progression through the Education topic and talk clearly about the topics they have covered so far - they are a bit less certain of what is coming up.</t>
  </si>
  <si>
    <t>Whiteboards are being used extensively as the question is broken down - the answers are then reflected in the written work in books. Students talk positively about the exam question focus of lessons and the teaching style. Homework is set mainly by NGU. The spectrum of in class assessment is varied and keeps pace and assessment strong.</t>
  </si>
  <si>
    <t>Students are very well trained and routines are embedded through countdowns, and backed up with good change of voice tone. Teacher is very clear when talking and response from students mirrors clear voice and is challenged when not clear. Strong vocal answers are positively appreciated. Positive attitude is evident both in response, in learning and in books.</t>
  </si>
  <si>
    <t>Devise progression plan for exercise books so students know what is coming up next.</t>
  </si>
  <si>
    <t xml:space="preserve">Digital technology </t>
  </si>
  <si>
    <t xml:space="preserve">Students are completing starter. SNE cold calls and then shows answers. Title is gone through. Some students talking out of turn. Students need to be given warnings. Case study is reminded. Lots of questioning on the case study. </t>
  </si>
  <si>
    <t xml:space="preserve">Wait until silence when you are going through work and hands up if something needs to be told. 
Lesson slides need to be thought through to build up learning. 
Activities need to be planned. What is the build up to the lessons? What content is being covered to support students. </t>
  </si>
  <si>
    <t xml:space="preserve">TJO </t>
  </si>
  <si>
    <t xml:space="preserve">Boston Matrix </t>
  </si>
  <si>
    <t xml:space="preserve">Students have covered the Boston matrix. 
Pace is good assessing the Boston and time frames give.. Mini whiteboards being used and students engaged in this. 
Students looks at the different parts of the product life cycle. One student wasn’t sure if the research and development. TJO then explained the research and development stage. 
Check another student to see if they understand verbally. Opportunity After explanation then go back to student to check they know research and development. 
Timings used. </t>
  </si>
  <si>
    <t xml:space="preserve">Bounce questions. What is the dog to check understanding? How do you know this is the dog ________? 
After explanation, check the student understands R&amp;D stage. </t>
  </si>
  <si>
    <t xml:space="preserve">Segmentation, targeting and positioning. </t>
  </si>
  <si>
    <t xml:space="preserve">Students writing down content on the slide of segmentation, targeting and positioning. There is an opportunity here for students to summarise each stage. 
Have students covered this before as this was at the beginning of content- if this is a revision lesson then must be </t>
  </si>
  <si>
    <t xml:space="preserve">Opportunity for students to have questions on each slide. What are they doing for each slide? 
Give clear instructions- ‘I want you to write down three examples of segmentation in your books’ </t>
  </si>
  <si>
    <t>Calculating the gradient of a graph</t>
  </si>
  <si>
    <t>Electrochemistry</t>
  </si>
  <si>
    <t xml:space="preserve">JSE was modelling an example of how to calculate emf. 
Students were asked to answer a mcq on MWBs. Students completed the task by having discussions with peers and from prompts given by JSE.
JSE used cold- calling to ask students how they got to their answer </t>
  </si>
  <si>
    <t xml:space="preserve">Model a more examples of how to calculate emf, before providing them with questions. </t>
  </si>
  <si>
    <t>Exponentials and Logarithms</t>
  </si>
  <si>
    <t>- CT uses recall starter template with a range of challenging questions. Misconceptions arose which CT adapted to  effectively by returning to previous lesson content and  reteaching proof of laws of logs.
- Lesson materials are thoroughly planned for progression
- CT models clearly to address misconceptions 
- Cold calling to direct students to explain their working
- CT circulates room well checking student's working</t>
  </si>
  <si>
    <t>- Consider where to go if students do not understand starter. Pre-plan support materials for independent practise based on common misconceptions</t>
  </si>
  <si>
    <t>MMK</t>
  </si>
  <si>
    <t>The Last Supper</t>
  </si>
  <si>
    <t>Recall questions are displayed for the starter activity, with a stretch/challenge question provided. MMK should look to go through the stretch activity and target specific students.
Key terms are introduced and students record in their glossary - MMK only explains when students have copied it down. MMK links it to the students prior knowledge via questioning.
MMK displays excellent subject knowledge and is confident in her delivery of the lesson content. The way it is explained is easily accessible for students.
MMK circulates the room whilst students complete independent activities to support.</t>
  </si>
  <si>
    <t>Students are competently able to recall prior knowledge through the starter activity.
Students are able to link the new content from the lesson.
If students give incorrect answers, they are turned to to repeat the correct answer from another student.
All students exercise books are well-presented and display knowledge accumulated over time.</t>
  </si>
  <si>
    <t>MMK uses cold calling for the starter activity to assess the prior learning of the students. Some questions are asked to develop responses to the starter activity - perhaps get students to recall the key word definitions rather than MMK providing answers.
Cold calling is used throughout and students are asked to repeat correct answers of their first answer was incorrect.
There is evidence in exercise books of self-assessment, but no evidence of teaching marking in the books looked at.</t>
  </si>
  <si>
    <t>Students enter the room calmly and complete the starter in silence. MMK provides one reminder when needed and reminds of expectations for the starter activity.
All students are actively engaged within the lesson and keen to participate.</t>
  </si>
  <si>
    <t>For students to have the opportunity to complete extended pieces of writing that is marked by the teacher, using whole class feedback.
To address the stretch/challenge activities planned for within the lesson - target the higher ability students to stretch their answers.</t>
  </si>
  <si>
    <t>Titles and dates are underlined. Literacy code is stuck in but not being used in feedback. Vocab sheets are being completed in line with school policy. PT/RRI tasks are not fully present and stuck close together in books. Past paper questions being completed but not self assessed in green pen. Worksheets and loose pages are stuck correctly into books. Books evidence progress over time</t>
  </si>
  <si>
    <t xml:space="preserve">Ensure a progress test is completed soon and meaningful RRIs are completed. Ensure past paper questions are being self assessed in green pen </t>
  </si>
  <si>
    <t>Titles and dates are underlined. Literacy codes not stuck in and used in feedback. Vocab sheets are not stuck in and being completed in line with school policy. PT/RRI tasks are present and stuck close together in books. Past  paper questions are not being consistently used and green penned. Worksheets and loose pages are stuck correctly into books. Books evidence progress over time</t>
  </si>
  <si>
    <t>NDC/ASH/BBI</t>
  </si>
  <si>
    <t>Titles and dates are underlined. Literacy code is stuck in but not being used in feedback. 
 Vocab sheets are not stuck in and being completed in line with school policy.
PT/RRI tasks are not fully present and stuck close together in books. Past paper questions are consistently being used and self assessed in green pen. Worksheets and loose pages are stuck correctly into books. Books evidence progress over time</t>
  </si>
  <si>
    <t>Titles and dates are underlined. Some literacy codes stuck in but not all. Literacy code not being used in feedback. Vocab sheets are not stuck in and being completed in line with school policy.PT/RRI tasks are not fully present and stuck close together in books. Past paper questions are consistently being used and self assessed in green pen. Worksheets and loose pages are stuck correctly into books. Books evidence progress over time</t>
  </si>
  <si>
    <t xml:space="preserve">Titles and dates are underlined. Literacy code is stuck in but not being used in feedback.  Vocab sheets are not stuck in and being completed in line with school policy. PT/RRI tasks are not fully present and stuck close together in books. Past paper questions being completed but not self assessed in green pen. Worksheets and loose pages are stuck correctly into books. Books evidence progress over time
</t>
  </si>
  <si>
    <t>Titles and dates are underlined. Literacy code is stuck in but not being used in feedback. Vocab sheets are being completed in line with school policy. PT/RRI tasks are not fully present and stuck close together in books. Past paper questions being completed but not consistently  self assessed in green pen. Worksheets and loose pages are stuck correctly into books. Books evidence progress over time</t>
  </si>
  <si>
    <t xml:space="preserve">Ensure past paper questions are being self assessed in green pen </t>
  </si>
  <si>
    <t xml:space="preserve">Titles and dates are underlined. Literacy code is stuck in but not being used in feedback.  Vocab sheets are not stuck in and being completed in line with school policy. PT/RRI tasks are not fully present and stuck close together in books. Past paper questions being completed but not consistently  self assessed in green pen. Worksheets and loose pages are stuck correctly into books. Books evidence progress over time
</t>
  </si>
  <si>
    <t>Some titles and dates are underlined but not all. Literacy codes not stuck in and used in feedback. Vocab sheets are being completed in line with school policy. PT/RRI tasks are present and stuck close together in books. Past  paper questions are not being consistently used and green penned. Worksheets and loose pages are stuck correctly into books. Books evidence progress over time</t>
  </si>
  <si>
    <t xml:space="preserve">Ensure past paper questions are being completed and are consistently being self assessed in green pen </t>
  </si>
  <si>
    <t>Titles and dates are underlined. Literacy code is stuck in but not being used in feedback. Vocab sheets are being completed in line with school policy. Past paper questions are not being consistently used and green penned. PT/RRI tasks are present and stuck close together in books. Worksheets and loose pages are stuck correctly into books. Books evidence progress over time</t>
  </si>
  <si>
    <t xml:space="preserve">RRI lesson on Cumulative Frequency Graph </t>
  </si>
  <si>
    <t xml:space="preserve">This lesson is focused on giving feedback and doing RRI on the unit test of Statistics. Retriaval starter was used to recall the basic knowledge and the common misconceptions of this unit based on the unit test. The unit test was marked and handed out to students. CT was using visuliser to go through a question on cumulative frequency graph which is the focus of the RRI. Cold calling was frequently at this stage. Students were engaged and found this live modelling really useful for them to undertand the quetions. Then personlised RRI were given to students to reponse. Sudents are receiving 1:1 support on circulation to clear up misconceptions. The lesson is exam orientated with all exam style questions and CT frequently reminds students where and how to get each mark. </t>
  </si>
  <si>
    <t xml:space="preserve">For the modelled example on drawing cumulative frequency graph, maybe show students the marking scheme and mentioned that the part of the graph which is before the first coordinate can be ignored. </t>
  </si>
  <si>
    <t xml:space="preserve">RRI lesson on circle theorem </t>
  </si>
  <si>
    <t xml:space="preserve">Knowledge retrieval starter was on the board.  Content covers prior learning and areas where misconceptions have arisen previously, which allows student to recall and revise what they have previously learnt, with the intent to improve a students’ memory, understanding and recall.  CT uses cold calling to assess the starter, students are questioned regarding their answers and explanations. 
Then students were given their quiz and the RRI sheet. A few quetsions on the quiz were modelled and explained using visuliser.Cold calling was again used to check and encourage students to repeat the rules of the circle theorem. CT was really clear on how marks are achieved for the question that is being modelled and this is highlighted to the class promoting good exam technique.
Then Students were instructed to complete the RRI sheet. CT has printed all the rules on Circle Theorem for students to refer to. Students find it very handy and conveneinet. Majority of the students can attempt the RRI questions. And CT also provided more exam questions to keep more able students busy in lesson and improve. </t>
  </si>
  <si>
    <t xml:space="preserve">1) Reduce the starter time, 22 min (The starter really helps studnets with knowldge recall). 
2) Personalise the RRI for each students. </t>
  </si>
  <si>
    <t xml:space="preserve">Evidence of past correct amount of RRIs, quizs and unit tests have been marked and can be seen in students folder. Book hygiene is in general very good. Most books have very good notes made by students to support independent learning. However, there is no evidence of homework being set regularly. And some students have quite empty practice worksheets and RRIs. 
</t>
  </si>
  <si>
    <t xml:space="preserve">CT must endure that paper homework is set and marked every week. CT must ensure to encourage all students attempt their pratice worksheet and RRIs. </t>
  </si>
  <si>
    <t xml:space="preserve">RRH </t>
  </si>
  <si>
    <t xml:space="preserve">Sequence </t>
  </si>
  <si>
    <t xml:space="preserve">Students came in lesson not being calm and ready to learn. CT explained his expectations and asked students to line up outside and re-entre the classroom. This time, all students were quiet and started working with the starter, which shows CT encourages and insists good routines. 
RRH added a question, for a student that finished the starter quickly, which allowed other students additional time to work through the starter whilst challenging the more able in class.
RRH then went through the starter using cold-calling. He displayed a good knowledge of his class when choosing students and used questioning effectively to get them to expand upon their own and each other’s answers. This enabled students to use and practice their oracy skills and ensured all students were hearing and using the correct Mathematical terminology. 
Through out of his explaination, students were focused, enagaged and willing to contribute into his lesson. </t>
  </si>
  <si>
    <t xml:space="preserve">Less time spent on the starter and quicker entry to the main phase of the lesson.
Have more challenging quetsions on the third column of the starter so you don't need to add more. </t>
  </si>
  <si>
    <t xml:space="preserve">Imperial Unit conversion </t>
  </si>
  <si>
    <t xml:space="preserve">CT splitted the lesson into 3 parts: length, mass and capacity. For each part of the lesson, she introduced the conversion, modelled examples and then checked students' understanding by MWB. Independent Pratice was then given to consolidate students knowledge. The conversions were displayed on board to remind students throughout the lesson. CT linked this topic with direct propertion and ratio which gives students a bigger picture of this topic and structure their own knowledge. Numbers were carefully choosen to help students avoid getting stuck with calculations. CT was very good at engaging students by praising, individual support and different AfL strategies like: MWB, cold calling, peer assessing. </t>
  </si>
  <si>
    <t xml:space="preserve">Might be good to use a real life object to help students visulise the imperial unit. Like 1 foot is roughly the length of an adult's foot. </t>
  </si>
  <si>
    <t xml:space="preserve">China's One Child Policy </t>
  </si>
  <si>
    <t>What criteria are needed for a just war?</t>
  </si>
  <si>
    <t>4 knowledge recap questions used as a starter, half of the class do not attempt the work. Some students have not opened their book or do not have a book or paper 12 minutes in to the lesson. This is not addressed by KLA,. Teacher explanation shows clear subject knowledge, however students talk over the teacher and this is not addressed. During a think, pair, share activity again some students are off topic and not completing the assigned task. No students are reprimanded about not completing work or talking over the teacher.</t>
  </si>
  <si>
    <t>Student voice shows that students appreciate repetition of subject content but are less clear on evaluative skills. Books have a lack of extended writing for a set two Yr 11 class in March.</t>
  </si>
  <si>
    <t>Some marking in books, but a lack of 12 markers completed in books to mark. No evidence of RRI to mock exams.</t>
  </si>
  <si>
    <t>Constant low level disruption during the lesson leads to a lack of progress. No students are spoken to about lack of work or talking over the teacher during teacher explanation. A student creams their hands and arms and this is not addressed. No negatives were given out in the lesson.</t>
  </si>
  <si>
    <t>1. KLA to positively narrate completion of work. During starters give praise to students who are completing the work and then remind students who are not completing the work, leading to warning.
2. Do not allow students to talk during teacher explanation. Give warnings to students who are talking over the teacher.</t>
  </si>
  <si>
    <t>LHG</t>
  </si>
  <si>
    <t>Should religious people go to war?</t>
  </si>
  <si>
    <t>Routines were embedded. Students were completing their recall sheet in silence. When needed, reminders about silent work were given and the students responded well. Some low level disruption was addressed by speaking to students. Praise was given to students throughout with their names recorded on the board. Some cold calling was used to check student responses, some hands up.</t>
  </si>
  <si>
    <t xml:space="preserve">The recall sheet contained 8 questions for students to answer, with some questions requiring longer answers. There was variation in the amount of work completed in the time given, with some students completing one question. During feedback, some students did not complete the sheet either because they chose not to or because they did not have time.
- Consider your position in the classroom. Circulating the classroom will help you to assess student progress and have individual conversations.
- Consider the efficiency of the starter task and how you will respond to the areas which students left out to ensure knowledge and understanding of wider concepts is secure.
- Target questions to specific students. </t>
  </si>
  <si>
    <t>JBR</t>
  </si>
  <si>
    <t>To analyse how societal fears are manifested through ‘place’ in Dracula and Dorian Gray</t>
  </si>
  <si>
    <t xml:space="preserve">Clear subject knowledge and teacher explanations. Strong teacher presence and confidence in A Level teaching for 1st time. Clear knowledge of the exam and AOs. Regular use of cold calling and ensuring students expand upon their answers. Lesson is very teacher led, for example annotating a quote for meaning, method, impact and context and creating an essay plan on the board. Model student work (thesis statement) is read through which leads nicely to students writing their own essay.
</t>
  </si>
  <si>
    <t xml:space="preserve">Students are making progress with exam skills, evaluation and content throughout the year. More work could be completed in books by this point of the year, which is indicative of teacher led lessons. </t>
  </si>
  <si>
    <t xml:space="preserve">Regular marking and feedback in books with students receiving useful feedback based on exam criteria. </t>
  </si>
  <si>
    <t>Students are highly engaged in the lesson and receptive to the energy of the teacher.</t>
  </si>
  <si>
    <t>Ensure the students are completing more work themselves, rather than being so teacher led. How can students be trained to analyse quotes themselves and plan their own essays independently?</t>
  </si>
  <si>
    <t>Resistance</t>
  </si>
  <si>
    <t>Analysing Resistance</t>
  </si>
  <si>
    <t xml:space="preserve">Students calculating resistance for results table. Timer used on board. Students talking over peers answers. Missed opportunity for countdown to settle and refocus class. Graph drawing, students talking over teachers instructions. </t>
  </si>
  <si>
    <t>Ensure one voice in classroom.</t>
  </si>
  <si>
    <t>LO5 Liver and Homeostasis</t>
  </si>
  <si>
    <t>Starter on board that links to exam questions. This is then reviewed as a class focusing on the brain, which they have looked at previously.
Breakdown functions of liver - computer based task to research the specific functions.
	- Computers can be slow to log in, plan for this. Students could log in at the start and then go and complete their starter or have a paper based task to use.
Success criteria planned out and shared. Students can access on their computers to easily see what they are doing. Times set and reminders given of where they should be in relation to the success criteria.
Questioning tasks linked to what they were researching, share responses, then correct/write down notes from the board.
Lots of note taking activities, where students copy down from the board. How do you get them thinking more? Activities should be planned to apply what they might need to copy.</t>
  </si>
  <si>
    <t>Students able to answer recall questions focused on the brain, but CT aware that it is not as strong as it should be and will need to be reviewed before their exam.
Students have clearly competed work from each lesson.
Questioning is used to get the students recalling the information they are learning and developing their answers, but need to look out how they can apply it to develop a deeper understanding.</t>
  </si>
  <si>
    <t>Green pens for self-assessing on questions. Cold Calling is used effectively and questioning is used to build upon concepts they are looking at. CT Circulates to check their work whilst they are completing it at the computer, asking questions on what they are doing, as well as answering questions to support students to complete it correctly.
Questioning allows you to see how individuals have done, how can you get an idea of the whole class? If you aren't using whiteboards, look at multiple choice and a simple show of hands.</t>
  </si>
  <si>
    <t>At the very start of the lesson, there is some low level. Get the students focused on the initial task. Set the standards- coats off, silent, answer questions.
Students work effectively independently when completing the research task with CT reminding them of what they need to do.
Students respond to questions when asked and wait to ask questions quietly throughout the lesson. They take notes down diligently - How can you ensure you are pushing them all and holding them to account for answering questions? This links with AfL</t>
  </si>
  <si>
    <t>Whole class checking through MWB or multiple choice
When note-taking give them application questions to get them thinking.</t>
  </si>
  <si>
    <t>Explanations of Secularisation</t>
  </si>
  <si>
    <t xml:space="preserve">Titles and dates are underlined - yes
Literacy code is stuck in - yes
Literacy code is used in feedback - yes
Vocabulary sheet - yes
PT/RRI tasks are present and stuck close together in books - no
Worksheets are glued in neatly - yes
No loose pages - yes
Books evidence progress over time - yes
PEQ's being completed and self-assessed - yes but not consistently
</t>
  </si>
  <si>
    <t>PT and RRI's should be complete and stuck close together in books
PEQ's should be completed and self-assessed regularly</t>
  </si>
  <si>
    <t>SAD and ASH</t>
  </si>
  <si>
    <t xml:space="preserve">Titles and dates are underlined - yes
Literacy code is stuck in - 2/3 books
Literacy code is used in feedback - yes
Vocabulary sheet - yes
PT/RRI tasks are present and stuck close together in books - no RRI
Worksheets are glued in neatly - yes
No loose pages - no
Books evidence progress over time - yes
PEQ's being completed and self-assessed - yes 
</t>
  </si>
  <si>
    <t>RRI's should be completed and stuck close together with PT in books
Loose sheets should be tagged in
Literacy codes should be stuck in all students books</t>
  </si>
  <si>
    <t xml:space="preserve">Titles and dates are underlined - yes
Literacy code is stuck in - no
Literacy code is used in feedback – n/a
Vocabulary sheet - yes
PT/RRI tasks are present and stuck close together in books - yes
Worksheets are glued in neatly - yes
No loose pages – Partially met
Books evidence progress over time - yes
PEQ's being completed and self-assessed – no
</t>
  </si>
  <si>
    <t>Loose sheets should be tagged in
PEQ's should be completed and self-assessed regularly</t>
  </si>
  <si>
    <t xml:space="preserve">Titles and dates are underlined - yes
Literacy code is stuck in - yes
Literacy code is used in feedback - yes
Vocabulary sheet - yes
PT/RRI tasks are present and stuck close together in books - yes
Worksheets are glued in neatly - yes
No loose pages - no
Books evidence progress over time - yes
PEQ's being completed and self-assessed - yes 
</t>
  </si>
  <si>
    <t>Loose sheets should be tagged in</t>
  </si>
  <si>
    <t xml:space="preserve">Titles and dates are underlined - yes
Literacy code is stuck in - yes
Literacy code is used in feedback - yes
Vocabulary sheet - yes
PT/RRI tasks are present and stuck close together in books - No RRI
Worksheets are glued in neatly - yes
No loose pages - yes
Books evidence progress over time - yes
PEQ's being completed and self-assessed - yes 
</t>
  </si>
  <si>
    <t>RRI's should be completed and stuck close PT together in books</t>
  </si>
  <si>
    <t xml:space="preserve">Titles and dates are underlined - yes
Literacy code is stuck in - yes
Literacy code is used in feedback - yes
Vocabulary sheet - yes
PT/RRI tasks are present and stuck close together in books – yes
Worksheets are glued in neatly - yes
No loose pages - yes
Books evidence progress over time - yes
PEQ's being completed and self-assessed - yes 
</t>
  </si>
  <si>
    <t>.</t>
  </si>
  <si>
    <t xml:space="preserve">Titles and dates are underlined - yes
Literacy code is stuck in	- no
Literacy code is used in feedback - yes
Vocabulary sheet - no
PT/RRI tasks are present and stuck close together in books - no
Worksheets are glued in neatly - yes
No loose pages	- no
Books evidence progress over time - yes
PEQ's being completed and self-assessed - yes
</t>
  </si>
  <si>
    <t xml:space="preserve">Vocabulary sheet and Literacy code should be stuck in and used in feedback
PT and RRI's should be completed and stuck close together in books
Loose sheets should be tagged in
</t>
  </si>
  <si>
    <t xml:space="preserve">Titles and dates are underlined - yes
Literacy code is stuck in - yes
Literacy code is used in feedback – n/a
Vocabulary sheet - yes
PT/RRI tasks are present and stuck close together in books - yes
Worksheets are glued in neatly - yes
No loose pages – Partially met
Books evidence progress over time - yes
PEQ's being completed and self-assessed – no
</t>
  </si>
  <si>
    <t>Paper 1, Section B</t>
  </si>
  <si>
    <t>Materials delivered are of a good standard and demonstrate ALE’s ability to adapt resources to support LA and SEN pupils. Tasks are chunked into small activities which build towards students being able to plan and write a response to a creative writing section. ALE had spent the first half of the lesson focusing on teaching sentence structure which was built into the success criteria for planning and writing. ALE’s subject knowledge is really clear and she is able to explain to students what she wants from them and support with any misconceptions. The work is challenging and students try their best to complete the tasks; they also use the teachers in the room to support with their ideas. Support teachers are used effectively to allow ALE to ensure that all students can attempt the independent work.</t>
  </si>
  <si>
    <t xml:space="preserve">When asked, students can answer questions on what is expected of them for this task and how it connects to previous work. The amount of work produced by students over time is commendable, particularly given the ability of the group. SEND students are catered to through the planning in order to ensure that all students have the opportunity to make progress. Lesson resources are aligned with progression plans. </t>
  </si>
  <si>
    <t xml:space="preserve">Books demonstrate regular marking and feedback to support students in moving forward. There are opportunities to utilises MWBs to check understanding so that ALe can have a more holistic overview of students knowledge and understanding. </t>
  </si>
  <si>
    <t>Behaviour in the lesson is not always calm, there is low level chatter throughout the observed period but all of this is focused on the work with students sharing ideas with one another. ALe uses soft warnings to keep students on task and there is a positive attitude to learning throughout. Perhaps, ALE should consider when to use silent work to develop students resilience ahead of impending exams.</t>
  </si>
  <si>
    <t xml:space="preserve">1. Use of MWBs to collate RMF for checking student understanding. 
2. Build in a minimum of 15 minutes of silent work time to build student resilience ahead of exams. </t>
  </si>
  <si>
    <t>Shading Work</t>
  </si>
  <si>
    <t>Starter is on grading work, students are given good resource to work on and then there is a cold call assessment around the room. The cold calling lacks some conviction and positivity. There is a lot of agreement form the CT but little pushing or challenging of answers. Subject knowledge is strong but the delivery of it is a little nervous and as a result the feedback from students lacks confidence.</t>
  </si>
  <si>
    <t>Books are good representation of progress over time. Students with SEND are achieving well and focused to improve. Lessons are in line with Year 10- progression plans but students are not really clear what they are doing the rest of this year. They are also not really confident on what level they are at and what they need to do improve.</t>
  </si>
  <si>
    <t>Students are working with a self assessment sheet for the term which they set themselves targets for the week and review how they have done. Students are a bit unclear as to when they will receive teacher feedback. There is no feedback evident in books from teacher and I did not see any formal feedback or RRR on sheets.</t>
  </si>
  <si>
    <t>AT 9.02 the register is still not done and student walks in unquestioned. Don't speak until you have what you want - pens down etc. Students are slightly off task. When speaking with students they say they like this lesson more because it is more relaxed. CT can be distracted at times in an attempt to encourage work through collaboration. 9.22 is they first time off task behaviour is addressed.</t>
  </si>
  <si>
    <t>Stronger routines and expectations- build in periods of silent work and insist on them.
Seating plans need to be adjusted to be more behaviour focused.</t>
  </si>
  <si>
    <t>Long Term Physiological Conditions</t>
  </si>
  <si>
    <t>Quick recap starter using " Peri chilli" board on types of treatment – answers on whiteboards – very competitive countdown "who got more than 4". Then cold call for possible answers. Say It louder used effectively. Live modelling “Analyse the impact of current modelling and treatment – “building up live answer on the board students give answers and CT types on board – students engage with this. Delivery is very positive and clear.</t>
  </si>
  <si>
    <t>Lesson is led by the tracker – the students are following a plan and they all know it – students go to screens to work on coursework. Students talk very confidently of where they are at with the subject – they know what they need to complete. Students with SEND achieve on par with the class.</t>
  </si>
  <si>
    <t>Assessment and feedback is clear from the folders and the tracker- teacher circulates while students create the answers and gives live feedback which works well for the students. Students work with the regular feedback given in comments on the word document, CT then checks adjustments. CT regularly checks that students are completing their own paragraphs – checking that students are “hitting “ the command words.</t>
  </si>
  <si>
    <t>Quite fast paced which is positive. However, students need to be a bit calmer to hear answers. Two girls at the back are quite dominant. Students are very confident in the CT’s subject knowledge. Attitude of the students is very positive towards CT’s lessons in particular.</t>
  </si>
  <si>
    <t>Adjust the pace of in class assessment to ensure all students have the chance to hear and challenge answers.</t>
  </si>
  <si>
    <t>Texture</t>
  </si>
  <si>
    <t xml:space="preserve">The atmosphere was calm. All seemed to be working well. No behaviour problems. 
Students had been working silently on task as I walked in, exemplar video was on the board. Not sure how it related to the insect drawings?
CT collected in the books. Targeted questions were used to check students understanding. 
CT uses cold calling as plenary. Having books left in front of them might help them recall. Also gauge whether tasks had been completed. 
CT asked students to recall techniques. 
But what were they applied to?
What was the outcome? This was not clear, LOs on board could help 
Books also need tidying. Was pattern completed?
Get them to finish off before they move on. Calm exit to lunch. </t>
  </si>
  <si>
    <t xml:space="preserve">Have LOs on the board refer to if needed for plenary. 
Ensure previously work is completed before moving on - colour, Mirror, rotate etc. 
Ensure sketchbooks are well presented. </t>
  </si>
  <si>
    <t xml:space="preserve">Students are completing starter on work from previous lesson and further back. Some students Good working through misconceptions in starter - could do with a little more cold calling. Do we need the change of base rule - good practice for understanding but is it needed? The teacher is very clear in her subject knowledge and the students know this.
</t>
  </si>
  <si>
    <t>Lessons are fully aligned with SOW. Students books show clear progression and maintenance is strong and consistent. They use the integral sheets for homework. Students like the fact that CT pushes them and stretches them. They talk clearly and positively of the lesson content but lack confidence on the Mechanics topics. Be careful introducing e too early. Use of exam question is good but use MEI question.</t>
  </si>
  <si>
    <t>The use hands up if you agree/don't agree has no real buy in. Instead of saying who can, go straight for a name for questions - then challenge their lack of confidence when they get it correct. There is whole class marking evident in books but the response is a bit varied. Whiteboards are used well and regularly throughout the lesson.</t>
  </si>
  <si>
    <t>Homework is collected at beginning of lesson -  Some students trying to finish off homework before handing in. CT has high expectations and in general the students are compliant, however there is a small undercurrent of answering back and silliness from 3 or 4 boys who need constant reminding to be on focus. CT is very positive with use of well done and very strong explanations keep them on track. However, they are not behaving perfectly for her.</t>
  </si>
  <si>
    <t>Use seating plan to seperate boys - not all at the front.
Use cold calling and not if you agree.</t>
  </si>
  <si>
    <t>Density, Mass and Volume</t>
  </si>
  <si>
    <t>Retrieval starter on the board
Draw the magic triangle - Students familiar with the technique and have used it before.
When talking about density careful not to promote misconceptions with the fact that objects with holes in are less dense.
Students copy down some information and complete this at different speeds. Plan in a question that could get them thinking about what they are doing next.
Live modelling used to go through a calculation of density on the board, afterwards students are expected to copy the example down. It would be beneficial to live model another example with them that they could copy down.
Tasks build start by calculating density when given mass and volume. Moves on to need to calculate volume first.
Worksheet used to give students a range of problems to work on. Start from question 7 as the start of the sheet is to do with speed, would edit or trim so there is no confusion for the students of where they are starting from.</t>
  </si>
  <si>
    <t>Students are able to answer questions in the starter, recalling on what they have learnt in prior lessons. Some students can clearly explain the method for how they achieved these answers. The techniques for rearranging equations are linked into the lesson and the majority of students are confident in using the equation triangles with a different equation to apply to problems.</t>
  </si>
  <si>
    <t>Questioning is spread around the room, when a student is unsure he poses a slightly different question to another student that would support and revisits the previous student
Cold calling is used throughout the lesson to ask students questions. Questioning is spread around the whole room and all students can be used with a small class.
After the worked example - MWB are used to allow the CT to check the understanding of the whole class.
Questioning is used to probe students understanding of the steps required to perform the calculations. Students get instant feedback by going through the calculations.
Circulates and checks student responses on the sheet. Live marking used to check their answers. Goes through the answers so that all students can check their answers.
Asks for level of understanding on hands 1-5</t>
  </si>
  <si>
    <t>There are no behaviour issues in this lesson. Students are clear on their expectations and have good routines. Students work through examples that are presented to them. They are also happy to answer questions posed at them, even when challenging. Some students are happy to ask questions when unsure as well to support with their own progress.</t>
  </si>
  <si>
    <t>Planning - Make sure resources are edited for the class so that they know exactly what examples they need to be doing.</t>
  </si>
  <si>
    <t xml:space="preserve">Brain </t>
  </si>
  <si>
    <t xml:space="preserve">Students completing matching activity of parts of the brain and function, no stretch and challenge included. Students talking over peers questions and teachers explanations. Missed opportunity for countdown before cold calling matching activity. Reminders of behaviour expectations when explaining but students still talking over peers answers. Cold calling of video questions with clear teacher explanations. </t>
  </si>
  <si>
    <t xml:space="preserve">Ensure one voice in the classroom, using countdowns and behaviour policy </t>
  </si>
  <si>
    <t>Direct and Alternating PD</t>
  </si>
  <si>
    <t>Can religion be a cause of war?</t>
  </si>
  <si>
    <t xml:space="preserve">Use of the crusades as an example in the short response about religion being a cause of war, shared via video gave students the stimulus they needed to consider the big question of religion being a cause of war? Selection of this resources showed careful consideration of what students needed to think of during their lesson. 
"ism" is the belief in something, using the etymology of the word to support with explanation, CT did this with confidence and rightly questioned students to involve them with this thinking. Opportunity to consider ways that students are going to be able to engage with the the word- get them to break it down, use the etymology to develop the definition
Pacifism task handed out limited time left, completion will have been to varying degree- more appropriate to explore the response to the question about religion being a cause of war? Summarise, link back to the conflict between this fact and perhaps the teachings explored in previous lessons.
</t>
  </si>
  <si>
    <t xml:space="preserve">Sequence of learning does not align with published progression plan for Spring 2.
Work over time is demanding and requires students to apply their learning to demanding questions. Learning has been sequenced appropriately with students developing a deepening understanding of the relationship between war and religion over time, interestingly prior learning doesn't feature too significantly.
Lesson activities are designed in a way to support students with remembering content, this is achieved through low stakes recall activities in the lessons and recall starters.
</t>
  </si>
  <si>
    <t xml:space="preserve">Opportunity to assess reasons for or against violence using quotes, 1 / 2 fingers was a good methods of gauging understanding but with this group there was some changing and manoeuvring- whiteboards employed later might have been better able to ensure definitive responses were maintained.
Whiteboards and pens ready to set up at the start of the activity during, lack of clarity on the information they needed to gather when answering the question.  What was the purpose of using the whiteboard? What were they supposed to capture on the board?  Sharing this really explicitly would have added more value to this acitivty.
Reasons for crusades, after watching the video you summarised the responses before the students had discussion- why not seek out main ideas and then draw them together as reference points to discussion.
 </t>
  </si>
  <si>
    <t>Students demonstrate a broadly positive attitude to learning, they are keen to participate and share their thoughts and prior learning which is great to see.
There is some unsettled behaviour as a result of personalities e.g. LM yawning audible twice, so disrespectful and there is a general jittery atmosphere.</t>
  </si>
  <si>
    <t>Use of time around the introduction of pacifism- either tie into lesson or separate into a new lesson, time was limited to introduce this, It would have been even better if time was taken to do this in the next lesson. This would have given greater opportunity to use mini whiteboards to 
Mini whiteboards- transition to and use
Give a really punchy sound bite for transitions "I now want you to have...., you have 3, 2 and waiting on the last ones to..."
purpose- outline always what exactly should be recorded, how many words and the purpose of what is being recorded</t>
  </si>
  <si>
    <t>Guidance Revision</t>
  </si>
  <si>
    <t xml:space="preserve">Recall starter done verbally as students didn't have books to start which was planned- 3 questions on previous knowledge.
Recall  whiteboard quiz was planned effectively to test students recall of different topics taught over the term. Good pace and engagement from students wanting to answer.
Tasks are planned plan with students knowledge and ability in mind and structure of the lesson builds on knowledge. Guidance worksheet task is planned for students to recall definitions, adv/disadvantages and examples. What could be done to support those who couldn't recall the knowledge needed?
Lesson builds into exam question towards the end with live modelling. Clear instruction and break down of AO1/2/3 and command words. Clearly planned and presented in a way that students are familiar with and have seen before.
</t>
  </si>
  <si>
    <t>Student recall throughout the first part of the lesson is very good. Students able to verbally answer starter questions and cold calling is used well to expand and challenge students on these questions. Whiteboard recall of numerous topics is also very good with students clearly well trained and used to using the whiteboards. They are able to recall answers to questions quickly and effectively. 
Guidance worksheet task given to challenge student recall on topic from previous lessons. Clearly some recall from students but some students struggled to get it down before moving onto exam questions. What could be used to gauge understanding of class quickly?
Students have an understanding of the AOs and are reminded of how the work they are looking at to AO1 - Defining type of guidance AO2 giving examples of where sports fit AO3- explanation or evaluating . This is a structure that students have clearly worked with and are able to verbalise and put into action. CT completes I do, we do, you do to give support and again clear students have completed this process before.
Books also highlight clear learning over time with marking present.</t>
  </si>
  <si>
    <t>Cold calling used effectively to spread questions to different students and target students with different levels of questions.
Whiteboards used effectively for recall quiz and teacher circulates to check answers and give give verbal feedback quickly. Students are confident using the whiteboard and almost all students are engaged.
After worksheet how could whiteboards be used to gauge whole class understanding and address misconceptions?
Live modelling is used to give clear explanation of structure expected for longer answer questions. Teacher demonstrates an answer before getting students to respond on their own using the same structure (AO1-state AO2-Link AO3- Explain/Why).</t>
  </si>
  <si>
    <t xml:space="preserve">Lesson is a controlled positive learning environment. There are clearly very high expectations and routines in place. Some low level chat, but students are engaged with all tasks and activities given.  Behaviour is addressed when students become to loud during whiteboard recall quiz with use of countdown and warnings. When set off on the task, majority are engaged and discussing the task. A  small number students are slow and off task due to not knowing information, whilst a couple become chatty once they have finished. Some support/extension would have squashed this as students when challenged were happy to engage. </t>
  </si>
  <si>
    <t>Use hinge questions on whiteboards to gauge whole class understanding/misconceptions of topic just taught.
Consider differentiation through extension task or support sheet when setting independent recall tasks.</t>
  </si>
  <si>
    <t xml:space="preserve">Effects of smoking </t>
  </si>
  <si>
    <t xml:space="preserve">Students completed the starter activity in silence. PBL uses cold-calling to obtain answers from students. 
PBL uses 'say it again better' for students to use scientific terminology in their answers.
Countdowns are used to transition from one task to another
</t>
  </si>
  <si>
    <t xml:space="preserve">Students are eager to share their answers- ensure students do not call out
Students with negatives are written on the board- it would also be encouraging to write the names of the students with positives on the board. </t>
  </si>
  <si>
    <t>Cancer</t>
  </si>
  <si>
    <t xml:space="preserve">Potential difference </t>
  </si>
  <si>
    <t>A Capella and Sampling</t>
  </si>
  <si>
    <t xml:space="preserve">The starter was completed then learning journey was referred to. CT then went through A Capella key words, however there wasn't a clear link made between A Capella and the learning journey. CT talked about beat boxing then asked student to give example, he got students to clap. CT then showed videos of A Capella, however it was not made clear what the students were looking/listening for. 
The delivery of the Ukulele part of the lesson, based on James Bond samples was delivered more confidently, showing secure knowledge from the CT. Students were able to answer questions about Ukulele technique and most could play the 1st sample with good timing and accuracy. They had been on this task for a few lessons however, so there was a lack of challenge for some of the students. </t>
  </si>
  <si>
    <t xml:space="preserve">Most students were able to play the firs sample of the James Bond task, however over the period of lessons it would be expected that students would have progressed further. Misconceptions have clearly been planned for, evidenced through questioning and students know 'rest position', 'play position', and the correct performance technique. 
CT used no hands up questioning effectively to assess students understanding of the Ukuleles, and during the starter. </t>
  </si>
  <si>
    <t xml:space="preserve">CT used questioning  to assess understanding of the Ukuleles, however what was more effective was getting student to play the first sample together. It was clear most students understood the correct technique and were able to play in time, evidencing good teaching over time. CT floated while students practised individualCT to provide specific feedback to students who were falling behind. </t>
  </si>
  <si>
    <t xml:space="preserve">This is a challenging group, however CT started the lesson very calmly and firmly, repeating his expectations and positively challenging students who were not meeting expectations. CT got the class settled and on task before doing the register. there were two students who were not respecting the learning, CT issued warnings appropriately and with clear reasoning for the warnings.  the two students were issued a 3rd warning as they did not correct behaviour. This had positive impact on the overall behaviour of the class. CT showed a bit of tension as the lesson progressed and some of the wording when challenging students became negative. Towards the end of the lesson, CT was more positive with students and this had a positive impact on the room. 
The pace of the lesson suffered due to lack of clear direction with A Capella portion of the lesson, and a lack of challenge with the Sampling task on the Ukuleles. This contributed to low level disruption over the course of the lesson, which was generally challenged by CT however impacted more on the pace and levels of engagement. </t>
  </si>
  <si>
    <t xml:space="preserve">Go through lesson PowerPoints each morning, pre-load any YouTube videos and create a clear learning journey for the lesson in your mind. Make sure students are directed for every activity - what are they listening for? What can you ask them? It doesn't have to be a written task. 
When challenging behaviour focus on what you want the student to be doing, keeping language positive. Pre-emptively use positive praise for students doing the right thing. 
Ensure there is sufficient challenge for all students, in particular with instrument tasks where there is space for independent practise. </t>
  </si>
  <si>
    <t>Integration - Finding Areas</t>
  </si>
  <si>
    <t xml:space="preserve">-	Starter questions are chosen carefully to address misconceptions, CT reenforces these by questioning.
-	CT uses a mixture of live modelling as well as preprepared answers on slides.
-	Independent practice given at 13:55. Emphasis on sketching (with pencil)
</t>
  </si>
  <si>
    <t>-	Last lesson on integration, starter questions include basic standard integrals including definite integral.
-	Starter includes revision on indices – key skill in calculus for students to be able to manipulate indices confidently. Common misconception addressed. 
-	CT signposts skills acquired over time which contribute to lesson eg. Factorising quadratics, integration, definite integrals. Learning journey explained to students, how skills have and will progress over time and where topic can lead to
-	CT encourages students to use prior knowledge to confirm their answers ‘how can you check it?’ rather than telling them. 
-	CT reminds students that pure topics crossover between teachers and lessons can rely on skills taught by both teachers – encourages to make connections between learning.</t>
  </si>
  <si>
    <t xml:space="preserve">-	Cold calling for questioning is used. CT bounces questions around the room effectively emphasizing methods used and asking why processes lead to outcomes.
-	MWBs are used. Longer example, so CT circulates to offer individual feedback.
-	NBI works with individual students. 
-	CT uses countdown to pause independent practise to highlight a common misconception after answering question from student – finding the points of intersection to use as bounds for definite integral. 
-	Answers given and discussed; students self-assess.
</t>
  </si>
  <si>
    <t>-	Students are engaged in starter activity, completing independently. 
-	Some students lack confidence. 
-	Persistent lateness to lesson, poor student attitude to learning from individuals. This has been sanctioned and addressed with the sixth form team, but it persists.
-	Students enters late at 13:39 (NBI previously aware), two students enter at 13:48. NBI asked why (they had been in Subway), no sanctions given. Went over and explained what they had missed at 13:57 when other students began working.</t>
  </si>
  <si>
    <t>- Clarity of explanation: Consider live modelling of graph sketching to build students’ understanding of graphs as this is a common area of weakness.</t>
  </si>
  <si>
    <t>Paper 2 Question 4</t>
  </si>
  <si>
    <t>Planning aligns with the curriculum plans and is effectively chunked to allow all students to approach the question. LCR provides clear explanations of the expectations for each task and models high levels of literacy across the observed period. Students could explain clearly each of the steps that they had completed in the first lesson and how they built towards them being able to write a response before the end of the lesson. There were plenty of opportunities for students to work independently and demonstrate their knowledge. LCA collates information from students following independent practise to allow for checking of understanding, this is led through cold calling and there is no acceptance of opting out.</t>
  </si>
  <si>
    <t>Books show that students have completed large quantities of extended independent question practise and feedback is used to drive progress. Work in books is of good standard for majority of students though some students did not have books for checking following return to normal TT after exams.
Misconceptions are addressed through cold calling and tweaking of questions and examples. 
Students are able to explain clearly how the lesson observed linked to previous learning and feedback from their mock exams.</t>
  </si>
  <si>
    <t xml:space="preserve">Cold calling is used throughout observed period - perhaps there is an opportunity during feedback for MWBs for a more holistic overview of ideas that students have planned during independent practise. Students did explain that MWBs had been used in the first half of the lesson. The work collated during feedback is used to produce exam responses which when read show clear knowledge of the question. </t>
  </si>
  <si>
    <t>LCA has clear expectations for behaviour and uses the behaviour system to enforce them. Initial planning activity was a little chatty but conversation is focused on the ideas for the task - perhaps chunking expectations for tasks i.e. for the first five minutes of planning we are silent, now we can work quietly with our partner in order to support with the nature of the groups behaviour. During the exam practise, students are silent and focused on producing a strong response with the clear expectation that it must be better than their mock answer.</t>
  </si>
  <si>
    <t>1. Chunk expectations for independent work such as planning in terms of the level of collaboration wanted I.e. 5 minutes work on own in silence, moving to paired work before feedback.
2. Consider how to build mini whiteboards into the feedback element for planning ie students write down their best idea and then show before collating on board so that all are held accountable.</t>
  </si>
  <si>
    <t>CLL</t>
  </si>
  <si>
    <t>Understanding how women are portrayed in The Odyssey</t>
  </si>
  <si>
    <t xml:space="preserve">CLL has planned a lesson in line with the SOW. CLL understands the topic and was able to add more detail to the students’ responses. The work feels as though it is pitched appropriately for year 7 set 2. </t>
  </si>
  <si>
    <t xml:space="preserve">I don’t think that word means what you think it means, I’m going to move on. 
What could you have said? Correct errors in knowledge. 
To create pace, how many adjectives was necessary? 
*Use MWBs to obtain words so that you can immediately grasp understanding. </t>
  </si>
  <si>
    <t xml:space="preserve">How is the theme of loss presented in The Odyssey? </t>
  </si>
  <si>
    <t>Titles and dates are underlined. Literacy code is stuck in but not being used in feedback. Vocab sheets are stuck in and but not being completed in line with school policy. PT/RRI tasks are present and stuck close together in books. Past paper questions are consistently being used and self assessed in green pen. Worksheets and loose pages are stuck correctly into books. Books evidence progress over time</t>
  </si>
  <si>
    <t>SAD/PBL</t>
  </si>
  <si>
    <t>Titles and dates are underlined. Literacy code is stuck in but not being used in feedback. Vocab sheets are not stuck in and being completed in line with school policy. PT/RRI tasks are present and stuck close together in books. Past paper questions are consistently being used and self assessed in green pen. Worksheets and loose pages are stuck correctly into books. Books evidence progress over time</t>
  </si>
  <si>
    <t>NDC/BBI/CBU</t>
  </si>
  <si>
    <t>Titles and dates are underlined. Literacy codes not stuck in and used in feedback. 
 Vocab sheets are not stuck in and being completed in line with school policy
PT/RRI tasks are present and stuck close together in books. Past paper questions are consistently being used and self assessed in green pen. Worksheets and loose pages are stuck correctly into books. Books evidence progress over time</t>
  </si>
  <si>
    <t>Titles and dates are underlined. Literacy code is stuck in but not being used in feedback.  Vocab sheets are not stuck in and being completed in line with school policy. PT/RRI tasks are present and stuck close together in books. Past paper questions are consistently being used and self assessed in green pen. Worksheets and loose pages are stuck correctly into books.  Books evidence progress over time</t>
  </si>
  <si>
    <t xml:space="preserve">Titles and dates are underlined. Literacy code is stuck in but not being used in feedback. Vocab sheets are being completed in line with school policy. PT/RRI tasks are present and stuck close together in books. Past  paper questions are not being consistently used and green penned. Worksheets and loose pages are stuck correctly into books. Books evidence progress over time. </t>
  </si>
  <si>
    <t>SAD/APH</t>
  </si>
  <si>
    <t>Titles and dates are underlined. Literacy codes not stuck in and used in feedback. Vocab sheets are stuck in and but not being completed in line with school policy. Past  paper questions are not being consistently used and green penned. PT/RRI tasks are present and stuck close together in books. Worksheets and loose pages are stuck correctly into books. Books evidence progress over time</t>
  </si>
  <si>
    <t>Some titles and dates are underlined but not all. Literacy code is stuck in but not being used in feedback. Vocab sheets are stuck in and but not being completed in line with school policy. Past paper questions being completed but not consistently  self assessed in green pen. PT/RRI tasks are not fully present and stuck close together in books. Worksheets and loose pages are stuck correctly into books. Books evidence progress over time</t>
  </si>
  <si>
    <t xml:space="preserve">Ensure a progress test is completed soon and meaningful RRIs are completed.
Ensure past paper questions are being self assessed in green pen 
</t>
  </si>
  <si>
    <t>Titles and dates are underlined. Literacy code is stuck in but not being used in feedback. Vocab sheets are being completed in line with school policy. Past  paper questions are not being consistently used and green penned . PT/RRI tasks are present and stuck close together in books. Worksheets and loose pages are stuck correctly into books. Books evidence progress over time</t>
  </si>
  <si>
    <t>ASH/OCO/PBL</t>
  </si>
  <si>
    <t>Titles and dates are underlined. Literacy code is stuck in but not being used in feedback. Vocab sheets are stuck in and but not being completed in line with school policy. Past paper questions being completed but not consistently  self assessed in green pen. PT/RRI tasks are not fully present and stuck close together in books. Worksheets and loose pages are stuck correctly into books. Books evidence progress over time</t>
  </si>
  <si>
    <t>KMA, NOW</t>
  </si>
  <si>
    <t xml:space="preserve">Titles and dates are underlined	Y
Literacy code is stuck in &amp; used in feedback	Y
Literacy code is used in feedback	n/a
Vocabulary sheet	Y
PT/RRI tasks are present and stuck close together in books	Y
Worksheets are glued in neatly	Y
No loose pages	P
Books evidence progress over time	Y
PEQ's being completed and self-assessed	Y
</t>
  </si>
  <si>
    <t>Area of development : Please ensure that all students are tagging in loose sheets</t>
  </si>
  <si>
    <t>SAD, CBU, EWI</t>
  </si>
  <si>
    <t xml:space="preserve">Titles and dates are underlined	Y
Literacy code is stuck in &amp; used in feedback	Y
Literacy code is used in feedback	n/a
Vocabulary sheet	Y
PT/RRI tasks are present and stuck close together in books	Y
Worksheets are glued in neatly	Y
No loose pages	Partial
Books evidence progress over time	Y
PEQ's being completed and self-assessed	Partial
</t>
  </si>
  <si>
    <t>Areas of development : Please ensure that all students are tagging in loose sheets and that past exam questions are completed more regularly in lessons.</t>
  </si>
  <si>
    <t>BBI, APH, ASH</t>
  </si>
  <si>
    <t xml:space="preserve">Titles and dates are underlined	Y
Literacy code is stuck in &amp; used in feedback	Y
Literacy code is used in feedback	n/a
Vocabulary sheet	Y
PT/RRI tasks are present and stuck close together in books	n
Worksheets are glued in neatly	y
No loose pages	y
Books evidence progress over time	y
PEQ's being completed and self-assessed	y
</t>
  </si>
  <si>
    <t>Area of development : Please ensure that a progress test and RRI is completed before the end of term</t>
  </si>
  <si>
    <t>PBL, APH, ASH</t>
  </si>
  <si>
    <t xml:space="preserve">Titles and dates are underlined	y
Literacy code is stuck in &amp; used in feedback	y
Literacy code is used in feedback	n/a
Vocabulary sheet	partial
PT/RRI tasks are present and stuck close together in books	n
Worksheets are glued in neatly	y
No loose pages	partial
Books evidence progress over time	y
PEQ's being completed and self-assessed	n
</t>
  </si>
  <si>
    <t>Area of development : Please ensure that all students are tagging in loose sheets and that vocab sheets are used.</t>
  </si>
  <si>
    <t>SAD, NDC</t>
  </si>
  <si>
    <t xml:space="preserve">Titles and dates are underlined	Partial
Literacy code is stuck in &amp; used in feedback	Y
Literacy code is used in feedback	n/a
Vocabulary sheet	Y
PT/RRI tasks are present and stuck close together in books	Y
Worksheets are glued in neatly	Y
No loose pages	N
Books evidence progress over time	Y
PEQ's being completed and self-assessed	Partial
</t>
  </si>
  <si>
    <t>Areas of development : Please ensure that all students are tagging in loose sheets and that past exam questions are completed more regularly in lessons. Please ensure dates and titles are being underlined.</t>
  </si>
  <si>
    <t>PBL, NOW</t>
  </si>
  <si>
    <t xml:space="preserve">Titles and dates are underlined	Y
Literacy code is stuck in &amp; used in feedback	Y
Literacy code is used in feedback	n/a
Vocabulary sheet	Partial
PT/RRI tasks are present and stuck close together in books	Partial
Worksheets are glued in neatly	Y
No loose pages	N
Books evidence progress over time	Y
PEQ's being completed and self-assessed	Partial
Follow up needed?	N
</t>
  </si>
  <si>
    <t xml:space="preserve">Areas of development: Please ensure that all students are tagging in loose sheets and that vocab sheets are used. Please ensure an RRI is completed before the end of term and that past exam questions are completed regularly in lessons. </t>
  </si>
  <si>
    <t>APH, EWI</t>
  </si>
  <si>
    <t xml:space="preserve">Titles and dates are underlined	Partial
Literacy code is stuck in &amp; used in feedback	N
Literacy code is used in feedback	n/a
Vocabulary sheet	N
PT/RRI tasks are present and stuck close together in books	Y
Worksheets are glued in neatly	Y
No loose pages	Partial
Books evidence progress over time	Y
PEQ's being completed and self-assessed	Y
</t>
  </si>
  <si>
    <t xml:space="preserve">Areas of development: Please ensure that all students are tagging in loose sheets, that vocab sheets and literacy codes are suck in books and that vocab sheets are used. Please ensure that dates and titles are underlined consistently by students. </t>
  </si>
  <si>
    <t>SAD, ASH</t>
  </si>
  <si>
    <t xml:space="preserve">Titles and dates are underlined	Y
Literacy code is stuck in &amp; used in feedback	N
Literacy code is used in feedback	N/A
Vocabulary sheet	N
PT/RRI tasks are present and stuck close together in books	Y
Worksheets are glued in neatly	Y
No loose pages	Partial
Books evidence progress over time	Y
PEQ's being completed and self-assessed	Y
</t>
  </si>
  <si>
    <t xml:space="preserve">Areas of development: Please ensure that vocab sheets and literacey codes are stuck in books, please also ensure that all students are tagging in loose sheets and that vocab sheets are used. </t>
  </si>
  <si>
    <t>SKH, EWI</t>
  </si>
  <si>
    <t xml:space="preserve">Titles and dates are underlined	Partial
Literacy code is stuck in &amp; used in feedback	Y
Literacy code is used in feedback	n/a
Vocabulary sheet	N
PT/RRI tasks are present and stuck close together in books	Partial
Worksheets are glued in neatly	Y
No loose pages	Partial
Books evidence progress over time	Partial
PEQ's being completed and self-assessed	N
</t>
  </si>
  <si>
    <t>Areas of development: Please ensure that all students are tagging in loose sheets, that vocab sheets are suck in books and are used. Please ensure that dates and titles are underlined consistently by students, that an RRI is completed before the end of term. Most books showed evidence of progress over time, but the book of one student (MHA) did not have a lot of work in it, please follow this up.</t>
  </si>
  <si>
    <t>SKH, NDC</t>
  </si>
  <si>
    <t xml:space="preserve">Titles and dates are underlined	Y
Literacy code is stuck in &amp; used in feedback	Y
Literacy code is used in feedback	n/a
Vocabulary sheet	Partial
PT/RRI tasks are present and stuck close together in books	Y
Worksheets are glued in neatly	Y
No loose pages	Y
Books evidence progress over time	Y
PEQ's being completed and self-assessed	Y
</t>
  </si>
  <si>
    <t xml:space="preserve">Areas of development: Please ensure that vocab sheets are used by students.  </t>
  </si>
  <si>
    <t xml:space="preserve">Esitimate the root of a number </t>
  </si>
  <si>
    <t xml:space="preserve">This is the second half of a double lesson. CT was checking prior knowledge (ability to find the root of a number) required for the lesson by MWB before moving on. Then, CT modelled how to estimate a root on board and asked students to annotate a table they've got in their books earlier. Students got confused at this point because their table (horizontal) and CT's table (vertical) are different. CT may need to be more consistent with her modelling. Then independent was provided to students with support given on board. This is good for the lower end students, however more challenging questions could be given to stretch the high achivers as differentiation. During the independent time, CT was helping the new arrivals to catch up, which makes them feel they were looked after. CT was very balanced with F.J and managing to get him focused and working. Then the lesson moved onto cube root. Might be a good idea to challenge students here by estimating cube root. Then CT moved to the next unit "Rounding". Students found this topic easy and CT explained to them why they need to get this 100% correct and insists that they need to follow CT's modelling to avoid mistakes. Might be good to do a quick check by MWB, if students are ok, then move on to rounding to significant figures.   
</t>
  </si>
  <si>
    <t xml:space="preserve">- CT checks prior knowledge (ability to find the root of a number) required for the lessons by MWB before moving on, helping students to make progress overtime. 
- SEND students were supported individually and making progress. Seating Plan can also show how CT supports SEND students. 
- Students can confidently articulate the learning journey, homework, the learning routine and how they were supported by CT.  
- Book hygiene is really good with clear evidence of RRI, unit test and homework. </t>
  </si>
  <si>
    <t xml:space="preserve">- Good use of MWB throughout the lesson, the pace is good by counting down from 5 to 1 and students all participate. 
- Independent work was provided with support on board. How could you challenge those who do not need support? 
- CT listens to students, feedback and explain their questions publically. </t>
  </si>
  <si>
    <t xml:space="preserve">The behavior is good in general, and CT is really balanced when dealing with F.J, which works well for him. However, there are some low level disruptions during CT's modelling or students' independent work. CT was re-explaining the rules and expectations but would be good to apply school behaviour policy and give more positives/negaives. </t>
  </si>
  <si>
    <t xml:space="preserve">- Need to Challenge and stretch students more by either giving depth questions on "easy topics" as differentiation or moving the lessons quicker to next topic. 
- Have higher expectations for behaviours in class and address low-level disruptions by more use of positives/negative. 
- Provide more independent work time. </t>
  </si>
  <si>
    <t>Rounding to the nearest 10, 100, 1000</t>
  </si>
  <si>
    <t xml:space="preserve">Knowledge retrieval starter, reviewing reviewing powers and roots, reviewing prior learning. 
Students are cold called to give answers, questioning and thinking time is used to aid students that struggle when called.  Examples of rounding to the nearest 10 and 100 is delivered to the students, with clear explanations and increasing difficulty in questions.  Questions to practice with students who are cod called.  Students practice oracy in lessons, with reading of the questions and explanations of answers.  Challenge question on upper and lower bounds is given to all students, a number of students are confused and find this concept difficult to understand.  CT discusses method for upper and lower bound which is discussed in more detail,  this is a KS4 topic.  Students begin worksheet task at 9:25, students are given 8 minutes of the task before answers are given.  </t>
  </si>
  <si>
    <t>Students actively use their book and notes on prior learning to aid them in completing the starter.  CT encourages the use of green pen when correcting work, with notations to help students identify and correct mistakes.  No clear instructions given to students r.e. what notes to take in books, which could support them later in the lesson or when completing revision.  Books show clear learning over time, with appropriate amount of RRIs which are mostly actioned by students ad marked to show improvements.  RRI lesson format, is not followed.  Students are able to recall immediate prior learning but struggle to make links to older topics.</t>
  </si>
  <si>
    <t>Visual check of Q3 from the starter is used to check who got this correct.  CT uses cold calling effectively and questioning.  CT uses cold calling effectively and asks a range of students to give answers with explanations.  No MWB activity in lesson, which would have been effective after main explanations.    Hands up to check Q6 from task, question was was on upper bounds and lower bounds.</t>
  </si>
  <si>
    <t xml:space="preserve">Students enter the classroom and begin their starter, most are focused and engaged. Some low level disruption by students which is not addressed and continues at points during the lesson.  Some verbal corrections occur later in the lesson but this low level disruption re-occurs at points.  First warning for a student is given at 9.15.  Some passive learning, head downs occur which is not addressed by the CT.  Task is given to students, without explanations on how this should be completed e.g. independently or paired, quietly or silence?  </t>
  </si>
  <si>
    <t>Rapid Mass Feedback: Utilise mini whiteboards in lessons to check whole class progress to gain understanding by students which will then inform CT of next steps.</t>
  </si>
  <si>
    <t>Solving Equations</t>
  </si>
  <si>
    <t>CT  uses the knowledge retrieval starter to address misconceptions in prior learning on past topics (from QLA).   Allowing students to fill gaps and enable progress.  Students are cold called to give answers and give detailed explanations, CT follows up with questions to ensure full clarity is given and to support is giving explanations.  Students practice oracy throughout the lesson when giving explanations.  CT gives clear explanations and live modelling of solving equations.  Students are directed to take notes to support independent learning and practice.  After modelling, students complete a MWB task, CT continues to question answers given by students.  This task then directs students on their starting point on the independent practice task, which students complete silently.  CT supports some students that struggled in the MWB task whilst others begin independent work.  CT has build a positive learning atmosphere, students are confident and resilient and recover from errors.</t>
  </si>
  <si>
    <t>CT has addressed misconceptions and aims to close gaps in learning.  This is done by the starter and throughout the lesson, CT has a number of question on negative numbers, which students have shown to struggle with over past lessons and directly responds to areas that students struggle with.  Students show clear progression in their topics and throughout the year, students are being challenged and making progress in their understanding.  Students are able to describe methods the CT helps them remember things by constantly reviewing and checking understanding in lessons via starters.  Students are able to make links with prior learning but struggle to make the links.</t>
  </si>
  <si>
    <t xml:space="preserve">Cold calling and questioning is used throughout the lessons.  Students explain their reasoning and correct errors. Rapid mass feedback is used to access understanding and direct students on appropriate start points in the main task.  The CT used the MWB task to direct his assistance with students that have struggled to ensure all students make progress.  Students are positive in lessons and resilient learners, they accept errors and look to make improvements.  </t>
  </si>
  <si>
    <t xml:space="preserve">There are no behaviour issues in this lesson. Students are engaged in their learning and participate in lesson.  There is no option to opt out. Students work through examples, they are happy to explain their reasoning and react well to when they make errors.  Students are happy to ask questions when unsure.  Ct has build a positive atmosphere for learning.  </t>
  </si>
  <si>
    <t>Explicitly link learning for students.</t>
  </si>
  <si>
    <t>How to use Market decision making tools</t>
  </si>
  <si>
    <t>Lesson has been planned out to build on previous learning. Recall start used to get students to recap on prior knowledge.
Range of different tasks planned to engage students with discussion and get the building on ideas. Discussion posed to them based upon pictures. Planned in that ideas are shared form different groups with the class.
Planned in follow up task for when students are given a definition to copy down. This was discussed previously.
Students encouraged to note down ideas on MWB for discussion.</t>
  </si>
  <si>
    <t>Students when questioned can clearly recall prior learning that has taken place and that is necessary for the development of their understanding in aspects of this lesson. All students are happy to take part in discussion and share their ideas. CT uses questioning throughout the lesson for students to demonstrate their understanding and can reframe questions to support students when necessary.</t>
  </si>
  <si>
    <t>Questioning is used effectively throughout the lesson and encourages students to think back to prior lessons, as well as used as a tool to get students to develop their responses. Discussed not to always jump in with another question and give students to process good questions when at first they might be unsure. Also discussed how some students answer a lot of questions, where some answer none, and how this can be addressed to ensure all are part of the assessment and feedback process.
MWB are used as a tool to assess students understanding at different points and CT uses them as a supportive tool for discussion.</t>
  </si>
  <si>
    <t>Behaviour for learning of the majority of the class is very good throughout. Countdowns are used to settle the class and give clear expectations for the different tasks that the CT wants them to engage with. Just make sure to hold a couple to account when they don't meet these.</t>
  </si>
  <si>
    <t>Questioning - Make sure that some student aren't repeatedly visited and others missed out. This could be through a checklist, use of seating plan.
Live Modelling - When reviewing a response and taking answers from students use it as an opportunity to construct the answer for others to review theirs. This could pre-planned as well as written with them.</t>
  </si>
  <si>
    <t xml:space="preserve">Extraction of metals </t>
  </si>
  <si>
    <t xml:space="preserve">3 starters on board in line with department policy but no stretch and challenge. Very few students completing starter questions, teacher challenged some but not all for incompletion. Cloze activity for set 3 used in first starter questions. Reminders of green pen use. Wrong homework on slides. </t>
  </si>
  <si>
    <t>Ensure starter activities are adapted to the needs of your students, to ensure engagement.</t>
  </si>
  <si>
    <t xml:space="preserve">Nuclear Equations </t>
  </si>
  <si>
    <t xml:space="preserve">3 students sat with coats on. 3 starters on board but very few students completing starters are they adapted to the needs of your students. Cold calling and bouncing of questions. Recap from previous lesson but no assessment for learning or mini whiteboard use or activity. Missed opportunity for mini whiteboards when describing Alpha particles. </t>
  </si>
  <si>
    <t xml:space="preserve">Ensure mini whiteboards are use for rapid mass feedback. </t>
  </si>
  <si>
    <t>PED's In sport</t>
  </si>
  <si>
    <t>C.T started the lesson with a clear knowledge retrieval starter, which was used effectively to draw upon knowledge from prior learning. The C.T was able to cold - call well during this 5 min period and have children using the key words such as: "lever", "adduction" and abduction providing sporting examples. 
There was a clear introduction of the various types of PED's and how they can enhance performance in different sports. The higher end of the class was able to link the use of diuretics as a masking agent for anabolic steroids. This was excellent to see, as it showed that they were thinking deeply about the concept of PED's.</t>
  </si>
  <si>
    <t xml:space="preserve">The C.T had recently gone through their mock assessments and the children had used green pen on their weaker topics. C.T just needs to ensure that he checks this with his red pen, to acknowledge the completion.
Once a PED had been introduced, the C.T had a worksheet printed out for the children to fill in, to test understanding. This worked well, but the pace could have been quickened for the higher end by having an extension task on the board.
The C.T confidently used hinge questions and was able to identify quickly, gaps in knowledge and address them. This was good to see, as it has become a department focus and something that is definitely improving. 
</t>
  </si>
  <si>
    <t xml:space="preserve">QLA is used to close gaps in learning, exam question focus and good frequent questioning. </t>
  </si>
  <si>
    <t xml:space="preserve">The BFL is good on a whole, C.T just needs to be aware of one young man at the front turning around from time to time to comment to his friend. </t>
  </si>
  <si>
    <t>Challenge questions for the higher end.
When using mini - whiteboards, probing the misconceptions made through class discussions. (creating an environment where error is good)</t>
  </si>
  <si>
    <t>Why Henry VIII left the Church.</t>
  </si>
  <si>
    <t xml:space="preserve">Tier 3 vocabulary was being explicitly taught and students were adding these to their key word glossaries. JMC referred back to these later on in the lesson and cold called to check understanding. 
There was also reference to some Latin terms which helped to build cultural capital. </t>
  </si>
  <si>
    <t xml:space="preserve">To build on your key term checks by asking students to use the word in a sentence or to give examples, so that top set students are challenged further. </t>
  </si>
  <si>
    <t>Depression</t>
  </si>
  <si>
    <t xml:space="preserve">Students are given slides which contains information. CWA goes through slides, which have real case studies of the work, enabling higher ability students to be able to link work to studies in their answers.
CWA uses a mnemonic in order to help the students keep key information. This is just given out though and not specifically referred to, weakening the impact.
CWA attempts to improve literacy in multiple areas. This was done by asking students to improve on the word 'vulnerability' as well as the key differences between the variables in a case study.
Questions students well to link back answers to certain theories, elevating the answer that was given.
</t>
  </si>
  <si>
    <t>Notes in books - there are a lot of notes that are mainly useless for revision. Find a way, such as Cornell notes for notes to be advantageous</t>
  </si>
  <si>
    <t>How radical was the Reformation</t>
  </si>
  <si>
    <t>Merton Priory</t>
  </si>
  <si>
    <t>High quality questions are posed with well developed thinking time. They have been carefully planned and placed in the correct areas of the lessons.</t>
  </si>
  <si>
    <t xml:space="preserve">With the video task, be clear what you want students to get from this and set your expectations of that before your start the clip. E.g. ahve them complete a worksheet that develops their learning.
</t>
  </si>
  <si>
    <t>RO31 First aid</t>
  </si>
  <si>
    <t>This was the second lesson of the day and the class had transitioned to the coursework aspect. All children were using the directives provided by the C.T on TEAMS, to ensure that the work had been improved. When children were questioned to assess understanding, they could all articulate what task they were completing and what they had to do to improve.</t>
  </si>
  <si>
    <t xml:space="preserve">Some of the children were able to incorporate words such as "intravascular" into their coursework and identify that this can occur from shock. The teacher added more information on TEAMS, which allowed support for learners as they could refer to the notes. C.T had the PPT's uploaded and children were constantly referencing them for guidance. </t>
  </si>
  <si>
    <t xml:space="preserve">Criteria was uploaded before the lesson/PPT's and guidance for the respective tasks. C.T could use Impero and write notes on the work that is being produced live. </t>
  </si>
  <si>
    <t xml:space="preserve">Behaviour for learning was much better, when C.T encountered some low level disruption, a warning was issued. C.T could have also awarded the children that were focussed with a positive; this would have helped reinforce expectations. </t>
  </si>
  <si>
    <t>Impero - for rapid feedback on the coursework unit.
Continue with the use of TEAMS to provide clear directives.</t>
  </si>
  <si>
    <t>RE Topic - Why is Muhammed important to Muslims?</t>
  </si>
  <si>
    <t xml:space="preserve">- Good use of countdowns (3, 2, 1 and then waited for silence before moving on). 
- High levels of concentration while teacher instruction. 
- Think, pair, share implemented - but expectations could have been stated previously. Some were off task. </t>
  </si>
  <si>
    <t>Set expectations of think pair share tasks - ie. 'discuss X. I will coming round listening and will ask random people to share answers.'</t>
  </si>
  <si>
    <t>Causes / Consequences of Re-Urbanisation</t>
  </si>
  <si>
    <t>Contemporary Challenges in Lagos</t>
  </si>
  <si>
    <t xml:space="preserve">- Lots of use of positive language to motivate - '90% have started - thank you...'.
- Good use of praise and questioning to take understanding further e.g. ' excellent answer - great use of place-specific detail X. How important is that challenge? Why?'
- Clear transitions between sections with use of countdowns and pausing in between LO2 and LO3. 
- Very engaged atmosphere with excellent written answers in second half of lesson. </t>
  </si>
  <si>
    <t xml:space="preserve">Get students to verbally rephrase sentences to include evaluative language. (e.g. 'this is of medium importance because it has a small-scale impact but with long-term consequences'. </t>
  </si>
  <si>
    <t>Paper 2 RRI</t>
  </si>
  <si>
    <t xml:space="preserve">- Positive greet on door and setting out expectations - 'hoods down, enter silently and complete starter'. Excellent atmosphere for learning in first 10 mins. 
- Good use of prompts 'R, I am coming to you for question 3. Ensure you have an answer'. 
- Threshold used - no-one allowed to enter unless meeting expectations.
- Great use of cold call. </t>
  </si>
  <si>
    <t>Use word morphology to recall keywords and support students' long-term memories/literacy. e.g. counter-urbanisation. 'what does counter mean?' - so how does this differ from urbanisation?</t>
  </si>
  <si>
    <t>Recall starter questions used - Want this to be quick recall. Either use less questions or have them as quicker recall. It wants to be a quick check before moving into the topic for today's lesson.  This is too challenging if to then be able to look at something new with the review time require.
Lesson is adjusted to go through issues from the starter looking at multiply algebraic fractions. They continue with the solving of algebraic fractions to ensure students have this solidified.
Discussed planning and that either plan a starter to allow you to move on to the new content or plan the full lesson to review challenging content and address misunderstandings.
'To be able to solve quadratic equations by factorisation'
10 minutes of the lesson left and starts looking at the next part, which is linked to the quadratic equation. 5 simple steps to copy down to follow for factorising quadratics - could you have the example on the board with the steps there.
Rushed at the end going through this. This was planned for the whole lesson. Would have worked to have just done a few more examples of the factorising of algebraic fractions as a review.</t>
  </si>
  <si>
    <t>Students are able to demonstrate their understanding of what factorising and steps they would need to take, some confusion when it comes to the complex algebraic equations and time is taken to go through more examples. Some students can clearly articulate their steps and are used to explain methodology to others. Misunderstandings are addressed as a whole class and students errors highlighted to everyone with other students questioned as to errors. Some students are unsure of exactly what they should be doing from the previous lesson and this is what they are looking at in the lesson and reviewing on MWB.</t>
  </si>
  <si>
    <t>Students used to go through examples on the board. CT questions the students on the method. 'Why have you done that?' This is repeated throughout the lesson.
Asks students if they got the same. Opportunity for MWB to check the understanding of the whole class here. This is then done for the next couple of examples.
Questioning of students to give reasoning on the example works well.
MWB are used to check students attempting slightly different examples before than completing another example in there book.
When going through some further examples there appears to be some confusion still. Ask students to work through and see if they get the same answer. Opportunity to live model with them and question these particular students on the different steps.
Questioning is spread to different students to ask them on some of the different stages.</t>
  </si>
  <si>
    <t>Clear routine on entry to classroom. Students to seats and completing starter questions.
Set expectations clearly on what you want them to do when using the MWB. 'In silence display your answers' - Just so there is clarity before they start working. 
Be conscious not to talk over the students. If you want them working on their own, give them the explicit instruction and then start going through an example.</t>
  </si>
  <si>
    <t>Planning - If the starter questions are challenging and might lead to the need for further work/reteach, plan this out as the whole lesson.
Planning - Starter questions as quick recall to get the lesson going so that there is plenty of time to teach the new content and assess. 10 minutes max, I would suggest 3 questions.</t>
  </si>
  <si>
    <t>Synovial Joints revision</t>
  </si>
  <si>
    <t>Chilli peri starter well differentiated and focused on prior learning - work is demanding and the answers are very well questioned using strong, and demanding cold calling - students are pushed to improve answers.  Revision based lesson which is well planned for pace, mixing up well between techniques. Sheets used to move away from whiteboards are well planned.
How are they going to use all the information ?</t>
  </si>
  <si>
    <t>Students speak positively about the use of whiteboards and the delivery of lessons. they like the RRI approach to assessments. Students are clear what they have been doing and books show clear progression. However the students are not really clear what is coming up.</t>
  </si>
  <si>
    <t>RRI is consistent and focused on assessments - there is constant verbal feedback but little live feedback evidenced in books.  Strong visual recap of bones leads to good whiteboard task. Fast pace on whiteboards - a couple of students get left behind a bit but this is picked up on.</t>
  </si>
  <si>
    <t>The expectations in the lesson are high at all times and the behaviour is very consistent as a result. Students know the routines and stick with them.</t>
  </si>
  <si>
    <t xml:space="preserve">Go back to MM after cold calling - he got it wrong first time, someone else gave correct answer but you need to check back that he can now answer the question.
</t>
  </si>
  <si>
    <t>RRI- 3D Shapes</t>
  </si>
  <si>
    <t>Surds – rationalise the denominator</t>
  </si>
  <si>
    <t xml:space="preserve">During starter – consider taking no questions. You will be going through all answers with the class. When you answer 1-1 questions during the starter, you take yourself down to the student’s level meaning you don’t have eyes on anyone else, this results in low level disruption. 
Challenge: Some students completed the starter very quickly, others began to chat across the classroom. Low level but still occurring, knocking focus of others in the lesson.
GST gives instructions from the front of the classroom and then almost straight away moves to the back. Students need to be tracked from the top of the classroom for longer to ensure compliance. </t>
  </si>
  <si>
    <t xml:space="preserve">Good probing students’ depth of understanding - ‘what does rationalising actually mean?’ 
Consider using pair/share more. Students are engaged in their work for the most part but expectations are unclear and they would not be able to (or benefit from!) sit in silence for a whole double.  </t>
  </si>
  <si>
    <t>Once equipment was sorted, mini whiteboards were used well for students to practice questions. Good routines.</t>
  </si>
  <si>
    <t>Signposting expectations needs to be clearer. Currently, students are talking if they are stuck, they run out of work, they aren’t being corrected strongly enough – use the behaviour policy. 
When counting down, clear silence and full student attention is required by the end. Wait for this by radaring from the top of the classroom.</t>
  </si>
  <si>
    <t>1.	Create clearer transitions between tasks so students know how they are expected to work during tasks. This will allow you to get the most out of every minute of the lesson.
-	Use a countdown, radar for compliance from the top of the room
-	State instructions for completing the task clearly, request students to repeat these (make sure its clear whether is pair or silent work)
-	Anonymous group correction, ‘back row, pens down, eyes on me’
2.	Embed think-pair-share into the lesson to give students structured ‘airtime’. After this, students need to complete independent tasks in silence. 
-	Countdown clearly to end T-P-S
-	Only allow T-P-S to last for a minute or two
-	Allow students to independently work, in silence for a few minutes before moving around to monitor/support</t>
  </si>
  <si>
    <t>Quadratic and their graphs (factorising quadratics)</t>
  </si>
  <si>
    <t xml:space="preserve">Circular motion </t>
  </si>
  <si>
    <t>Unit Coursework</t>
  </si>
  <si>
    <t>Students are working on coursework independently but there is a general atmosphere of dissent in the classroom. The CT is having to fight for quiet work and as such students who are looking for feedback feel that they are not getting strong direction. There needs to be a much more differentiated approach to work - students feel they are being held back by pace.</t>
  </si>
  <si>
    <t xml:space="preserve">Differentiate work so all can progress.
Insist on quiet/silent work while you work with individuals.
Use positive praise to get students back on track.
</t>
  </si>
  <si>
    <t>Displacement Reactions</t>
  </si>
  <si>
    <t>Cold calling of starter questions, extension questions asked and student questioned further, question then bounced to another student. Good practice is to return to students and question again to check understanding. To deepen understanding teacher attempted to model final answer on the board, but just wrote same formula as on the slides. No reminder of green pen use for self assessment. Missed opportunity for use of mini whiteboards with example of displacement reactions. Missed opportunity for mini whiteboards with displacement reactions explanation used think, pair, share. Hands up for answers teacher did insist on one voice in the classroom when student was giving answer but some students talking over teacher explanation.</t>
  </si>
  <si>
    <t>Use of mini whiteboards to check whole class understanding and rapid mass feedback</t>
  </si>
  <si>
    <t>Effect of drugs</t>
  </si>
  <si>
    <t>Business Objectives</t>
  </si>
  <si>
    <t xml:space="preserve">Starter on laminated sheet, teacher circulates and gives individual feedback. Positive routines demonstrated here. 
Good to give prompt sheet to get students thinking about examples of low and high competition.
Research task, students complete a word fill using research from their book. This tasks is sufficiently challenging and students use resources and each other to complete it. 
Questioning is positive, teacher uses Say it again, better through the lesson to develop student responses and challenge misconceptions.
Teacher explanations are clear and context/examples given to support students' understanding. </t>
  </si>
  <si>
    <t xml:space="preserve">Students demonstrate prior learning through completion of the starter task and lesson activities. 
Teacher draws responses through questioning and uses questioning strategies like cold calling and say it again better to develop understanding/responses. 
Planning is in line with published progression plans. </t>
  </si>
  <si>
    <t>Questioning is positive, teacher uses Say it again, better through the lesson to develop student responses and challenge misconceptions.
Marking and feedback - students have essay book with regular feedback and RRI</t>
  </si>
  <si>
    <t>Students are behaved and engaged throughout the lesson. Teacher encourages discussion and contributions throughout the lesson, providing scaffolding to build confidence and ensure all students engage.</t>
  </si>
  <si>
    <t>Students not in good habits of labelling axis of graphs. Further strategies needed to ensure they consistently label axis.</t>
  </si>
  <si>
    <t>Magnification calculation</t>
  </si>
  <si>
    <t xml:space="preserve">Titles and dates are underlined	y
Literacy code is stuck in &amp; used in feedback	y
Literacy code is used in feedback	y
Vocabulary sheet	y
PT/RRI tasks are present and stuck close together in books	y
Worksheets are glued in neatly	y
No loose pages	y
Books evidence progress over time	y
PEQ's being completed and self assessed	n
</t>
  </si>
  <si>
    <t>Areas of development: please ensure that PEQ's are completed and self-assessed regularly.</t>
  </si>
  <si>
    <t>BBI and EWI</t>
  </si>
  <si>
    <t xml:space="preserve">Titles and dates are underlined	y
Literacy code is stuck in &amp; used in feedback	y
Literacy code is used in feedback	n/a
Vocabulary sheet	y
PT/RRI tasks are present and stuck close together in books	y
Worksheets are glued in neatly	y
No loose pages	y
Books evidence progress over time	y
PEQ's being completed and self assessed	y
</t>
  </si>
  <si>
    <t>Ensure that literacy codes are used in feedback</t>
  </si>
  <si>
    <t xml:space="preserve">Titles and dates are underlined	y
Literacy code is stuck in &amp; used in feedback	y
Literacy code is used in feedback	n/a
Vocabulary sheet	y
PT/RRI tasks are present and stuck close together in books	y
Worksheets are glued in neatly	y
No loose pages	Progress - one book had a loose sheet
Books evidence progress over time	y
PEQ's being completed and self assessed	y
</t>
  </si>
  <si>
    <t xml:space="preserve">Area of development : Please ensure that all students are tagging in loose sheets
</t>
  </si>
  <si>
    <t>CBU, SKH</t>
  </si>
  <si>
    <t xml:space="preserve">Titles and dates are underlined	y
Literacy code is stuck in &amp; used in feedback	y
Literacy code is used in feedback	n/a
Vocabulary sheet	y
PT/RRI tasks are present and stuck close together in books	y
Worksheets are glued in neatly	y
No loose pages	y
Books evidence progress over time	y
PEQ's being completed and self assessed	n
</t>
  </si>
  <si>
    <t>Areas of development: Please ensure that past exam questions are completed regularly in lessons</t>
  </si>
  <si>
    <t>NOW, PBL</t>
  </si>
  <si>
    <t xml:space="preserve">Titles and dates are underlined	y
Literacy code is stuck in &amp; used in feedback	y
Literacy code is used in feedback	y
Vocabulary sheet	y
PT/RRI tasks are present and stuck close together in books	y
Worksheets are glued in neatly	y
No loose pages	y
Books evidence progress over time	y
PEQ's being completed and self assessed	y
</t>
  </si>
  <si>
    <t>-</t>
  </si>
  <si>
    <t>BBI, APH</t>
  </si>
  <si>
    <t xml:space="preserve">Titles and dates are underlined	y
Literacy code is stuck in &amp; used in feedback	y
Literacy code is used in feedback	n/a
Vocabulary sheet	y
PT/RRI tasks are present and stuck close together in books	y
Worksheets are glued in neatly	y
No loose pages	y
Books evidence progress over time	y
PEQ's being completed and self assessed	y
</t>
  </si>
  <si>
    <t>Please ensure that literacey codes are used in feedback</t>
  </si>
  <si>
    <t xml:space="preserve">Construction and Loci </t>
  </si>
  <si>
    <t xml:space="preserve">There are quite a few key words in this specific topic, like locus, loci, perpendicular bisector, etc.  CT explained them well using etymology. Due to the set changes, some students haven't got the prior knowlwge. CT went through an example as a recap, then using differentiation to guide more able students to do independent work, while supporting those who need help. CT also used animations and pictures with real life senarios in her example to show the locus of a point equidistant from the centre, which really helps with students' understanding. Equipment has been organised in advence, which saves lesson time. </t>
  </si>
  <si>
    <t xml:space="preserve">Two students sitting at the back row in the left hand side corner were in a conversation throughout the lesson, maybe separate them. 
Have a summary to show when to draw: Perpendicular Bisector, Circle, Tablet shape, angle bisector. </t>
  </si>
  <si>
    <t>R060- Theory - Data/Information</t>
  </si>
  <si>
    <t xml:space="preserve">Teacher shows strong subject knowledge. Teacher uses questions to recap prior knowledge. Content is explained verbally, using questioning and deep understanding. When students struggle to answer, teacher encourage students by changing the way questions are worded and phrased. Asks more direct questions with hints. Teacher uses clear case study to explain data /information using good examples and targeted questioning. </t>
  </si>
  <si>
    <t xml:space="preserve">Starter:- Most students are showcasing understanding of design tools. They are able to identify in what scenarios each design is being used. SEND students do find it difficult to recall information. GHO asks SEND students to check understanding and comes back to students for a final recall. 
Tasks-  once GHO explained description of data /information, he uses questions for students to discuss in pairs and completes in silence. 
There is a clear lesson structure and the content is clearly thought out in the way is is ordered. 
</t>
  </si>
  <si>
    <t xml:space="preserve">Cold calling and mini white boards are used to access students prior understanding. 
GHO uses short questions to get students answers such as “who would you not use a visualisation diagram to plan a video” and if students say “No” students expand on why. Students mainly receive verbal feedback. 
Teacher explains topic and uses targeted questioning to questions students understanding, gets students to repeat the definitions. </t>
  </si>
  <si>
    <t>Behaviour for learning is excellent. Students come into lesson and get ready to focus. Expectations are clearly expressed at the start of the lesson, low level behaviour is challenged straight away such as moving seats.GHO uses positive words such as “excellent” “correct” “on the right track” to motivate students.</t>
  </si>
  <si>
    <t xml:space="preserve">- Explore strategies to help students retain information. Example use of MS forms for HW, frequent key words tests. 
- Consistently use command verbs in your questions to get students more familiar with them before the exam, instead of “other than collecting data about what you have bought what other data could the supermarket could be collecting when you shop”. You can write “Identify 2 other data that supermarket will collect on you and explain why they may do so”. Also adding marks on your question. </t>
  </si>
  <si>
    <t xml:space="preserve">Strong and weak acids </t>
  </si>
  <si>
    <t xml:space="preserve">Students completing 8 questions in silence with extension task. Teacher circulating to check engagement. Students working in silence. Clear timings given for completion of task. Green pens given out. Missed opportunity for countdown therefore 2 students whispering at the back. Cold calling of answers and students talking over peers answers. Key terms being copied into back of books in line with whole school policy using key icon. Missed opportunity for mini whiteboard use when applying definitions of dissociation to strong and weak acids. Cold calling used, checking understanding using questioning not letting students say "I don't know". Think, pair share of using universal indicator to identify strong and weak acids. Countdown used to refocus students but not all silent on 1. Missed opportunity for mini whiteboard use for difference between dilute and concentrated. </t>
  </si>
  <si>
    <t xml:space="preserve">Ensure one voice in the classroom using countdowns, non-verbal ques and warnings. 
Use mini whiteboards for rapid feedback of whole class understanding. </t>
  </si>
  <si>
    <t>Health and Disease</t>
  </si>
  <si>
    <t xml:space="preserve">Countdown used to refocus class. Starters not on board as students entered the room. Starters on board 4 minutes into lesson and completed in silence by students. Teacher circulating to check completion and insisting on coats off and bags on the floor. Cold calling of starter questions, did not let students say "I don't know" used further questioning to help them develop an answer and bouncing questions from student to student. Going through learning objectives and zooming in and out. </t>
  </si>
  <si>
    <t xml:space="preserve">Pace of lesson 20 minutes to complete starters. </t>
  </si>
  <si>
    <t>SKN/NDC</t>
  </si>
  <si>
    <t>Titles and dates are underlined. Literacy code is stuck in but not being used in feedback. Vocab sheets are stuck in and but not being completed in line with school policy. Past paper questions are consistently being used and self assessed in green pen. PT/RRI tasks are not fully present and stuck close together in books. Worksheets and loose pages are stuck correctly into books. Books evidence progress over time</t>
  </si>
  <si>
    <t xml:space="preserve">Ensure meaningful RRIs are completed for progress tests </t>
  </si>
  <si>
    <t xml:space="preserve">Some titles and dates are underlined but not all. Literacy codes not stuck in and used in feedback. Vocab sheets are not stuck in and being completed in line with school policy. Vocab sheets are in some books but not all. PT/RRI tasks are not fully present and stuck close together in books. Past paper questions are consistently being used and self assessed in green pen. Worksheets and loose pages are stuck correctly into books. Books evidence progress over time
</t>
  </si>
  <si>
    <t xml:space="preserve">Ensure progress tests are completed and meaningful RRIs are completed in the next 2 weeks, 2 required per term.  Stick in vocab sheets in back of books and get students to fill in during lesson.  </t>
  </si>
  <si>
    <t xml:space="preserve">Some titles and dates are underlined but not all. Some literacy codes stuck in but not all.
Literacy code not being used in feedback. PT/RRI tasks are not fully present and stuck close together in books. Past paper questions being completed but not consistently  self assessed in green pen. Worksheets and loose pages are stuck correctly into books. Vocab sheets are stuck in and but not being completed in line with school policy.
</t>
  </si>
  <si>
    <t xml:space="preserve">Ensure progress tests are completed and meaningful RRIs are completed, two required per term in line with department policy. Ensure past paper questions are being self assessed in green pen </t>
  </si>
  <si>
    <t>Titles and dates are underlined. Literacy code is stuck in but not being used in feedback. PT/RRI tasks are not fully present and stuck close together in books. Past paper questions are consistently being used and self assessed in green pen. Worksheets and loose pages are stuck correctly into books. Vocab sheets are being completed in some books but not all. Books evidence progress over time</t>
  </si>
  <si>
    <t xml:space="preserve">Ensure progress tests are completed and meaningful RRIs are completed, two required per term in line with department policy.
</t>
  </si>
  <si>
    <t xml:space="preserve">Titles and dates are underlined. Literacy code is stuck in but not being used in feedback. PT/RRI tasks are not fully present and stuck close together in books. Past  paper questions are not being consistently used and green penned. Worksheets and loose pages are stuck correctly into books. Vocab sheets are stuck in and but not being completed in line with school policy. Books evidence progress over time. </t>
  </si>
  <si>
    <t>Ensure progress tests are completed and meaningful RRIs are completed, two required per term in line with department policy.</t>
  </si>
  <si>
    <t xml:space="preserve">Titles and dates are underlined. Literacy code is stuck in but not being used in feedback. PT/RRI tasks are not fully present and stuck close together in books. Past  paper questions are not being consistently used and green penned. Vocab sheets are stuck in and but not being completed in line with school policy. Worksheets and loose pages are stuck correctly into books. 
Books evidence progress over time
</t>
  </si>
  <si>
    <t>CBU/BBI</t>
  </si>
  <si>
    <t xml:space="preserve">Titles and dates are underlined. Literacy code is stuck in but not being used in feedback. PT/RRI tasks are not fully present and stuck close together in books. Past paper questions are consistently being used and self assessed in green pen. Vocab sheets are being completed in line with school policy. Worksheets and loose pages are stuck correctly into books. 
Books evidence progress over time
</t>
  </si>
  <si>
    <t>ASH/BBI/NDC</t>
  </si>
  <si>
    <t>Titles and dates are underlined. Literacy codes not stuck in and used in feedback. PT/RRI tasks are not fully present and stuck close together in books. Vocab sheets are stuck in and but not being completed in line with school policy. Past paper questions are consistently being used and self assessed in green pen. Worksheets and loose pages are stuck correctly into books. Books evidence progress over time</t>
  </si>
  <si>
    <t>NOW/NDC</t>
  </si>
  <si>
    <t xml:space="preserve">RRI - Why was WW2 considered to be the peoples war? </t>
  </si>
  <si>
    <t xml:space="preserve">The RRI was well thought out and focussed particularly on the skill of writing an argument. RKA had discussed the success criteria with them and then followed this up with a learning check before asking students to re-write their answer with the improvements. </t>
  </si>
  <si>
    <t xml:space="preserve">The task was an enquiry question so students were forced to think back on prior learning to develop their answers. There could have been more checking of this before the writing task began. </t>
  </si>
  <si>
    <t xml:space="preserve">Whole class feedback was used to outline areas of development (skill of writing an argument). Indivudual students were praised for their strengths and then the success criteria was discussed and check so that all students were clear on how they should improve their answer second time round. </t>
  </si>
  <si>
    <t>Behaviour management was good with all students on task and engaged. RKA was positive and followed the behaviour policy when needed.</t>
  </si>
  <si>
    <t xml:space="preserve">To ensure clearer routines when using whiteboards for rapid mass feedback so that the pace of the lesson is not impacted. 
This can be done through setting the scene beforehand. </t>
  </si>
  <si>
    <t>Titles and dates are underlined. Literacy code is stuck in but not being used in feedback. PT/RRI tasks are not fully present and stuck close together in books. Past  paper questions are not being consistently used and green penned. Vocab sheets are being completed in some books but not all. Worksheets and loose pages are stuck correctly into books. Books evidence progress over time</t>
  </si>
  <si>
    <t>Were living standards better in Nazi Germany</t>
  </si>
  <si>
    <t xml:space="preserve">Starter questions are recap - students well trained to go back through books - answers cold called and strong training and feedback evident for cold call. Freddie not got one - hints given about Lister but need to go back to Freddie. Questioning goes to hands up a bit quickly - keep up with cold calling. Freddie now answering well.
Lots of time spent on starter question 1 ( surgery) why ?
Key information on next printed task helps with pace and independent work.
</t>
  </si>
  <si>
    <t>Regular check ins with Tariq,
RRI shows progress and improvement in books - well structured.  Lesson resources link well with SOW and teaching by LTH. Teacher hangs on key words well to help students learn and remember more - prefix of rearm explained well using other examples. Students speak confidently about subject and what has been covered this year - clearly talk about assessment on medicine and the value of good feedback from teacher. Students like the combination of teachers and say it works well.</t>
  </si>
  <si>
    <t>Whiteboards used well for first misconception on Wall St - second answer was Great Depression but several wrote hyperinflation first and then wiped out - did you see this misconception. Books show good RRI on assessments and also whole class feedback.</t>
  </si>
  <si>
    <t>Excellent Hannah, well done Renata, Zahir is looking through his book well done - strong positive affirmation.  Students are well settled - and know the routines. Strong answers to questions but very quiet - student challenged on volume.</t>
  </si>
  <si>
    <t>Stay with cold calling a bit longer before going to hands up.
Re visit wrong answers when cold calling.</t>
  </si>
  <si>
    <t xml:space="preserve">Why do people cross the Mediterranean Sea to reach Europe? </t>
  </si>
  <si>
    <t>Who was correct - Malthus or Boserup?</t>
  </si>
  <si>
    <t>Gender Bias</t>
  </si>
  <si>
    <t xml:space="preserve">C.T provided children with a starter, which tested prior learning. This proved to be a useful aid in assessing prior learning, as C.T was testing knowledge through cold - calling to demonstrate their memory recall and ensure key words are used such as "covariable". </t>
  </si>
  <si>
    <t xml:space="preserve">The C.T spends time ensuring the lesson is scaffolded and each child annotates when they are going through answers. This allows them to build on their answers and ensure gaps are being closed. The C.T uses a clear learning journey, which is colour coded and all children are aware of their learning destination. </t>
  </si>
  <si>
    <t xml:space="preserve">C.T regularly cold - calls to assess learning and ensures the questions are tailored to each child's specific level. This is evident in the higher order questions used and the level of answers from the children. There is evidence of marking in the books and clear instructions are provided in red pen, referring to how they can improve the quality of their work. </t>
  </si>
  <si>
    <t xml:space="preserve">BFL - is good and with it being a small class it allows for clear dialogue and debate to take place in a measured way. </t>
  </si>
  <si>
    <t xml:space="preserve">Continue using more exam questions and getting children to improve their responses. </t>
  </si>
  <si>
    <t xml:space="preserve">Aseptic techniques </t>
  </si>
  <si>
    <t>Atomic structure Revision</t>
  </si>
  <si>
    <t>Summer revision 1</t>
  </si>
  <si>
    <t xml:space="preserve">Students completing diagram from board on digestion. Mini whiteboards used to check understanding of concept covered, some students showing answers before being ask to, not all students showed their whiteboards.  Ensure good routines when using mini whiteboards using countdowns and ensuring all students show their work. Students talking over teacher and walking around the room not being challenged. Copying red box of key term in line with departmental policy. Clear teacher explanations for enzymes. </t>
  </si>
  <si>
    <t xml:space="preserve">Ensure good routines when using mini whiteboards using countdowns and ensuring all students show their work. </t>
  </si>
  <si>
    <t>AWH</t>
  </si>
  <si>
    <t>Lesson clearly planned with the different aspects linking together and opportunities for assessment built into different parts of the lesson. Positioning of groups and numbers in groups planned to allow spacing and CT to easily circulate.
Literacy as an Academy focus is planned in. Students questioned on 'antagonistic' and given an example from everyday life to help their understanding.</t>
  </si>
  <si>
    <t>Students are able to answer recall questions that involve learning from previous lessons. Questions focused on muscle groups when looking at the warmup. Students point to muscle groups when asked.
Students have good routines in terms of structuring aspects of the warmup, as well as the purpose of the drills and the aim of them with relevance to the game. This is shown through questioning and their practical work.</t>
  </si>
  <si>
    <t>Cold calling used as a questioning technique when bringing the group together questioning them on muscle groups that they had learnt in previous lessons. Whole class pointing to specific muscles works well as a whole class AfL technique.
Scaffolding is given through questioning to support students in using the correct terminology and develop their responses.
Questioning of the different terms - 'fake dodge', 'fake sprint' what they are and why they are important.
Opportunity to go back and question them on previous aspects of the lessons, for example the muscle groups that some of them weren't sure about.
CT circulates the different groups whilst they are working through drills to question them and check their practical ability.</t>
  </si>
  <si>
    <t>Behaviour for learning in the lesson is of a high standard and students engage with the different elements of the lesson from the warm-up to the main drills. Students all listen carefully when instructions are given.
Clear routines and expectations throughout show consistency from lesson to lesson and students know what they should be doing.</t>
  </si>
  <si>
    <t>Use of questioning to revisit earlier aspects of the lesson to encourage recall</t>
  </si>
  <si>
    <t xml:space="preserve">How does Zephaniah use voice in the poem to convey his message? </t>
  </si>
  <si>
    <t xml:space="preserve">BSM offers a model to the class for them to assist with writing a response. BSM plans an I Do, WE DO, YOU DO to model how to complete a model response. BSM create a success criteria for students follow. Class use model to write response. Class completed annotation in the form of an I Do and You do. BSM teaches high level vocabulary to stretch the more able students. </t>
  </si>
  <si>
    <t xml:space="preserve">BSM to consider reducing teacher talk during silent activity. 
BSM to use MWB in starter. </t>
  </si>
  <si>
    <t xml:space="preserve">The Western Classical Tradition </t>
  </si>
  <si>
    <t>Very calm atmosphere 
From Baroque? CT is talking students through the classical era. 
Cold calling is used to check understanding regarding how one instrument is replaced as genre changes. 
CT is calling students to say it better regards harpsichord being replaced by not the keyboard but the piano. 
CT uses videos to CFU. Gently insists students to say it better. 
CT asks how romantic era is different to classical 
Students response More instruments added.  CT could get students to say what as opposed to give them the answer. 
Revision reminder
Students have a handout in form of revision/exam questions 
Students engage in listening exercise. All are engaged. 
Feedback given re listening activity cold calling
ie student said there was no brass. You gave her trumpet Could have asked for an example of brass</t>
  </si>
  <si>
    <t xml:space="preserve">Bounce/fire around questions to more students.
Rapid mass feedback using white boards 
Ask further targeted questions to stretch/reveal  deeper understanding </t>
  </si>
  <si>
    <t xml:space="preserve">Biology revision </t>
  </si>
  <si>
    <t xml:space="preserve">Students copying and completing table on aerobic and anaerobic respiration not all completed this task. Past paper questions completed on worksheet. Missed opportunity for countdown to silence class, so student could complete the independent task in silence. Teacher circulating to check engagement. No clear time limit for independent task or extension task for more able. Green pen reminder for self assessment. Students talking over teachers instructions, missed opportunity to use countdown to settle and silence class before giving instructions. </t>
  </si>
  <si>
    <t xml:space="preserve">Use of countdowns to silence and settle the class to ensure one voice in the classroom </t>
  </si>
  <si>
    <t xml:space="preserve">Plants revision </t>
  </si>
  <si>
    <t xml:space="preserve">Some titles and dates are underlined but not all. Literacy code is stuck in but not being used in feedback. PT/RRI tasks are not fully present and stuck close together in books. Worksheets and loose pages are stuck correctly into books. Vocab sheets are being completed in line with school policy. Past  paper questions are not being consistently used and green penned. Books evidence progress over time. </t>
  </si>
  <si>
    <t>Titles and dates are underlined. Literacy code is stuck in but not being used in feedback. Vocab sheets are stuck in and but not being completed in line with school policy. PT/RRI tasks are not fully present and stuck close together in books. Past paper questions are consistently being used and self assessed in green pen. Worksheets and loose pages are stuck correctly into books.  Books evidence progress over time</t>
  </si>
  <si>
    <t>PBL/NOW</t>
  </si>
  <si>
    <t>BBI/APH/ASH</t>
  </si>
  <si>
    <t>Some titles and dates are underlined but not all. Some literacy codes stuck in but not all. Literacy code not being used in feedback. PT/RRI tasks are not fully present and stuck close together in books. Past paper questions being completed but not consistently  self assessed in green pen. Vocab sheets are being completed in line with school policy. Worksheets and loose pages are stuck correctly into books. Books evidence progress over time</t>
  </si>
  <si>
    <t>SAD/CBU</t>
  </si>
  <si>
    <t xml:space="preserve">Titles and dates are underlined. Literacy codes not stuck in and used in feedback.  Vocab sheets are not stuck in and being completed in line with school policy. PT/RRI tasks are present and stuck close together in books. Worksheets and loose pages are stuck correctly into books.  Past paper questions are consistently being used and self assessed in green pen. 
Books evidence progress over time
</t>
  </si>
  <si>
    <t>SAD/ASH</t>
  </si>
  <si>
    <t>Titles and dates are underlined. Literacy code is stuck in but not being used in feedback. Past paper questions are consistently being used and self assessed in green pen. PT/RRI tasks are not fully present and stuck close together in books. Vocab sheets are being completed in line with school policy. Worksheets and loose pages are stuck correctly into books. Books evidence progress over time</t>
  </si>
  <si>
    <t>NDC/SAD</t>
  </si>
  <si>
    <t>Titles and dates are underlined. Literacy code is stuck in but not being used in feedback. PT/RRI tasks are present and stuck close together in books. Vocab sheets are stuck in and but not being completed in line with school policy. Past paper questions being completed but not consistently  self assessed in green pen. Worksheets and loose pages are stuck correctly into books. Books evidence progress over time</t>
  </si>
  <si>
    <t>Ensure past paper questions are being self assessed in green pen 
Ensure vocab sheets are being completed with key terms</t>
  </si>
  <si>
    <t>KMA/NOW</t>
  </si>
  <si>
    <t>Titles and dates are underlined. Literacy code is stuck in but not being used in feedback. PT/RRI tasks are not fully present and stuck close together in books. Past paper questions are consistently being used and self assessed in green pen. Worksheets and loose pages are stuck correctly into books. Vocab sheets are being completed in line with school policy. Books evidence progress over time</t>
  </si>
  <si>
    <t>APH/PBL/ASH</t>
  </si>
  <si>
    <t xml:space="preserve">Titles and dates are underlined. Literacy code is stuck in but not being used in feedback. PT/RRI tasks are present and stuck close together in books. Past  paper questions are not being consistently used and green penned. Worksheets and loose pages are stuck correctly into books. 
Vocab sheets are being completed in line with school policy. Books evidence progress over time
</t>
  </si>
  <si>
    <t>Titles and dates are underlined. Literacy code is stuck in but not being used in feedback. PT/RRI tasks are present and stuck close together in books. Past  paper questions are not being consistently used and green penned. Worksheets and loose pages are stuck correctly into books. Vocab sheets are stuck in and but not being completed in line with school policy. Books evidence progress over time</t>
  </si>
  <si>
    <t xml:space="preserve">books: All students completing written elements of lesson, titles and dates underlined and activities marked in green pens.
HW has been set in accordance with department schedule and regular feedback has been provided. </t>
  </si>
  <si>
    <t xml:space="preserve">Some of the HW feedback is highly detailed. Use some of this time to improve % engagement with HW, through the use of behaviour system. </t>
  </si>
  <si>
    <t>Chords</t>
  </si>
  <si>
    <t xml:space="preserve">Students were asked to copy keywords into books, the classroom was calm and students were focused. CT then directed students to have the sheets in front of them, and had the sheet on the board. There was proactive use of no hands up and students were not allowed to Opt-out, which was handled in a variety of effective ways. One student was asked to locate where the answer could be found after another student was asked to name the chords he was unable to. In another instance CT got student to repeat the notes of the chord, then answer for the next chord. 
Low level disruption was handled positively, there was use of positive reminders of what student should be doing. 
CT then demonstrated the chords on the piano and asked students to play along with him without their keyboards on. </t>
  </si>
  <si>
    <t xml:space="preserve">Students need to have their keyboards on in order for you to assess their understanding of the concept. It can be a little bit messy at moments but you must trust your behaviour management skills. As well as the triads, the broken chord pattern can be done practically by students also. It is perfectly fine to switch between keyboard tasks and listening tasks, and in fact adds more variety to the lesson. </t>
  </si>
  <si>
    <t>RRI Lesson</t>
  </si>
  <si>
    <t>Tier 2 language referred to, key terms defined for students e.g., invisible unemployment. Starter question stated economic depression, do students know what that is? 
JMC asked what do we call the Weimar period? The golden age, good correction of tier 3 words.  
Students actively using the ‘write like a historian’ laminated sheets to support their extended writing. 
Benefits of students writing this example in their books, are they listening to you? Some great answers being provided by students. Are they processing these? Give them time once done instead? 
Adequate time was used to allow students to work on RRI. Students state that model answers are provided often, these answers are sometimes not full marks so students have to use success criteria to write an improved answer. Is this always done together? Just resulted in students copying out another answer. How will you get them to work more independently?
Sentence starters displayed to support students when redrafting their work. Students provided with one target out of 5 options. 
Pace was slow at times - PPO/JMC discussed chunking material and planning for more assessment</t>
  </si>
  <si>
    <t xml:space="preserve">Repetition of students’ verbal answers to model to the rest of the class and bring value to contributing answers in the lesson. 
JMC bounces between/back to students that struggled on a previous question to build their confidence and ensure they remain engaged. 
Concepts clearly linked to – the model answer included ‘changed drastically’ – JMC reminded students that change is second order concept. A tier 2 word was used well to refer to the level of change. </t>
  </si>
  <si>
    <t xml:space="preserve">Students are muttering during lesson transitions/start of a new task or during an explanation, compliance needs to be checked for before moving around the classroom to support individuals. Ensure you allow for wait time and explicitly check for compliance. 
Be wary of open or potential confrontational statements - ‘are you writing or are you talking?’ How might this impact behaviour?
</t>
  </si>
  <si>
    <t>Cold call questioning not always used at opportune times in the lesson for example during the recap questioning. Need to make sure no students can opt out. 
Question as a starter - what happens in 1929? - very broad in relation to Nazi Germany.</t>
  </si>
  <si>
    <t xml:space="preserve">1. Make Compliance visible. 
- Give an observable direction such as: “pens down now, everyone”. 
- Use ‘Radar’ to scan the room purposefully to see whether it’s done. 
- Stand in the front corner of the room while scanning, so that you can quickly monitor the entire classroom to look for every student is following your instruction. 
- Narrate the follow-through of at least two students who’ve done right away what the teacher has asked. Fix or improve at least one student if things are at all rocky, to set higher expectations.
2. Show call for RRIs (using a visualiser, mini whiteboards, pictures of work, work typed up)
Show casing and reviewing writing. This builds accountability for written work and created a positive forum for celebration and discussion on how to make improvements. Consider what kind of work you want to focus on. Do you want to show exemplary work? Do you want to demonstrate a common error? Do you want to demonstrate a balance of strengths and weaknesses? </t>
  </si>
  <si>
    <t xml:space="preserve">Students are completing written activities and most are marking in green pen. Definitions are written in, some students struggle with presentation. CT reminds students to underline and use green pen, distributes equipment where students don't have/ask. </t>
  </si>
  <si>
    <t xml:space="preserve">Avoid copying of definitions if written listening activity is to take place, in particular for the lower sets. </t>
  </si>
  <si>
    <t>Music of Japan - listening activity</t>
  </si>
  <si>
    <t xml:space="preserve">CT had given students examples of Japanese instruments which they had copied in their books and watched videos of. The students were calmed and engaging when called upon or through writing in their books. 
CT asked students to write title for activity then spent time explaining Q2 about dynamics. used no hands up questioning to ask for definition of dynamics, then verbalised a model answer for 3 marks. CT then questioned for tempo and asked a student to give an example answer. When student initially shrugged shoulders CT persistent and got student to give answer. 
CT played extract 3 times and circulated to encourage where students were not engaged. 
after 2nd playing CT did hands up to see how many had answered questions, most had answered 1/2 so CT played extract again. 
CT asked student for 1st answer, then put answered on the board. There was some confusion about tempo, so CT demonstrated by clapping and walking andante. </t>
  </si>
  <si>
    <t xml:space="preserve">Use assessment strategies and practical modelling involving students to ensure concepts/keywords for tempo and dynamics are fully understood. 
Complete listening questions in stages so students aren't required to hold too much information (cognitive overload). i.e. discuss Q1, listen, share and mark answer, then discus Q2, listen, share and mark answer. etc. </t>
  </si>
  <si>
    <t>Reagan Revision</t>
  </si>
  <si>
    <t>JNE had prepared a Kahoot for the students to complete. They had previously done the same task and she was looking for repetition. Students were engaged in the task and all were completing it. Those that didn't have data on their phone were able to complete on whiteboards by drawing the shape. Students have mentioned that this has a positive impact as they are now able to remember specific facts and that they are scoring far higher than when first given it.
Students are then asked to remember how Reagan's policies show Improvement or Stagnation. Students are able to do this effectively showing a comprehensive knowledge of the topic. This information was the put into planning a interpretations question, which shows practical application of the knowledge.
While tasks are being completed, whiteboards and Kahoots, JNE asks students verbally (cold-calling) to go into more detail about content covered. This shows deeper knowledge. When one student doesn't know the answer, JNE bounces to other students before going back to the student who originally got it wrong and they were able to get the correct answer showing good progress.</t>
  </si>
  <si>
    <t xml:space="preserve">Students are able to verbalise how JNE's teaching has helped them progress over time with repetition using Kahoot and also tasks that require them to use the same skills such as annotating interpretations. This helps them to know more and remember more, particularly on the specific facts needed to get A/A*s 
Lesson resources are aligned with progression plans. The reason for the focus on Reagan is that he is a case study that will come up in every paper. The students can communicate this.
</t>
  </si>
  <si>
    <t>Students are assessed consistently with the use of Kahoot, whiteboards and questioning. THey are also given exam questions on a regular basis. The feedback given during AfL is detailed and students are encouraged to give a better answer or to use more specific key words in their answer. 
Students can say how the feedback is helping them. Some of the books are marked more consistently than others, with some not being marked for a while.</t>
  </si>
  <si>
    <t>Behaviour for learning is excellent throughout. Students are engaged and complete all tasks. JNE ensures that all students give it a go by asking to see all boards. This means that no students can opt out. JNE also asks students to be more vocal when answering questions verbally, improving oracy.</t>
  </si>
  <si>
    <t>Marking - ensure all books are marked according to the marking policy.</t>
  </si>
  <si>
    <t xml:space="preserve">How successful were the methods of the Suffragettes? </t>
  </si>
  <si>
    <t xml:space="preserve">Mass transport in Animals revision </t>
  </si>
  <si>
    <t xml:space="preserve">Lesson slides and presentation are inline with department policy. Planning includes a mixture of rapid mass feedback of whole class using mini whiteboards and independent practice with past paper questions. Planning has enabled students to have opportunity for learning and independent practice as well as time for the teacher to model the concept.  Tasks have been planned to check for prior knowledge and the teacher is developing strategies on reteaching when prior knowledge is absent. The work set during this lesson did include one extension task on a slide but no stretch and challenge was included on slides or verbally. Teacher explanations were mostly clear and concise but a couple of times, key terminology was confused by the teacher. Content was delivered as teacher explanation, then mini whiteboards questions with cold calling and finished with independent practice with past paper questions. </t>
  </si>
  <si>
    <t xml:space="preserve">Lessons and resources are aligned with progression plan and schemes of work. Teacher explanations were mostly clear and concise but a couple of times, key terminology was confused by the teacher. All students were engaged in the mini whiteboard task but not all students fully completed the past paper questions. Students are building upon prior knowledge but are still struggling with application or synoptic questions. ILPs for SEN student are followed with student sat at front. Misconceptions are not being identified and addressed. Teacher is developing strategies with build up of tasks for know more and remember more. </t>
  </si>
  <si>
    <t xml:space="preserve">During the lesson strategies used to assess students included rapid mass feedback with mini whiteboards, cold calling of questions and independent tasks with past paper questions. During cold calling and mini whiteboard tasks opportunities were missed for in depth questioning and rephrasing for students to develop own ideas, questions were bounced from student to student and opportunities for synoptic links between questions such as; “what does this do to water potential?” students answered not sure no rephrasing to establish answer. Students receive verbal feedback in lesson time and self assess in green pen. </t>
  </si>
  <si>
    <t xml:space="preserve">Teacher has very high expectations of pupils’ behaviour and conduct using countdowns during transitions and end of independent practice to refocus the class. Clear timings and reminders of expectations used throughout the lesson. Students were positive in their learning and actively engaged in their learning. Standards of behaviour did not fall below the teachers high standards of behaviour so no need to be addressed. Teacher used verbal praise throughout the lesson. </t>
  </si>
  <si>
    <t xml:space="preserve">Use effective questioning to identify and address misconceptions for reteach especially during revision lessons
When cold calling questions, if a student is unsure how to answer rephrase the question and include synoptic links in your verbal questioning
</t>
  </si>
  <si>
    <t>Solving Equations with brackets</t>
  </si>
  <si>
    <t>Proportional Reasoning: Recipes</t>
  </si>
  <si>
    <t xml:space="preserve">Cold calling is used during the activity, CT supports students that struggle with key questions allowing them to make connections and progress.  CT links explanations to keywords "unit" which links prior learning, and questions students about why certain operations are completed to ensure students understand the method.  CT gives clear instructions regarding layout of work, which will help aid them in competed their questions independently.  Some students are struggling and CT recognises this and supports these students with additional examples whilst the rest of the class work independently.  CT clearly models the steps, with a "we do" example with the those that are struggling.  Clear instructions are given to students during questioning phase, "pens down" to ensure students are focused on listening and "eyes this way", students are focusing on the individual who is speaking.  </t>
  </si>
  <si>
    <t xml:space="preserve">Resources to help aid students: printout of the main task with areas to complete.  </t>
  </si>
  <si>
    <t xml:space="preserve">Students had dates and titles underlined, work was completed and marked in green pen. </t>
  </si>
  <si>
    <t>Continue to chase up non-submission of BandLab HW</t>
  </si>
  <si>
    <t>Rock n Roll - Listening activity</t>
  </si>
  <si>
    <t xml:space="preserve">Students were listening to the extract for the 3rd time, most had attempted all 4 questions. 
CT then went through answers. the first two questions were straightforward and I observed almost all students had them correct prior to CT going through them. The 3rd question was more challenging and there were a mix of answers. The 1st student asked said that he 'guessed', then proceeded to give his answer and a reason why he chose the answer. CT said the student guessed and didn't get it right - another student then gave the correct answer. </t>
  </si>
  <si>
    <t xml:space="preserve">The incorrect answer could be handled more positively - his explanation for his choice made sense - it was a good educated guess. Once the correct answer was given, CT should play the extract so students who got it wrong can hear why it is 12-bar blues, for example getting students to play along, or highlighting that the melody is the same and not different. </t>
  </si>
  <si>
    <t>How did the 'Seadogs' open up Early Modern Britain</t>
  </si>
  <si>
    <t>Why was Elizabeth I called Sultana Isobel?</t>
  </si>
  <si>
    <t>Clear expectations for discussion and some use of SPEAK. High levels of engagment thanks to the expectations.
Students are taught tier 2 and 3 vocab - broken down for them and explained. 
Questions during reading task to check for understanding and engagment.</t>
  </si>
  <si>
    <t xml:space="preserve">Slow down discussions and probe students on their responses.
Display reading for students to support their literacy - you may want them to underline words they are unsure about and go through them. </t>
  </si>
  <si>
    <t xml:space="preserve">HR objectives. </t>
  </si>
  <si>
    <t>- Good to have a calculation on the starter. 
- Calm start. Students completed starter by 9:02 and moved over to next activity. 
- With calculation, put it onto the students- get them to answer the finance question. How did they get 10%? Show whiteboards 
- Objectives explained for the lesson. 
- Listed the different HR objectives. What activity can they be doing for each of these objectives once they have listed? 
- Then went through first objective. Employee engagement and involvement and students asked question- why is it important to keep employees engaged? 
- Students then explained reasons. Use of key words can be challenged here- stay = retained.</t>
  </si>
  <si>
    <t xml:space="preserve">- Get students to explain how they came to the financial answer. What was the workings? Show their whiteboard. How was this then different to the others? 
- push the use of key words eg retention rather then staying. 
- apply objectives to a case study. Have the case study before the objectives, then they apply the objectives to this case. Why is this objective important to the business? Have a print out of the different objectives for them to then use. </t>
  </si>
  <si>
    <t xml:space="preserve">Which place has been most impacted by climate change? </t>
  </si>
  <si>
    <t>Using Collage to Develop Ideas</t>
  </si>
  <si>
    <t>Looking at AO to moderate work, clear guidance on making books very accessible for the moderator. Very clear oracy from the teacher leads to clear and precise explanation.</t>
  </si>
  <si>
    <t>Students clearly talk about where they have developed ideas from and how the ideas are aligned with subject requirements.Books show very clearly the progress as a result. There is no gap between work of SEND students and others.</t>
  </si>
  <si>
    <t>Target sheets provide strong focus on self assessment and progress. Students talk very positively of teacher feedback and the effectiveness of the Target sheets. Strong focus on independent work but CT uses cold call at beginning to set the pace.</t>
  </si>
  <si>
    <t>Students are extremely focused and working well independently. Students arrive at different times due to booster but need no encouragement to start work. Sasha is disengaged but teacher positively intervenes with real effect.</t>
  </si>
  <si>
    <t>Push students for more conviction in their answers.</t>
  </si>
  <si>
    <t>Rotary Systems CAMs</t>
  </si>
  <si>
    <t>CT has prepared resources for starter and placed books on the desks. 
Students are mainly focused and calm. Some are playing with equipment. 
A student is wrongly given a warning for opening doors. Which resulted in disruption. 
Having spoken to the student he revealed to me that it wasn’t him and revealed who the student was. 
On speaking with the CT I encouraged him to CFU   
He removed the warning. The situation was rectified. 
Another individual LA received a warning for talking and several informal challenges for having done something in front of the CTs eyes. CT debated with student for a short while. There was no warning given. 
Overall atmosphere is calm</t>
  </si>
  <si>
    <t>Check for full understanding that the right person gets the right warning.  
Do not debate with students regarding something that you have seen. 
Find a way of limiting movement by having basic equipment on desks ie desk tidy</t>
  </si>
  <si>
    <t>Endothermic and Exothermic</t>
  </si>
  <si>
    <t>Recall starter on the board with three questions for students to attempt. Register and starter completed within in 10 minutes, responses are planned on the board for students to assess.
Plan pictures to reflect what you are discussing - Enter and Exit both had a flaming bulb next to them. Endothermic should be linked to cold.
Definitions are placed on the board for students to copy down. Plan a question that you will ask or have it written on the slide for them to attempt next to keep students focused.
Plan in to live model some examples of endothermic and exothermic. Link to temperature changes is key to supporting understanding.
Melting Ice or boiling water is not a chemical reaction so not endothermic
Video clearly explains the change in temperature, which is key for understanding. Plan questions to link to the video so students understand what they should take from it.
Live modelling planned in for one of the questions. Look to construct the answer with the class and take it as an opportunity to check understanding.
Tasks have been planned to build on each other sequentially. Discussed how for time less can be more though.</t>
  </si>
  <si>
    <t>Students can recall basic answers from the previous lesson but struggle with some of the content from longer ago. Make sure this is planned for regular revisiting.
Opportunity should be given at other points in the lesson to revisit the initial content to check understanding to build on to the data analysis or practical planning.</t>
  </si>
  <si>
    <t>Cold calling is used and spread around the room.
Sometimes ask for answers to be volunteered. Opportunity to drill down on some students. 
Careful when questioning not to hint too much Hydrogen Gas Test 'What sound does it make?'
Goes back to previous students who were unsure of an answer to state the correct answer. This promotes that opt-out will not be accepted and all students will be expected to answer. 
MWB was used for AfL to check understanding of exothermic and endothermic and what reactions would be classified as which, CT takes the opportunity when she knows students are unsure to explain further before checking again.</t>
  </si>
  <si>
    <t>Students are settled and engaged with the starter and quiet for the register. Clear instructions on expectations are delivered.
Students listen to instructions clearly. Make sure expectations are set for activities and that this is then followed up. Planning the practical task - Do you want silence? If you do state it and then follow up with a warning if not being followed and be consistent with all students.
Make sure you don't start talking until they are all listening. Countdown can be used to support with this.
Behaviour across the lesson is positive and students engage with the different tasks. Discussed who the use of countdowns can be used to reinforce expectations with all students to improve it further.</t>
  </si>
  <si>
    <t>Behaviour for Learning - Countdowns to set expectations on behaviour for task later in the lesson to keep it consistent throughout
Planning - Plan questions or tasks to provide students with a focus or application of a definition they write down</t>
  </si>
  <si>
    <t>Energy Level Diagrams (Reaction Profiles)</t>
  </si>
  <si>
    <t>Electrolysis RP</t>
  </si>
  <si>
    <t xml:space="preserve">Endo and exothermic reactions </t>
  </si>
  <si>
    <t xml:space="preserve">Lesson was in line with department scheme of work and progression plans. Starters were in line with department policy including retrieval questions. Starters did not include stretch and challenge and were not adapted for lower ability students. During the lesson tasks were not planned in order such as mini whiteboards to check understanding of definitions of endothermic and exothermic reactions was after students were expected to complete cloze activity in red box when writing definitions in books. Teacher explanation of definitions used every day example of ice melting and body temperature in a hot and cold room but this was not changed or adapted when students struggled to grasp the concept. Several opportunities to use mini whiteboards to check understanding were missed after teacher explanation of definitions which lead to the pace of the lesson being slow, which lead to past paper worksheet given at 11:37 of period 3. During teacher explanation of thermal decomposition as an example of endothermic reaction teacher mistakenly said that it “releases energy”, which is the definition for exothermic. Teacher did use zoom in and out with learning objectives and use the departmental learning journey performa. Mini whiteboards were used to assess student understanding of the definitions of endothermic and exothermic and applying this to real life examples and chemistry specific reactions but some slides with chemistry examples were missed. Students were then unable to complete the copy and complete table of the examples. Teacher then had to reexplain the definitions. Clear timings were given when completing tasks. During teacher explanation of Exothermic/endothermic, missed opportunity to link to physics law of energy and links to energy transfers in physics missed. During real life examples of exo and endothermic reactions pictures are unclear from back, description of process may have benefitted.  </t>
  </si>
  <si>
    <t>During teacher explanation of thermal decomposition as an example of endothermic reaction teacher mistakenly said that it “releases energy”, which is the definition for exothermic this could lead to misconceptions in students understanding. Lesson resources are in line with progression plans and science schemes of work. Teacher did use zoom in and out with learning objectives and use the departmental learning journey performa. Slides were not adapted for lower ability students such as cloze activities in starters. Speak was attempt but when asking student to speak louder  the terminology project your voice was not used instead “louder, louder” was the terminology used. During teacher explanation of Exothermic/endothermic, missed opportunity to link to physics law of energy and links to energy transfers in physics missed.</t>
  </si>
  <si>
    <t xml:space="preserve">Mini whiteboards and cold calling mass feedback strategies were used throughout the lesson. Green pen was used to self assess starter questions with reminders from teacher and green pens handed out. During verbal questioning when student stated they did not know the answer the questions was not rephrased or bounce from student to student and then back to the original student. Opportunities to use verbal questioning and use of mini whiteboards to check understanding of key definitions were missed before moving onto application questions. </t>
  </si>
  <si>
    <t xml:space="preserve">Starters and tasks were completed in silence. Teacher has high expectations of students behaviour. During min whiteboard tasks not all students were engaged in their learning and this was verbally challenged by the teacher but this was inconsistent and warnings were not given for lack of completion of work. When students answered cold calling correctly verbal praise was used and positives were put on the board. Countdowns were used to refocus class but countdowns were quick, without explicit instructions. </t>
  </si>
  <si>
    <t xml:space="preserve">During planning of lessons ensure it is adapted for the abilities of the class. Include stretch and challenge and accessible activities for abilities of the class. When planning ensure tasks with ensure students “know more and remember more” use thought out verbal questioning and mini whiteboard tasks. 
Challenge incompletion and non engagement using the behaviour management system and warnings on the board when necessary. 
</t>
  </si>
  <si>
    <t xml:space="preserve">Dissolving </t>
  </si>
  <si>
    <t>Organic Fruit and Vegetable</t>
  </si>
  <si>
    <t>CT takes students through the PowerPoint uses small handouts that relate to each other ie “do you like spice” linking with the starter. 
CT moves at a very quick pace and displays great subject knowledge. There is a lot of information being delivered. 
Students are all engaged and the visual aids help to keep students engaged. 
Pace animates the lesson, however, could speed loose certain students with lower ability/send?</t>
  </si>
  <si>
    <t>CT asks students to recall previous learning ie “why fruit AND veg NOT just fruit”. A student was able to answer. This is in connection with what they cooked last week and regarding what they need for next meal. Retrospectively due to missed lessons. 
Knowledge acquisition over time is demonstrated in books, which were well kept. Food cooked could be photographed. 
CT revisits starter activity as plenary with effective rapid mass feedback. 
Could connect more explicitly with next practical lesson</t>
  </si>
  <si>
    <t xml:space="preserve">CT uses mass rapid feedback by the way of white boards all engage. Effective countdown. CT uses cold calling and targeted questioning re Josh is there anything wrong with this meal? No. Would you eat it? No. Looks bland. Didactic method and self marking. 
Several boys had not self marked. Jamiel head down no green pen. Perhaps check a little closer. 
CT maintains high energy circulates re exam question. Students engaged. </t>
  </si>
  <si>
    <t xml:space="preserve">High expectations are embodied in CTs demeanour with a very confident positive manner. All students are engaged in writing. No poor behaviour. Students are committed. Atmosphere in the room is industrious and calm. </t>
  </si>
  <si>
    <t xml:space="preserve">Take Photographs of food for exercise books to build confidence and demonstrate learning overtime 
Template for SEND students to scaffold table task
Make more explicit links to connect with upcoming practical tasks. </t>
  </si>
  <si>
    <t xml:space="preserve">How was Sandbanks Spit formed? </t>
  </si>
  <si>
    <t xml:space="preserve">Lessons could be amended to suit the class more appropriately, for example, smaller chunked tasks to help keep the pace as the lesson felt very slow. 
Countdowns are used but inconsistently. On occasions when they were not used, explanations has to be stopped twice to ask students to put pens down and listen. </t>
  </si>
  <si>
    <t xml:space="preserve">The learning journey was used well to explain to students what they were building towards. Students were able to make links between different aspects of the topic when questioned during student interviews. 
MGE is aware that geomorphic processes are still a weakness of the class so he recaps this regularly. </t>
  </si>
  <si>
    <t xml:space="preserve">RMF is used during learning checks, however students are not expected to close their books so the reliability of their answers is weak - some students at the back were using their books. 
During this task, MGE noticed a gap in understanding of longshore drift so paused the lesson to recap it again. This was crucial as they would not have been able to move on without knowing this. </t>
  </si>
  <si>
    <t xml:space="preserve">There are many students who are not engaged in their learning or choosing to opt out. MGE seemed quite frustrated by students lack of effort and this frustration seemed to impact their behaviour. The lesson needed to be more fast paced with opportunities for TPS in order to keep students interested. </t>
  </si>
  <si>
    <t xml:space="preserve">To adapt lessons for P7 with smaller, fast paced tasks, that incorporate an element of competition amongst students to help build their engagement, effort and interest. </t>
  </si>
  <si>
    <t xml:space="preserve">Area of Square and Quadrilateral </t>
  </si>
  <si>
    <t xml:space="preserve">Understand and Interpret Vectors </t>
  </si>
  <si>
    <t xml:space="preserve">Knowledge retrieval starter was on the board.  Content covers prior learning , which allows student to recall and revise what they have previously learnt. CT has very high expectations and chose challenging questions as starter. However, questions are too long which leads to starter being taking 22min. 
When CT was going through questions, her explanation is really clear. Potential misconceptions have been raised and warned to students. CT was encouraging students to come up to the board to present their working out. However, there is one question, students have learned a different method from another teacher, may be good to go through that method as well as CT's method rather than stick with CT's method. 
CT was then introducing vectors to students using translation (what they have learned before), which enables students to understand this new concept easier. </t>
  </si>
  <si>
    <t xml:space="preserve">1) Make starter question short and quick to avoid starter being too long 
2) Communicate with the shared class teacher and make sure the teaching method is consistent. </t>
  </si>
  <si>
    <t xml:space="preserve">River Management Strategies </t>
  </si>
  <si>
    <t xml:space="preserve">JPE modelled the task beforehand and gave students a clear time to complete the task. He then circulated the room support anyone who was struggling. Instead of giving students the answers, he guided them to their book/sheet to support them which helped to build their independence. JPE also noticed very quickly that lots of students were struggling on the same box so he paused the whole class and completed that one together. He has since edited the entire lesson as he reflected that it was too much information for them at once. 
Countdowns are used in between tasks and JPE does not move on until he has 100% attention from all. </t>
  </si>
  <si>
    <t xml:space="preserve">Students are aware that this lesson is building towards their enquiry question. They are beginning to   build their arguments verbally before putting that into practice in their extended writing next lesson. 
JPE is able to pick up on areas of weakness and reteach when needed (see above). </t>
  </si>
  <si>
    <t xml:space="preserve">RMF is effective as the routine is embedded and expectations are delivered as a reminder beforehand. JPE asks further questions during RMF so that students can explain their answers further. 
Cold calling is taking place but not all students are given the opportunity to speak - one student was called on to speak 6 times, another 3 times and some not at all. </t>
  </si>
  <si>
    <t xml:space="preserve">Behaviour is excellent, students are engaged in their learning and keen to participate in discussions. JPE praises students regularly and is very precise with his praise e.g. that is a great use of your own knowledge. He also uses non-intrusive techniques to get students back on track. </t>
  </si>
  <si>
    <t xml:space="preserve">To include more opportunities for TPS so that all students have a chance to share their ideas, this will also help with pace. 
To ensure that questions are bounced around the room more so that the same students do not dominate the class discussions. </t>
  </si>
  <si>
    <t xml:space="preserve">RRI - Why was modern England opening up? </t>
  </si>
  <si>
    <t xml:space="preserve">The tasks that built up to the RRI were well planned and ensured students were clear on what was needed for a successful historical paragraph. For example, RMF was used to check the success criteria, RKA then gave students a set of model answers and asked them to find the errors and suggest how they could be improved. There was a good use of modelling beforehand. </t>
  </si>
  <si>
    <t xml:space="preserve">RKA ensure that students knew this was building towards their final enquiry question and EOY exam. Students were drawing on their knowledge from earlier in the topic. </t>
  </si>
  <si>
    <t xml:space="preserve">Cold calling was used well to get students to expand on their answers. Students were reminded to keep their hands down. 
Students were also given clear feedback on their extended writing based on the success criteria. They were then given an opportunity to improve their paragraph. Students could articulate what they needed to include to improve, for example, including a historical quote. </t>
  </si>
  <si>
    <t xml:space="preserve">Behaviour management was good, students are engaged in their learning at all times. RKA has a strong rapport with students and they are keen to impress him. He uses gentle reminders to get students back on task when needed. </t>
  </si>
  <si>
    <t xml:space="preserve">To ensure that transitions between tasks are much clearer so that you have the attention of all before delivering new instructions. To do this, use countdowns each time you move between activities. </t>
  </si>
  <si>
    <t>Perimeter, Area and Volume: Volume of a Prism</t>
  </si>
  <si>
    <t>Students have completed their independent task, tasks shows clear progression and challenge for students during the task.  CT is cold calling students for the method and answers.  CT is clear with her expectations and how students are required to layout their work in their book, which will help aid them when revising and reviewing work.  CT questions students using key language: "What is the cross section?", " How do you get the area of a parallelogram?" CT corrects and highlights misconceptions and errors with units and reinforces the need for correct units to be added during the process.  CT lives models the work clearly during this process.    CT checks understanding by use of MWB, expectations on how to use MWB are given throughout.  Students are happy to participate and make errors whilst modelling their own answers due to the learning environment in the class. Use of positives to build relationships with class.</t>
  </si>
  <si>
    <t>Develop literacy by using SPEAK and Agree. Build and Challenge when answer are given.</t>
  </si>
  <si>
    <t>Angles</t>
  </si>
  <si>
    <t>Some students are slow to start on entrance.  CT is supportive and aids students in a positive manner to get them to begin.  Knowledge retrieval starter is used and is based on previous topics.  CT's movement during the starter is encouraging and supportive to students.  Cold calling is used during the answer period.  CT requires students to give the fact they are using, helping recall prior learning and using the correct language and terminology.  She supports students to this by asking probing questions. CT reminds students students of "one voice" when others are talking.  Positives are used to build relationships.  Independent task is given for students to to practice key facts.</t>
  </si>
  <si>
    <t>Algebraic Fractions</t>
  </si>
  <si>
    <t>Starter is completed at 12:52.  CT reviews keyworks assigned to this topics and students read out aloud the definitions.  CT lives models an example, and students are able to make connections to prior learning.  Different methods to complete the question are discussed.  Clear steps are shown with the live example, some students make notes on this.  Two similar questions are given to students to complete, some students finish earlier than others.   Students give the explanation of how to compete these questions.  MWB task, clear instructions are given to the class, both verbally and written.  Positive language is used by the CT when results are shown and corrections by some students are needed to be made.  Fostering a positive atmosphere and learning environment.</t>
  </si>
  <si>
    <t>Direct students in regards to which examples/notes to make in their books with the steps which will help them during the independent task and revision.</t>
  </si>
  <si>
    <t>Revision: Enlargement</t>
  </si>
  <si>
    <t>CT live models enlargement with use of visualiser.  Clear steps are verbally given whilst teacher completes the enlargement.  CT emphasise the keywords of scale factor and the impact this has on the length of the shape.  CT cold calls to find out the new lengths, ensuring students know how to work out this out.  Independent task for students to practice on squared papers, CT describes the next steps of enlargement on a graphs.</t>
  </si>
  <si>
    <t>Complete an activity with the students using the visualiser.  Instructional steps for students to makes notes in their books.</t>
  </si>
  <si>
    <t>Self Assessment of Sketch Work</t>
  </si>
  <si>
    <t>Lesson has been planned well with students using self assessment sheets to drive progress. All students know where they are on the assessment sheets and are clearly working towards improving.  The work is clear and the teacher very quietly circulates the room to introduce challenge. However, this could be more of a feature on the self assesment sheets.</t>
  </si>
  <si>
    <t>Books clearly show progress over time towards the learning objectives for the year, students talk well about what they have done. Misconceptions have clearly been addressed and corrected in books. However, their answers lack confidence and they need to be more confident in talking about their progress.</t>
  </si>
  <si>
    <t xml:space="preserve">Books show ongoing feedback in the form of assessment tasks and self assessment, students talk well about the feedback given and know when the assessment pints are. Whole class feedback is clear in books and has led to misconceptions being addressed.
</t>
  </si>
  <si>
    <t>Since the last observation there has been significant improvement in behaviour. Seating plans have been used to good effect and the chatty groups have been split up which has led to an environment of calm and purposeful learning where students are focused. There is a positive feel given about the self assessment work and students are positive about the classroom environment.
The CT circulates and calmly directs students to make improvements.</t>
  </si>
  <si>
    <t>Ensure challenge is explicit on assessment sheets.
Develop students confidence by regularly highlighting excellence.</t>
  </si>
  <si>
    <t>Writing practice for assessment</t>
  </si>
  <si>
    <t>Share Lesson used from HOD. 
20 minute timer on the board for students to reference when completing essay plan. 
PROFS3CN acronym on the WB for students to reference in their plan. 
Positive atmosphere, good relationship with students. 
Students have completed a revision sheet to support assessment prior to planning the structure of their essay. 
The whiteboard instructions are split into foundation/ higher to cater to the mixed ability in the room.</t>
  </si>
  <si>
    <t xml:space="preserve">Students asked to plan their answer to past exam question on the board in French.
Students must use prior knowledge to understand the question and translate it into English.
Misconceptions are occasionally addressed by the teacher as she circulates however when questioned, some students in the room are unsure of the task they need to complete. 
Teacher supports Foundation students sat at the front of the room by reminding them how to formulate a sentence in the present and past tense. 
When a student asks a question, the rest of the class is not informed of this misconception to clarify. </t>
  </si>
  <si>
    <t xml:space="preserve">Very little assessment and feedback is given in this lesson as students are about to sit their end of year assessment where feedback will be given. </t>
  </si>
  <si>
    <t xml:space="preserve">Positive atmosphere, good relationship with students however high expectations are not set.
Some students are allowed to talk between themselves whilst others are sanctioned for talking.
Behaviour management across the classroom is inconsistent. </t>
  </si>
  <si>
    <t xml:space="preserve">Ensure sanctions are consistent 
Set clear instructions for the task you are asking them to complete. 
Model an answer of expectation so students have a guide to follow when completing independent work. </t>
  </si>
  <si>
    <t>Area and perimeter</t>
  </si>
  <si>
    <t>- Cold calling for questioning used
- MAB focused on oracy, encouraging students to articulate their thinking and methods used clearly
- Subject specific vocabulary used. Students able to correctly identify base and height of a triangle, given different examples of where the height could be drawn on the shape.
- MAB circulates well and supports students
- Both whiteboard a slides used to model, use of whiteboard supported students calculations, MAB modelled the used of the bus stop method to divide. This was effective and appropriate for the class as it reinforced their understanding of the division.</t>
  </si>
  <si>
    <t>- Using a variety of AfL (MWB) rather than questioning and cold calling only
- Use of the vocabulary "perpendicular height" or examples where there are three measurements given, to reinforce understanding of the relationship between base and  height and   address common misconceptions</t>
  </si>
  <si>
    <t>Listening paper practice for exam</t>
  </si>
  <si>
    <t>Language Paper 2- Planning</t>
  </si>
  <si>
    <t xml:space="preserve">Recall starter activity focused on the different elements of the paper / language - what do you do for this kind of question? What do you do for that kind of question? It would have been great to see to something more content or skills focused
Whiteboards, transition, rushed, instructions about what to do not clear at the end of the starter.
"Write down what AQA want us to do for Q5?" very broad question- second MWB question was focused on the paragraphs that should be included.
The remainder of the lesson demonstrated in depth teacher subject knowledge although the approach to delivery meant that a large volume of information was delivered to students at once.
Paragraph 1: nightmare world
Paragraph 2: creating an argument: what is your argument?
Paragraph 3: problem paragraph
Paragraph 4: the solution (write this down please- what exactly)
Paragraph 5: smashing the counter argument
Paragraph 6: ...
</t>
  </si>
  <si>
    <t>Students during the lesson through question don't demonstrate a precise understanding of what different questions require and how to respond to these different questions.
Student books demonstrate development of language skills overtime.</t>
  </si>
  <si>
    <t>Visualiser plan is not readable.
Links in visualiser, direct opposites was a good example- why isn't this in the lesson? Read over your plans now to do the link from dream world to nightmare world</t>
  </si>
  <si>
    <t xml:space="preserve">Students demonstrate positive behaviour in their lesson, they are interested and engaged in the subject. There is no off task behaviour demonstrated in the lesson. CT is effective a managing behaviour throughout the lesson and has really high expectations of students.
</t>
  </si>
  <si>
    <t>Planning needs to consider cognitive load, students will not have been able to make effective use of the slide by slide paragraph structure lecture, this approach to planning will not allow students to improve the quality of their work in a step by step process.</t>
  </si>
  <si>
    <t>Social media</t>
  </si>
  <si>
    <t>Clear starter activity based on knowledge recall, which most students complete well. Clear routines embedded in class, and most students correct in green pen as expected. A 'think, pair, share' activity allows students to decode a Spanish paragraph which details the topic students are moving on to, and linking to the overall learning journey. Excellent use of target language, balanced against the use of English, ensuring all students understand tasks they need to do. Cold calling is embedded within lessons. Rapid mass feedback, quickly assessing what all students have understood from a task would accelerate pupil progress further. Clear focus on grammar throughout the lesson, and use of terms such as 'cognates' helping students to decode meaning of Spanish words themselves.</t>
  </si>
  <si>
    <t>Student voice shows that students are making progress and able to increasingly complete tasks from memory due to the revisiting of previously taught knowledge.</t>
  </si>
  <si>
    <t>Self-assessment and checking of answers is constantly used within lessons. Milestone tests are clearly marked by CT. RRI tasks need to be clearer, so students are aware on specifics to improve upon.</t>
  </si>
  <si>
    <t>Excellent behaviour for learning within the lesson. Routines are clearly established, with students largely engaged in the work. There is no low level disruption. A small minority of  students do not complete some tasks, such as student P not completing the starter task sat in the front row, and a few students not self-assessing the starter task in green pen. These are not noticed by CT. CT to circulate the class more to ensure no opt out.</t>
  </si>
  <si>
    <t>1. Increase teacher circulation of the classroom. This will allow CT to ensure that all students are completing the work as instructed, for example completing the starter activities or correcting their work in green pen.
2. Use of RMF, and mini whiteboards to quickly assess the understanding of all students. This will allow the CT to address class misconceptions to a greater degree, rather than relying mostly on cold calling of individual students.</t>
  </si>
  <si>
    <t xml:space="preserve">The lesson structure takes students through tasks which develop a range of skills in French across a focussed topic. A mixture of cold calling and hands up questioning is utilised to assess students understanding. Students mostly complete the tasks that they are presented with and at times are in silence. The lesson is very task based, the learning journey through the lesson needs to be much clearer to students. </t>
  </si>
  <si>
    <t>Students practice different skills in French across different topics. Students are able to remember previous learning and apply this to their learning.</t>
  </si>
  <si>
    <t>Students are asked to self-assess their work in green pen. Some students do not do this, and it is not picked up by CT. There has been no teacher marking in books since November. Some cold calling is utilised. Use of rapid mass feedback and mini whiteboards to assess the understanding of all students would quicken the pace of lessons, create a clearer learning journey through the lesson and increase student engagement.</t>
  </si>
  <si>
    <t>Students largely complete the tasks in the lesson. There is an atmosphere of passive compliance, and this needs to be moved on towards engagement with studying French.  Some low level disruption takes place, such as talking over teacher instruction which is not addressed. Students need to be given warnings as per the whole school policy.</t>
  </si>
  <si>
    <t xml:space="preserve">1. Address low level disruption, give warnings to students who talk over teacher instruction. 
2. Move the class from passive compliance to engagement in French. LVI to vary her tone of voice to effectively show transitions within the lesson. Use of rapid mass feedback to quicken the pace of learning, and create a clear learning journey through the lesson which is currently very task based. 
</t>
  </si>
  <si>
    <t>Reading and Listening Paper RRI</t>
  </si>
  <si>
    <t xml:space="preserve">Lesson resources are planned to focus on students gaps in recent assessment, they have been planned as part of an appropriate short sequence. 
Teachers subject knowledge is strong, throughout the lesson.
Good introduction of the term "proud", and checking students ability to use variations. When introducing new words or checking of words variation strategies are effective what is a girlfriend/boyfriend
</t>
  </si>
  <si>
    <t>Good use of target language for general instructions during the lesson, good insistence of use. Starter demonstrated a secure foundation in French, students are competent in their knowledge of tenses and high frequency words.  Pronunciation was excellent from students.</t>
  </si>
  <si>
    <t xml:space="preserve">Students receive live feedback throughout the lesson, students receive feedback on pronunciation, behaviour and work, this supports students with awareness of what they know and what they are doing well.
Correct decision on RRI to give papers back at the end of the lesson, this keeps students focus on what they need to reflect on and learn from rather than tunnel vision.
</t>
  </si>
  <si>
    <t>Strong start to the lesson, students sat focused and working 8:56
Really great circulation throughout the students completing the start to ensure that all students are working. High vigilance throughout with intense monitoring of students throughout the lesson.
Behaviour of the students in the lesson is exemplary, staff should be directed to observe EAP teaching this group. Students are committed to their learning throughout the lesson.
D needs intervention, intentionally obstructive behaviour.</t>
  </si>
  <si>
    <t>Photosynthesis</t>
  </si>
  <si>
    <t>2nd half of a double. Going through what plants need and where they get them from. Opportunity to plan in AfL task for this with MWB. Where do they get this from? What do they get from here?
Word equation and balance symbol equation written on the board for students to copy down.
Students copy down information in their books. Plan tasks or questions for them to attempt following this to try and apply their knowledge or get them thinking about what's next. This will also avoid any students finishing early. This happens later, but needs to be through out.
Tasks are planned to build on each other, starting with what plants need, moves to the equation for photosynthesis and then the specifics of how these link together and describing it.</t>
  </si>
  <si>
    <t>The work in the lesson has been planned to build on prior knowledge. AfL needs to be planned into more to allow the CT to identify misconceptions or where students lack the knowledge to build on.
Work from the books clearly follows the department progression plan and the current lesson is in sequence with what the students have been learning.</t>
  </si>
  <si>
    <t>Questioning students to draw out responses, this is spread around the room. Cold Calling used.
When asking students a question try to avoid having the answers displayed on the board or them using their books if you want to test them.
Go through and students self-assess using green pen. The questioning of students again is spread around the room.
AfL needs to be planned in to give CT ability to see the classes understanding. Simple questions could be given for students to write their ideas down for. 'Why does more photosynthesis occur in summer?'
Exam question given out at the end to check student understanding. If you want to fully check what they can remember, get them to close their books, otherwise they can just be copying down.</t>
  </si>
  <si>
    <t>Behaviour is calm and students carefully listen to instructions and follow what is asked of them in the different tasks.
Careful later on not to talk over students, make sure to settle before giving instructions. For the final task, make sure you set clear expectations on how you want them. Should be silent if you are checking their understanding of the final task.</t>
  </si>
  <si>
    <t>Behaviour - Makes sure to get silence before delivering instructions to avoid talking over students. A countdown can be used to support this.
AfL - When questioning make sure that students are being pushed to recall the information rather than read it from their book or the board.</t>
  </si>
  <si>
    <t xml:space="preserve">Algebraic Fractions </t>
  </si>
  <si>
    <t>Planning is excellent, lesson materials are presented clearly and are animated to support learning.  Subject knowledge is strong. throughout the lesson it was evident that FKH's strong subject knowledge was able to support students in closing gaps in their approach to problems.</t>
  </si>
  <si>
    <t xml:space="preserve">Students demonstrate a good understanding of the subject and are able to make links between algebraic fractions and rules they have learned in previous lessons. </t>
  </si>
  <si>
    <t xml:space="preserve">Good use of mini whiteboards to check student A before setting 4 more, good check of two more to check students B to ensure they were able to do it before sending them on to complete work. This was good practise and ensured students were abele to take on more challenging questions.
On the second round when trying questioning student B on factorising it gave a good set of data to not carry on and actually go and plug the number of gaps that were found. It has emerged there was a few issues, this saved time in getting straight onto the model. Really great modelling of how to factorise on the top. 
Questioning to  help student F to ensure she new to cancel out factorisation was excellent.
Questioning and MWB's are used fluently to support learning throughout the lesson.  </t>
  </si>
  <si>
    <t>Start of lesson routine- really strong start to lesson and excellent expectations of student in the lesson, students immediately come in and get working- no learning time is wasted. Such a good routine to see.
Students behaviour is excellent as a result of teacher actions, there is a real sense of purpose in the classroom and all students are on board with their learning.</t>
  </si>
  <si>
    <t xml:space="preserve">During starter activity do more checking of who is doing what, gather information on who is “getting it” or not and use this to inform reteaching of starter. This would allow gaps to be closed with more purpose. </t>
  </si>
  <si>
    <t>RRI Feeback</t>
  </si>
  <si>
    <t>Reminder of key terminology e.g. subduction. Instead of saying ‘going under’ RST asked what would I say instead? He reminded students that sub - means under. Helping them to build resilience to breakdown key terms.
Most students engaged well with the case study recall task. Students added post it notes around the room in a controlled fashion. Students were reminded difference between random facts and case specific. Geography used the phrase 'could be anywhere' to help students decide if the detail they are providing is specific enough. We discuss how he could ensure all students are getting the knowledge they need from the task - risk that they only engaged with what they wrote down.
Students stated that they were not given much homework and when they were given it, it was 'easy'.</t>
  </si>
  <si>
    <t xml:space="preserve">Students stated that RRI helps them to improve their answers - they also said that RST quizzes them a lot so it helps them to remember what they have learned before.
Structure for 10 markers re-shared. Good reminder of the importance of developing an answer using CAT phrases. Students reminded of the structure, embedding good practice - P, Ev, Ex 
RST using hand movements to represent plate boundary movements supporting students understanding / recall. </t>
  </si>
  <si>
    <t xml:space="preserve">Mini whiteboards - RST picked exemplar answers and showed others what was expected. Good mini whiteboard routines.
Students were asked to identify the plate boundaries. Answers on the mini whiteboards varied due to lack on consideration as to how students should present them. </t>
  </si>
  <si>
    <t xml:space="preserve">Generally very good - we discussed considering a seating plan change for NP and TW. </t>
  </si>
  <si>
    <t>Make the abstract concrete.
For physical geography concepts, where possible, make the abstract concrete to allow students to be able to comprehend key concepts and recall them. e.g. a destructive place boundary is destructive, this is because land is destroyed by being pushed into the mantle causing it to melt where as at a constructive plate boundary land is being created.</t>
  </si>
  <si>
    <t>Human Activity in the Middle Course of a River</t>
  </si>
  <si>
    <t xml:space="preserve">RGI ask students what the difference is between a cause and an impact - good reminder before students start the task as students often get them confused. Students could categorise statements into human and physical with ease.
RGI got students to call back instructions to ensure they are listening/engaged before moving on to a new task.
RGI allows students to share ideas to a partner first to build their confidence prior to sharing to the group - an element of competitiveness is evident, creating a positive learning environment. 
Good use of prior knowledge/learning - using the word tributary. Student using the terms inputs and outputs [of a river system] fluidly. Clear routines with students - students used key word list at the back of their books
Good correction from river bed to banks. Key terms were broken down using morphology. Students making links to science, building up their resilience. Students were able to link infiltration rates to flooding. 
Students stated that their homework is easy, that they do not have to do much or write much for it. </t>
  </si>
  <si>
    <t xml:space="preserve">Students could not link to the key concepts - is this something we are requiring students to do explicitly. 
Consider whether the tasks/content are challenging enough for this class - students stated 'geography is easier than history because we don't have to write very much'. There was a lack of extended writing in students books. </t>
  </si>
  <si>
    <t xml:space="preserve">Students stated that starter help them to recall information, they also said RGI questions them using mini whiteboards.
RGI cold called for answers very well, there was no option to opt out. </t>
  </si>
  <si>
    <t xml:space="preserve">Least invasive techniques were used to correct behaviour. Clear instructions provided to students during the countdown and ended it with 'just waiting on two more people' etc. 
Good length of wait time to ensure students following instruction. </t>
  </si>
  <si>
    <t xml:space="preserve">1. Challenge - consider whether the challenge tasks are challenging and not extension tasks. 
2. Extended writing - embed time within the lesson for students to apply their knowledge to an extended writing task to demonstrate their knowledge. </t>
  </si>
  <si>
    <t>Making Salts - practical</t>
  </si>
  <si>
    <t xml:space="preserve">Mechanics revision </t>
  </si>
  <si>
    <t>End of Year Revision</t>
  </si>
  <si>
    <t xml:space="preserve">Assessment Preparation </t>
  </si>
  <si>
    <t>pH Scale</t>
  </si>
  <si>
    <t xml:space="preserve">Teacher explaining half equations for electrolysis on whiteboard. Starter questions were too high ability for the class which lead to very few answering question 1 and almost no students answered question 2. Missed opportunity for mini whiteboards on KS3 recap of pH scale which lead to students shouting out answers . Cold calling of types of acids and alkalis. Explanation of alkalis was unclear. </t>
  </si>
  <si>
    <t xml:space="preserve">Using mini whiteboards for rapid mass feedback for prior knowledge check to address misconceptions at the start of a new topic. </t>
  </si>
  <si>
    <t>SLE First Draft</t>
  </si>
  <si>
    <t xml:space="preserve">JFE has adapted centralised resources planned by PDU for this lesson. The materials are appropriate for the ability and need of the observed group. There is clear chunking of the activities and students are able to clearly explain what they are doing and why they are doing it. JFE circulates throughout the session and supports students with their independent practise. JFE is challenging her students to think carefully and all students are working hard throughout the observed period. She checks students understanding after instructions and has them repeated back. JFE models high levels of oracy and students work to match her high standards. JFE uses gestures to signpost ideas and expectations which are exaggerated. </t>
  </si>
  <si>
    <t>1. Use of think, pair, share to foster confidence in all students to share ideas by allowing them to share ideas with one another before whole class feedback. 
2. Use of MWBs for wider checking of answers and a more holistic overview of students understanding.
3. Work with TA to establish expectations for their support and behaviour in the lesson - often distracting and loud for non-supported students.</t>
  </si>
  <si>
    <t>Extracting metals</t>
  </si>
  <si>
    <t>Starter - students complete and self assess retrieval starter. Teacher asks students to answer.
Slide on metal ores, some students say they’ve seen the slides in a cover lesson, however when questioned do not know the answer, so teacher decided to reteach.
Students copy definitions into their book.
Teacher models displacement reaction and then discussed a range of metal oxides and if they would react with carbon. Students that made errors were asked to explain their thinking and then corrected. Students were questioned using cold calling to select a number of students to check if they understood.
Independent practice
Students complete a past exam question independently. Students then self assess using mark scheme answer from the whiteboard.</t>
  </si>
  <si>
    <t>Some slides used in previous cover lesson however students had not learnt content sufficiently. Teacher picks up on this and decides to reteach lesson, students demonstrate progress here. Students in positive routine with self assessment using green pens and show progress in their responses.</t>
  </si>
  <si>
    <t>Cold calling and thinking time used in the lesson. Question picks up misconceptions and teacher re teaches to tackle these.
Recent progress test and RRI used. These books are used for C1B following their use In January in C1A</t>
  </si>
  <si>
    <t>Students are generally engaged and follow instructions. Students have a positive attitude to learning and want to make progress. When instructed students work independently on the PEQ.</t>
  </si>
  <si>
    <t>Liaise with colleagues to ensure that planning is in sync, this includes cover lessons. This will avoid situations where students think they’ve covered content with similar slides.</t>
  </si>
  <si>
    <t>The Eye</t>
  </si>
  <si>
    <t>Retrieval starter
Perhaps, opportunity for further challenge in recall starter
Learning journey shared with students
Video task
Students watch a video and answer a worksheet.
Students complete worksheet. Teacher questions throughout.
Mini whiteboard quiz to check students recall, this was completed correctly by all students. Teacher asks follow up questions to students who are unsure  
Independent practice
Students complete an exam question independently. Teacher goes through answers while questioning students. Students then self assess in green pen.</t>
  </si>
  <si>
    <t>Students complete activities, plenty of prior knowledge demonstrated. Further challenge needed in some activities to ensure grade 8/9s. If all students get all MWB answers correct, does this suggest questions are too easy? How could challenge be increased?</t>
  </si>
  <si>
    <t>Lots of self assessment during activities. Teacher used cold calling and say it again better for questioning.</t>
  </si>
  <si>
    <t>Students are self motivated, behave well and engage positively with all activities. The couple of incidents of low level disruption are followed up with warnings.</t>
  </si>
  <si>
    <t>Embed further challenge in activities for more able students. This could include an analysis or practical question to stretch students and prepare them for their exams.</t>
  </si>
  <si>
    <t>VSA</t>
  </si>
  <si>
    <t>Spy School Spreadsheets</t>
  </si>
  <si>
    <t>Starter
Students settled quickly and login
Cold calling used to ask range of students as part of retrieval starter.
Use of say it again better to develop students answer. Eg insisting on use of correct terminology, ‘cell’.
Teacher explanations are clear, example Formula vs Function, all students face the board and teacher explains with screenshots and step by step instructions.  
Student learning over time evident from completion of starter as well as student responses when questioned.
Independent practice
After teacher explanation, students work independently through the task. Teacher circulates and supports 1:1, giving feedback.</t>
  </si>
  <si>
    <t>Student learning over time evident from completion of starter as well as student responses when questioned.</t>
  </si>
  <si>
    <t>Cold calling used to ask range of students as part of retrieval starter.
Use of say it again better to develop students answer. Eg insisting on use of correct terminology, ‘cell’.
When questioning, if a student is unsure and you move on to another student, return to original student to check they can now answer.</t>
  </si>
  <si>
    <t>Students demonstrate positive behaviour for learning and are actively engaged throughout the lesson.</t>
  </si>
  <si>
    <t xml:space="preserve">Bounce questions back to students to avoid students opting out. When questioning, if a student is unsure and you move on to another student, return to original student to check they can now answer. </t>
  </si>
  <si>
    <t>Titles and dates are underlined. Literacy code is stuck in but not being used in feedback. Vocab sheets are stuck in and but not being completed in line with school policy. PT/RRI tasks are present and stuck close together in books. Past paper questions being completed but not consistently  self assessed in green pen. Worksheets and loose pages are stuck correctly into books. Books evidence progress over time</t>
  </si>
  <si>
    <t>Ensure vocab sheets are being completed with key terms</t>
  </si>
  <si>
    <t xml:space="preserve">Some titles and dates are underlined but not all. Some literacy codes stuck in but not all.
Literacy code not being used in feedback. Vocab sheets are being completed in line with school policy. PT/RRI tasks are present and stuck close together in books. Past paper questions are consistently being used and self assessed in green pen. Worksheets and loose pages are stuck correctly into books. Books evidence progress over time
</t>
  </si>
  <si>
    <t>Revision - Unit 2 - Quality of Information</t>
  </si>
  <si>
    <t>Starter - retrieval practice
Positive routines where students complete work on miniwhiteboards. Good evidence of students prior learning.
Students complete a spider diagram. Teacher circulates and gives students feedback.
Live modelling - teacher uses visualiser to live model completion of exam question. Teacher draws responses from students and demonstrates how to write a model answer.
Students now complete independent practice following teacher modelling. Teacher circulates and gives feedback to support students.</t>
  </si>
  <si>
    <t xml:space="preserve">Good evidence demonstrated throughout tasks, including retrieval starter, of students learning over time. Teacher plans activities to recap prior knowledge and build on new learning. </t>
  </si>
  <si>
    <t>Questioning cold calling used
Mini whiteboards used
Live modelling with questioning used to develop model answer</t>
  </si>
  <si>
    <t xml:space="preserve">Teacher has clear expectations of behaviour and reminds students of these to ensure positive routines and engagement.
</t>
  </si>
  <si>
    <t>Say it again better and bouncing answers back to original student could be used more consistently to develop student responses and ensure engagement after the student has given a response.</t>
  </si>
  <si>
    <t>Titles and dates are underlined. Literacy code is stuck in but not being used in feedback. Vocab sheets are being completed in line with school policy. Past paper questions are consistently being used and self assessed in green pen. Worksheets and loose pages are stuck correctly into books. Books evidence progress over time</t>
  </si>
  <si>
    <t>Some titles and dates are underlined but not all. Some literacy codes stuck in but not all. Literacy code not being used in feedback.  Vocab sheets are not stuck in and being completed in line with school policy. Past  paper questions are not being consistently used and green penned. Worksheets and loose pages are stuck correctly into books. Books evidence progress over time</t>
  </si>
  <si>
    <t xml:space="preserve">Ensure past paper questions are being completed and are consistently being self assessed in green pen. Stick in vocab sheets in back of books and get students to fill in during lesson.  </t>
  </si>
  <si>
    <t xml:space="preserve">Titles and dates are underlined. Literacy code is stuck in but not being used in feedback. Vocab sheets are stuck in and but not being completed in line with school policy. PT/RRI tasks are not fully present and stuck close together in books. Past paper questions are consistently being used and self assessed in green pen. Worksheets and loose pages are stuck correctly into books. 
Books evidence progress over time
</t>
  </si>
  <si>
    <t>Some titles and dates are underlined but not all. Literacy code is stuck in but not being used in feedback. Vocab sheets are being completed in line with school policy. PT/RRI tasks are present and stuck close together in books. Past paper questions are consistently being used and self assessed in green pen. Worksheets and loose pages are stuck correctly into books. Books evidence progress over time</t>
  </si>
  <si>
    <t xml:space="preserve">Titles and dates are underlined. Literacy code is stuck in but not being used in feedback. Vocab sheets are stuck in and but not being completed in line with school policy. Past paper questions being completed but not consistently  self assessed in green pen. 
PT/RRI tasks are present and stuck close together in books. Worksheets and loose pages are stuck correctly into books. Books evidence progress over time
</t>
  </si>
  <si>
    <t xml:space="preserve">Some titles and dates are underlined but not all. Some literacy codes stuck in but not all.
Literacy code not being used in feedback. Vocab sheets are in some books but not all. 
Vocab sheets are being completed in some books but not all.  PT/RRI tasks are not fully present and stuck close together in books. Worksheets and loose pages are stuck correctly into books. Books evidence progress over time
</t>
  </si>
  <si>
    <t>Ensure progress tests are completed and meaningful RRIs are completed, two required per term in line with department policy. Ensure vocab sheets are being completed with key terms</t>
  </si>
  <si>
    <t>OCO/ASH/PBL</t>
  </si>
  <si>
    <t>Titles and dates are underlined. Literacy code is stuck in but not being used in feedback. Vocab sheets are stuck in and but not being completed in line with school policy. Past paper questions being completed but not consistently  self assessed in green pen. Worksheets and loose pages are stuck correctly into books. Books evidence progress over time</t>
  </si>
  <si>
    <t>Ensure past paper questions are being self assessed in green pen. Ensure vocab sheets are being completed with key terms</t>
  </si>
  <si>
    <t>Titles and dates are underlined. Literacy code is stuck in but not being used in feedback. Vocab sheets are stuck in and but not being completed in line with school policy. Past paper questions are consistently being used and self assessed in green pen. PT/RRI tasks are present and stuck close together in books. Worksheets and loose pages are stuck correctly into books. Books evidence progress over time</t>
  </si>
  <si>
    <t>Cell Transport</t>
  </si>
  <si>
    <t>Lesson starter up - connected to previous learning, good pace using timings. Good organisation of whiteboards in unusual room. Good use of literacy -linking phobic to external scenarios. Good linking of Micellarto real life means students are engaged.
The first 10 minutes are teacher led. However, it is well broken up with cold calling. Students are being made to work due to constant questioning.
Whiteboard question on matching - linked to possible exam questions. Good follow up questioning picks up on soluble misconception.
Good interactive approach to prefixes task means pace is strong.</t>
  </si>
  <si>
    <t>Students look back through books for answers to starterHowever, some are not sure where to look.
SOW is followed and progression in books is clear, lesson is consistently recap based.
Students talk clearly and positively about the demands of the subject, they appreciate the real world examples. Books are consistent and well maintained.</t>
  </si>
  <si>
    <t>Cold calling for starter answers is demanding, teacher insists on clear descriptions. Answers are bounced around and praise and challenge by the teacher is strong. Cold calling is always followed by a follow up question. 
What is formed - on your whiteboards - starts with M - hint, hint giving it away.
Whole class assessments takes the form of self review of mocks after teacher marking.</t>
  </si>
  <si>
    <t xml:space="preserve">There is an atmosphere of strong positive feedback, also a good atmosphere of not being afraid to get things wrong and then correct. Students clearly enjoy learning the subject although they are quite daunted at the amount of content to be covered.
</t>
  </si>
  <si>
    <t xml:space="preserve">Challenge punctuality - was missing the starter a problem for their learning.
Try and avoid giving hints too early for questions -either easier questions or give time.
</t>
  </si>
  <si>
    <t>How does Miller present Alfieri as a good lawyer?</t>
  </si>
  <si>
    <t xml:space="preserve">WGA has used the centralised teaching resources planned by AHA and adapted these to create a cohesive and clear lesson which was building towards a piece of extended writing. WGA carefully chunks each task to slowly develop ideas and demonstrate good subject knowledge. WGA models the expectations for exploding quotations and asks clear questions to support students to engage with the modelling process. Some explanations are a little overly wordy and students get lost and ask for them to be repeated. There are some tasks which lend themselves to greater independence which can be checked with MWBs to give a more holistic overview of understanding such as the recall task. </t>
  </si>
  <si>
    <t>1. Work on developing economy of language - WGA should try to keep questions focused and avoid over explanation within questions as it can produce a burdensome cognitive load. 
2. Use of MWBs beyond the retrieval starter - WGA should plan opportunities to utilise his MWBs beyond the starter task e.g. recall of prior knowledge of character, sharing of ideas for modelling.</t>
  </si>
  <si>
    <t xml:space="preserve">CLE </t>
  </si>
  <si>
    <t>What is significant about Caliban’s use of language in this scene?</t>
  </si>
  <si>
    <t xml:space="preserve">CT played the song for students to hear. CT showed student the sheet they should be looking at to make sure they all had correct music sheet in front of them. CT questioned class 'what are chords', then used no hands up to identify where on the sheet the chords are and what the notes are for each. When a student was unable to locate the 3rd chord CT challenged student in a positive way. This ensured student knew what they should be looking at and playing. Students where then asked to find the notes of each chord with the keyboards off. CT used positive language when challenging off-task behaviour. CT then got student to turn on keyboards and change the sound to an appropriate instrument for the piece of music. CT directed the class to play each chord, then got students to play the chords as a chord progression. </t>
  </si>
  <si>
    <t xml:space="preserve">Get students to turn on keyboards when learning the notes of a part - that way you get instant feedback as to if they have understood and correctly implemented knowledge (musical equivalent of mini-whiteboards). 
Use exaggerated body language when conducting class to help them play at the right time. </t>
  </si>
  <si>
    <t>Genetic engineering</t>
  </si>
  <si>
    <t>Focus on planning to increase engagement.
Clear aim for the lesson shared with students. 
Genetic engineering definition given, students given time to copy without being talked over / disrupted. 
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t>
  </si>
  <si>
    <t xml:space="preserve">For low ability students, chunk the information into smaller pieces and assess understanding after each part. 
Ensure tasks are accessible so students can access and then feel successful. 
Use MWB to reassess students if after reviewing they do not understand. 
</t>
  </si>
  <si>
    <t>Knowledge retrieval starter being completed by students helping them to recall prior learning.  Completed in silence and independently.  Cold calling for answers for starters, when students are unsure CT is supportive and encouraging, building confidence and resilience in pupils.  CT is fostering a positive learning atmosphere.  CT discusses errors that appear and corrects language to ensure mathematical language is used.  This area of the lesson discusses key words, which students should be familiar with, types of angles.  CT links this with mathematical notation that is used.  Students then complete an independent task in their books.</t>
  </si>
  <si>
    <t xml:space="preserve">To sustain the pace in the lesson a MWB task cold have been appropriate instead of the book task.  </t>
  </si>
  <si>
    <t>RRIs are purposeful, based on prior tests and aim to fill learning gaps.  These are actioned by students and marked, CT has reviewed the RRIs to ensure improvements have been made.  Progression of topics is clear and depth of topics is seen in their books.  Book hygiene is very good, use of green pen, tagging of sheets and layout of work.  Corrections can be seen in books where errors are made.  Homework has been regularly set and is set on Teams.</t>
  </si>
  <si>
    <t>Encourage students to add working out where mistakes have been made.</t>
  </si>
  <si>
    <t>Ratio to Fractions</t>
  </si>
  <si>
    <t>Digital Marketing Agencies</t>
  </si>
  <si>
    <t xml:space="preserve">Students are completing starter in line with department expectations. Behaviour is settled. Students engaged with answering starter questions and then answers are revealed. 
Lesson explained with title what would be focused on. Here would be a good opportunity for students to go over the key term Marketing Agency and look at examples. Students then watched a video on Digital Marketing which links to coursework task. Students here needed an activity to get on with using white boards to support and write down the answers which could then be assessed for engagement and accuracy through circulating. Students then discussed the purpose of a Digital marketing agency using the video. 
Once this had been discussed, students were directed to complete task P6: Explain how a specific business has used digital marketing agency. Here students were supported with slides and titled template. Student was clear on how to access the work materials demonstrating rountines and independence. </t>
  </si>
  <si>
    <t xml:space="preserve">Students are taught content prior to completing lesson tasks. This supports students in applying their knowledge to the task. Materials are provided. </t>
  </si>
  <si>
    <t xml:space="preserve">Assessment tracker is being used to support progress of students with submissions, marking and incomplete work. </t>
  </si>
  <si>
    <t xml:space="preserve">Behaviour is settled. </t>
  </si>
  <si>
    <t xml:space="preserve">Literacy- explicitly teaching key words prior to the lesson which will underpin lesson content. 
Pace of students- how are all students completing work to the same pace? How can this be checked during the lesson? </t>
  </si>
  <si>
    <t xml:space="preserve">Product Life Cycle </t>
  </si>
  <si>
    <t xml:space="preserve">Students had previously covered the Boston Matrix. TJO completing starter and recall of Boston Matrix in line with department expectations and recapped content that some students missed the previous lesson. Mini whiteboards were used in line with Department expectations. 
This content recall gave a good opportunity for students to also revise and be reminded of content from previous lesson to then apply to the next topic of the Product Life Cycle. Timings and instructions were used clearly, maintaining high expectations. The product life cycle was broken down to look at the stages of the product life cycle and each individual stage had reference to examples which were discussed. Videos were referenced to and questions to support the video. Students are given a range of different activities within planning and delivery.  </t>
  </si>
  <si>
    <t xml:space="preserve">Students begin with a recall starter and overtime build upon knowledge from the specification to support students in their development of the Product life cycle. </t>
  </si>
  <si>
    <t xml:space="preserve">When a student has not understood the topic, explain this as you did but go back to the student to check for understanding. This will ensure you understand whether or not a student has understood your explanation. Bounce the question back to the student who is incomplete. </t>
  </si>
  <si>
    <t xml:space="preserve">A positive relationship has been built with students over time and this is demonstrated by mutual respect and a positive environment being created that underpins learning. </t>
  </si>
  <si>
    <t xml:space="preserve">- How do you know students have understood what has been said? Create opportunities to go back to students within the lesson who have not understood or given an incorrect answer. 
- How can you challenge high ability students within the Product life cycle delivery? Get students to link to previous topics. Get students to link to prior topics. 
- Get more then one student to explain their answer- install the use of key words within students explanation. </t>
  </si>
  <si>
    <t xml:space="preserve">Pythagoras </t>
  </si>
  <si>
    <t xml:space="preserve">Elastic potential energy </t>
  </si>
  <si>
    <t>Area of a Trapezium</t>
  </si>
  <si>
    <t>Selecting a Speech Topic</t>
  </si>
  <si>
    <t>WGA demonstrates a good understanding of the needs of students in this group. The tasks are chunked in a way which does not put excessive burden on cognitive load. Each task is modelled before students are transitioned to independent work which means that all students are able to engage with the tasks regardless of ability or need. WGA uses questioning to check understanding and is able to reframe questions when students are struggling. Key vocabulary for this lesson is taught in line with the school-wide and departmental expectations. The word is connected to the learning for this lesson. WGA utilises his TA effectively by deploying her to work with two struggling students at the back. He then circulates to support each child individually. Not one student attempts to opt out which given the high level of need for the group which is commendable.</t>
  </si>
  <si>
    <t>1. Use of pastel backgrounds and dark blue writing on slides to support with readability on slides.
2. Use of MWBs to support students with generating ideas to remove any opportunities for concern about getting things wrong.</t>
  </si>
  <si>
    <t>APH/JDE</t>
  </si>
  <si>
    <t xml:space="preserve">Titles and dates are underlined. Literacy codes not stuck in and used in feedback. PT/RRI tasks are present and stuck close together in books. Past paper questions are consistently being used and self assessed in green pen. Vocab sheets are stuck in and but not being completed in line with school policy. Worksheets and loose pages are stuck correctly into books. Books evidence progress over time. </t>
  </si>
  <si>
    <t>APH/BBI/ASH</t>
  </si>
  <si>
    <t xml:space="preserve">Titles and dates are underlined. Literacy code is stuck in but not being used in feedback. Vocab sheets are stuck in and but not being completed in line with school policy. PT/RRI tasks are present and stuck close together in books. Past paper questions being completed but not consistently  self assessed in green pen. Worksheets and loose pages are stuck correctly into books. Books evidence progress over time. </t>
  </si>
  <si>
    <t>Titles and dates are underlined. Literacy codes not stuck in and used in feedback. PT/RRI tasks are present and stuck close together in books. Past  paper questions are not being consistently used and green penned. Worksheets and loose pages are stuck correctly into books.  Vocab sheets are not stuck in and being completed in line with school policy. Books evidence progress over time</t>
  </si>
  <si>
    <t>SAD/CBU/JDE</t>
  </si>
  <si>
    <t xml:space="preserve">Titles and dates are underlined. Literacy code is stuck in but not being used in feedback. PT/RRI tasks are not fully present and stuck close together in books. Past paper questions being completed but not consistently  self assessed in green pen. Worksheets and loose pages are stuck correctly into books. Vocab sheets are being completed in line with school policy. Books evidence progress over time
</t>
  </si>
  <si>
    <t xml:space="preserve">Titles and dates are underlined. Literacy code is stuck in but not being used in feedback. Vocab sheets are stuck in and but not being completed in line with school policy. PT/RRI tasks are present and stuck close together in books. Past paper questions are consistently being used and self assessed in green pen. Worksheets and loose pages are stuck correctly into books. Books evidence progress over time. </t>
  </si>
  <si>
    <t xml:space="preserve">Titles and dates are underlined. Literacy code is stuck in but not being used in feedback. Vocab sheets are being completed in line with school policy. PT/RRI tasks are not fully present and stuck close together in books. Worksheets and loose pages are stuck correctly into books. Past  paper questions are not being consistently used and green penned. Books evidence progress over time. </t>
  </si>
  <si>
    <t>PBL/APH/ASH</t>
  </si>
  <si>
    <t>Titles and dates are underlined. Literacy code is stuck in but not being used in feedback. PT/RRI tasks are present and stuck close together in books. Vocab sheets are stuck in and but not being completed in line with school policy. Past paper questions are consistently being used and self assessed in green pen. Books evidence progress over time</t>
  </si>
  <si>
    <t xml:space="preserve">Titles and dates are underlined. Literacy code is stuck in but not being used in feedback. PT/RRI tasks are present and stuck close together in books. Past  paper questions are not being consistently used and green penned. Vocab sheets are being completed in line with school policy. Worksheets and loose pages are stuck correctly into books. 
Books evidence progress over time
</t>
  </si>
  <si>
    <t>SKN/JDE</t>
  </si>
  <si>
    <t>Titles and dates are underlined. Literacy code is stuck in but not being used in feedback. PT/RRI tasks are not fully present and stuck close together in books. Past  paper questions are not being consistently used and green penned. Worksheets and loose pages are stuck correctly into books. Vocab sheets are being completed in line with school policy. Books evidence progress over time</t>
  </si>
  <si>
    <t xml:space="preserve">Titles and dates are underlined. Literacy code is stuck in but not being used in feedback. PT/RRI tasks are not fully present and stuck close together in books. Past  paper questions are not being consistently used and green penned. Vocab sheets are stuck in and but not being completed in line with school policy. Worksheets and loose pages are stuck correctly into books. 
Books evidence progress over time
</t>
  </si>
  <si>
    <t>Performing a Riff</t>
  </si>
  <si>
    <t>CT showed success criteria, and pointed to level 4 class.
Asked a student what a 'chord' was (task for level 4), then recapped that they achieved this last lesson, and would be working on the level 5 task today - a riff. 
CT modelled the riff on the keyboard, then explained they would clap the rhythm first, adding justification regarding importance of playing in time (accuracy and timing is a key focus throughout and continually referred to). 
CT gradually built toward students clapping the whole Riff - starting with one bar, then adding 2nd bar when students had grasped it, working towards all 4 bars. 
Students struggled with bar 3&amp;4 but some achieved it after a few tries. 
CT then got students to find the notes on the keyboard - demonstrating with virtual keyboard on the board that the C is lower than the F. 
CT then conducted students to play the riff together, they managed to play the forst bar as a whole class with good accuracy and timing.</t>
  </si>
  <si>
    <t xml:space="preserve">Use larger body - language movement to help students come in at the right place
When students come in after a crotchet rest, just count the number, after a quaver rest, count the 'and' - this would help with bar 3 which is slightly different. 
When performing as whole class, start at a slow tempo, then gradually work towards the correct song speed. </t>
  </si>
  <si>
    <t>Electricity Revision</t>
  </si>
  <si>
    <t>Resistance in parallel and series</t>
  </si>
  <si>
    <t xml:space="preserve">Students completing worksheet applying knowledge of resistance in series and parallel. Teacher has very high expectations of behaviour in her lesson. She used warning and lots of praise to maintain this. She insisted on silence during independent task. Missed opportunity for a countdown to refocus the class to be able to self assess, this lead to students talking over teacher instructions. </t>
  </si>
  <si>
    <t xml:space="preserve">Ensure countdowns are used for transitions to ensure silence before giving instructions </t>
  </si>
  <si>
    <t xml:space="preserve">Impacts of Mining </t>
  </si>
  <si>
    <t xml:space="preserve">Transformations - Enlargements </t>
  </si>
  <si>
    <t>SKH, CBU</t>
  </si>
  <si>
    <t>NOW, SKH</t>
  </si>
  <si>
    <t>SKH, ASH, DST</t>
  </si>
  <si>
    <t xml:space="preserve">The importance of the Night of Power </t>
  </si>
  <si>
    <t xml:space="preserve">MKN </t>
  </si>
  <si>
    <t xml:space="preserve">Hindu places of worship </t>
  </si>
  <si>
    <t xml:space="preserve">NOW </t>
  </si>
  <si>
    <t>Haber process</t>
  </si>
  <si>
    <t>Decorating pie</t>
  </si>
  <si>
    <t>WDA</t>
  </si>
  <si>
    <t xml:space="preserve">Percentages </t>
  </si>
  <si>
    <t xml:space="preserve">Expanding double bracket </t>
  </si>
  <si>
    <t>Angles in a quadrilateral</t>
  </si>
  <si>
    <t>Averages</t>
  </si>
  <si>
    <t>Attribute</t>
  </si>
  <si>
    <t>Value</t>
  </si>
  <si>
    <t>(Multiple Items)</t>
  </si>
  <si>
    <t>(All)</t>
  </si>
  <si>
    <t>Count of Value</t>
  </si>
  <si>
    <t>Column Labels</t>
  </si>
  <si>
    <t>Row Labels</t>
  </si>
  <si>
    <t>Grand Total</t>
  </si>
  <si>
    <t>Count of Observation Type</t>
  </si>
  <si>
    <t>Staff Code</t>
  </si>
  <si>
    <t>(blank)</t>
  </si>
  <si>
    <t>Sixth Form</t>
  </si>
  <si>
    <t>Position</t>
  </si>
  <si>
    <t>All</t>
  </si>
  <si>
    <t>Level</t>
  </si>
  <si>
    <t>Observations</t>
  </si>
  <si>
    <t>C1</t>
  </si>
  <si>
    <t>AHE</t>
  </si>
  <si>
    <t>SWO</t>
  </si>
  <si>
    <t>LOC</t>
  </si>
  <si>
    <t>C2</t>
  </si>
  <si>
    <t>Year</t>
  </si>
  <si>
    <t>Observee</t>
  </si>
  <si>
    <t>Count of Teacher Initials</t>
  </si>
  <si>
    <t>Count of Faculty</t>
  </si>
  <si>
    <t>Count of Week</t>
  </si>
  <si>
    <t>Observer</t>
  </si>
  <si>
    <t>Count of Year Group</t>
  </si>
  <si>
    <t>Count of Term</t>
  </si>
  <si>
    <t>Count of Set</t>
  </si>
  <si>
    <t>Count of Subject</t>
  </si>
  <si>
    <t>Band/Block</t>
  </si>
  <si>
    <t>Count of Band-Block</t>
  </si>
  <si>
    <t>Type</t>
  </si>
  <si>
    <t>Group</t>
  </si>
  <si>
    <t>Username</t>
  </si>
  <si>
    <t>Teacher of English</t>
  </si>
  <si>
    <t>ECT2</t>
  </si>
  <si>
    <t>Vice Principal</t>
  </si>
  <si>
    <t>VP</t>
  </si>
  <si>
    <t xml:space="preserve">Teacher of Science </t>
  </si>
  <si>
    <t>Teacher</t>
  </si>
  <si>
    <t>SENCO</t>
  </si>
  <si>
    <t>Teacher of Science</t>
  </si>
  <si>
    <t>Principal</t>
  </si>
  <si>
    <t>P</t>
  </si>
  <si>
    <t>ASA</t>
  </si>
  <si>
    <t>i/c Health and Social Care</t>
  </si>
  <si>
    <t>IC</t>
  </si>
  <si>
    <t>Assistant Principal – Red Faculty</t>
  </si>
  <si>
    <t>AP</t>
  </si>
  <si>
    <t>Teacher of DT</t>
  </si>
  <si>
    <t>Teacher 2nd i/c Science</t>
  </si>
  <si>
    <t xml:space="preserve">Teacher of Business </t>
  </si>
  <si>
    <t xml:space="preserve">Teacher of English </t>
  </si>
  <si>
    <t>Teacher of Maths</t>
  </si>
  <si>
    <t>Assistant Principal - Sixth Form</t>
  </si>
  <si>
    <t>Consultant</t>
  </si>
  <si>
    <t xml:space="preserve">Teacher of Food Tech &amp; Science </t>
  </si>
  <si>
    <t>Pastoral Coordinator &amp; Teacher of PE</t>
  </si>
  <si>
    <t>Coordinator</t>
  </si>
  <si>
    <t>ECT1</t>
  </si>
  <si>
    <t>Teacher of Psychology</t>
  </si>
  <si>
    <t>Pastoral Coordinator &amp; Teacher of Business / Economics</t>
  </si>
  <si>
    <t>Teacher of Art</t>
  </si>
  <si>
    <t>Pastoral Coordinator and Teacher of PE</t>
  </si>
  <si>
    <t>Sixth Form Coordinator &amp; HOD MFL</t>
  </si>
  <si>
    <t>Teacher i/c - Music</t>
  </si>
  <si>
    <t>Senior Leader</t>
  </si>
  <si>
    <t>HOD Maths</t>
  </si>
  <si>
    <t>HOD</t>
  </si>
  <si>
    <t>Teacher of Drama and English</t>
  </si>
  <si>
    <t>Teacher of MFL</t>
  </si>
  <si>
    <t>HOD English</t>
  </si>
  <si>
    <t>Teacher of PE</t>
  </si>
  <si>
    <t>HOD History</t>
  </si>
  <si>
    <t xml:space="preserve">Pastoral Coordinator and Teacher of PE </t>
  </si>
  <si>
    <t>Assistant Principal - Green Faculty</t>
  </si>
  <si>
    <t>HOD - Geography</t>
  </si>
  <si>
    <t>Unqualified Teacher of Music</t>
  </si>
  <si>
    <t>Assistant Principal – Blue Faculty</t>
  </si>
  <si>
    <t>JST</t>
  </si>
  <si>
    <t>Teacher of Geography</t>
  </si>
  <si>
    <t>Teacher of Food Tech &amp;RS</t>
  </si>
  <si>
    <t xml:space="preserve">HOD Science </t>
  </si>
  <si>
    <t>HOD - Business</t>
  </si>
  <si>
    <t xml:space="preserve">Teacher of History </t>
  </si>
  <si>
    <t>Subject Coordinator Green Faculty</t>
  </si>
  <si>
    <t>HOD RS</t>
  </si>
  <si>
    <t>HOD -DT</t>
  </si>
  <si>
    <t xml:space="preserve">Teacher i/c KS3 History </t>
  </si>
  <si>
    <t>Teacher of RS</t>
  </si>
  <si>
    <t xml:space="preserve">Teacher of MFL </t>
  </si>
  <si>
    <t>Teacher i/c MFL (Spanish &amp; Community Lang)</t>
  </si>
  <si>
    <t>Subject Coordinator – Red Faculty</t>
  </si>
  <si>
    <t>Cover Supervisor/TA</t>
  </si>
  <si>
    <t>MYA</t>
  </si>
  <si>
    <t>Subject Coordinator - Yellow Faculty</t>
  </si>
  <si>
    <t xml:space="preserve">Teacher of Sociology </t>
  </si>
  <si>
    <t>Teacher of Science I/C KS5</t>
  </si>
  <si>
    <t>Subject Coordinator - Green Faculty</t>
  </si>
  <si>
    <t>Assistant Principal - Yellow Faculty</t>
  </si>
  <si>
    <t>Assistant Principal - SEND &amp; Safeguarding</t>
  </si>
  <si>
    <t>RSI</t>
  </si>
  <si>
    <t xml:space="preserve">Sixth Form Coordinator </t>
  </si>
  <si>
    <t>Assessment Lead</t>
  </si>
  <si>
    <t>Teacher of Business Studies</t>
  </si>
  <si>
    <t>Teacher i/c Media</t>
  </si>
  <si>
    <t>HOD- PE</t>
  </si>
  <si>
    <t>Subject Coordinator -Blue Faculty</t>
  </si>
  <si>
    <t>Teacher of Computer Science</t>
  </si>
  <si>
    <t>Teacher of History</t>
  </si>
  <si>
    <t>Teacher i/c KS3 Maths</t>
  </si>
  <si>
    <t>a.adams4</t>
  </si>
  <si>
    <t>a.hartnett</t>
  </si>
  <si>
    <t>a.henry4</t>
  </si>
  <si>
    <t>a.khan48</t>
  </si>
  <si>
    <t>a.lewzey</t>
  </si>
  <si>
    <t>a.phillips-jackson</t>
  </si>
  <si>
    <t>a.samad</t>
  </si>
  <si>
    <t>s.ayan</t>
  </si>
  <si>
    <t>a.vanhorne1</t>
  </si>
  <si>
    <t>angela.white</t>
  </si>
  <si>
    <t>a.zoledziejewski</t>
  </si>
  <si>
    <t>bridgette.bismark</t>
  </si>
  <si>
    <t>b.holden2</t>
  </si>
  <si>
    <t>bianca.smith</t>
  </si>
  <si>
    <t>b.sobowale</t>
  </si>
  <si>
    <t>B.West</t>
  </si>
  <si>
    <t>B.Helgadottir</t>
  </si>
  <si>
    <t>K.Matthews10</t>
  </si>
  <si>
    <t>c.butler1</t>
  </si>
  <si>
    <t>c.edwards8</t>
  </si>
  <si>
    <t>c.leelozone</t>
  </si>
  <si>
    <t>c.walters2</t>
  </si>
  <si>
    <t>d.brown2</t>
  </si>
  <si>
    <t>dean.lancaster</t>
  </si>
  <si>
    <t>d.phillips1</t>
  </si>
  <si>
    <t>d.stewart</t>
  </si>
  <si>
    <t>E.Appleton</t>
  </si>
  <si>
    <t>f.khan1</t>
  </si>
  <si>
    <t>garikai.garwe</t>
  </si>
  <si>
    <t>g.holden</t>
  </si>
  <si>
    <t>G.Stewart2</t>
  </si>
  <si>
    <t>h.mccluregyle</t>
  </si>
  <si>
    <t>h.rondalli</t>
  </si>
  <si>
    <t>j.adair</t>
  </si>
  <si>
    <t>j.buddoo</t>
  </si>
  <si>
    <t>j.feaheny</t>
  </si>
  <si>
    <t>j.keeley</t>
  </si>
  <si>
    <t>j.mapp</t>
  </si>
  <si>
    <t>J.McGarva</t>
  </si>
  <si>
    <t>j.meloy</t>
  </si>
  <si>
    <t>J.Neal</t>
  </si>
  <si>
    <t>J.Perry1</t>
  </si>
  <si>
    <t>j.polom</t>
  </si>
  <si>
    <t>j.semple</t>
  </si>
  <si>
    <t>j.sterling</t>
  </si>
  <si>
    <t>j.zhong</t>
  </si>
  <si>
    <t>k.brown</t>
  </si>
  <si>
    <t>k.lawlor1</t>
  </si>
  <si>
    <t>K.Mann</t>
  </si>
  <si>
    <t>k.mcLaughlin</t>
  </si>
  <si>
    <t>e.badger</t>
  </si>
  <si>
    <t>lorna.carter</t>
  </si>
  <si>
    <t>L.Hagan</t>
  </si>
  <si>
    <t>l.oconnell</t>
  </si>
  <si>
    <t>louise.thomson</t>
  </si>
  <si>
    <t>l.vicenzi</t>
  </si>
  <si>
    <t>m.abdullah7</t>
  </si>
  <si>
    <t>m.george4</t>
  </si>
  <si>
    <t>m.king8</t>
  </si>
  <si>
    <t>m.pezon</t>
  </si>
  <si>
    <t>m.praena</t>
  </si>
  <si>
    <t>m.ximines</t>
  </si>
  <si>
    <t>m.yando-gelezi</t>
  </si>
  <si>
    <t>n.bissessar</t>
  </si>
  <si>
    <t>n.dcosta</t>
  </si>
  <si>
    <t>n.gulzar</t>
  </si>
  <si>
    <t>n.miah4</t>
  </si>
  <si>
    <t>N.OwusuFrimpong</t>
  </si>
  <si>
    <t>o.beggs</t>
  </si>
  <si>
    <t>o.condon</t>
  </si>
  <si>
    <t>O.Ellis2</t>
  </si>
  <si>
    <t>p.blackett</t>
  </si>
  <si>
    <t>Paige.Dutch</t>
  </si>
  <si>
    <t>p.newton</t>
  </si>
  <si>
    <t>p.power</t>
  </si>
  <si>
    <t>r.gibbons1</t>
  </si>
  <si>
    <t>r.kan</t>
  </si>
  <si>
    <t>r.rhynie</t>
  </si>
  <si>
    <t>r.simpson</t>
  </si>
  <si>
    <t>R.Steel</t>
  </si>
  <si>
    <t>s.abdirahman2</t>
  </si>
  <si>
    <t>s.boothe</t>
  </si>
  <si>
    <t>s.hasphaul</t>
  </si>
  <si>
    <t>shamim.hussain</t>
  </si>
  <si>
    <t>s.khan15</t>
  </si>
  <si>
    <t>s.nenguke</t>
  </si>
  <si>
    <t>s.riley</t>
  </si>
  <si>
    <t>s.ronan</t>
  </si>
  <si>
    <t>sam.woolley</t>
  </si>
  <si>
    <t>t.jordan</t>
  </si>
  <si>
    <t>T.Umanithan</t>
  </si>
  <si>
    <t>verona.sandiford-murray</t>
  </si>
  <si>
    <t>w.gavin</t>
  </si>
  <si>
    <t>w.lawrence</t>
  </si>
  <si>
    <t>X.Zhong2</t>
  </si>
  <si>
    <t>o.falaiye</t>
  </si>
  <si>
    <t>j.brown32</t>
  </si>
  <si>
    <t>Jessie.Devers</t>
  </si>
  <si>
    <t>Data Not Shown</t>
  </si>
  <si>
    <t>Count of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</si>
</sst>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FFFFFF"/>
      <name val="Calibri"/>
      <family val="2"/>
    </font>
    <font>
      <sz val="11"/>
      <color rgb="FF000000"/>
      <name val="Calibri"/>
      <family val="2"/>
    </font>
    <font>
      <sz val="8"/>
      <name val="Calibri"/>
      <family val="2"/>
      <scheme val="minor"/>
    </font>
    <font>
      <b/>
      <sz val="11"/>
      <color theme="1"/>
      <name val="Calibri"/>
      <family val="2"/>
      <scheme val="minor"/>
    </font>
    <font>
      <sz val="11"/>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4472C4"/>
        <bgColor rgb="FF4472C4"/>
      </patternFill>
    </fill>
    <fill>
      <patternFill patternType="solid">
        <fgColor rgb="FFD9E1F2"/>
        <bgColor rgb="FFD9E1F2"/>
      </patternFill>
    </fill>
    <fill>
      <patternFill patternType="solid">
        <fgColor theme="0"/>
        <bgColor indexed="64"/>
      </patternFill>
    </fill>
  </fills>
  <borders count="12">
    <border>
      <left/>
      <right/>
      <top/>
      <bottom/>
      <diagonal/>
    </border>
    <border>
      <left/>
      <right/>
      <top style="thin">
        <color rgb="FF8EA9DB"/>
      </top>
      <bottom style="thin">
        <color rgb="FF8EA9DB"/>
      </bottom>
      <diagonal/>
    </border>
    <border>
      <left/>
      <right/>
      <top style="thin">
        <color rgb="FF8EA9DB"/>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8EA9DB"/>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7">
    <xf numFmtId="0" fontId="0" fillId="0" borderId="0" xfId="0"/>
    <xf numFmtId="0" fontId="2" fillId="3" borderId="2" xfId="0" applyFont="1" applyFill="1" applyBorder="1" applyAlignment="1">
      <alignment wrapText="1"/>
    </xf>
    <xf numFmtId="22" fontId="2" fillId="3" borderId="2" xfId="0" applyNumberFormat="1" applyFont="1" applyFill="1" applyBorder="1" applyAlignment="1">
      <alignment wrapText="1"/>
    </xf>
    <xf numFmtId="14" fontId="2" fillId="3" borderId="2" xfId="0" applyNumberFormat="1" applyFont="1" applyFill="1" applyBorder="1" applyAlignment="1">
      <alignment wrapText="1"/>
    </xf>
    <xf numFmtId="0" fontId="0" fillId="0" borderId="0" xfId="0" pivotButton="1"/>
    <xf numFmtId="0" fontId="0" fillId="0" borderId="0" xfId="0" applyAlignment="1">
      <alignment horizontal="left"/>
    </xf>
    <xf numFmtId="49" fontId="2" fillId="3" borderId="2" xfId="0" applyNumberFormat="1" applyFont="1" applyFill="1" applyBorder="1" applyAlignment="1">
      <alignment wrapText="1"/>
    </xf>
    <xf numFmtId="14" fontId="0" fillId="0" borderId="0" xfId="0" applyNumberFormat="1"/>
    <xf numFmtId="0" fontId="1" fillId="2" borderId="1" xfId="0" applyFont="1" applyFill="1" applyBorder="1" applyAlignment="1">
      <alignment wrapText="1"/>
    </xf>
    <xf numFmtId="0" fontId="1" fillId="2" borderId="1" xfId="0" applyFont="1" applyFill="1" applyBorder="1" applyAlignment="1">
      <alignment textRotation="180" wrapText="1"/>
    </xf>
    <xf numFmtId="0" fontId="5" fillId="0" borderId="3" xfId="0" applyFont="1" applyBorder="1" applyAlignment="1">
      <alignment vertical="center"/>
    </xf>
    <xf numFmtId="0" fontId="4" fillId="0" borderId="3" xfId="0" applyFont="1" applyBorder="1" applyAlignment="1">
      <alignment horizontal="center" vertical="center"/>
    </xf>
    <xf numFmtId="0" fontId="6" fillId="0" borderId="3" xfId="0" applyFont="1" applyBorder="1" applyAlignment="1">
      <alignment vertical="center"/>
    </xf>
    <xf numFmtId="0" fontId="5" fillId="0" borderId="5" xfId="0" applyFont="1" applyBorder="1" applyAlignment="1">
      <alignment vertical="center"/>
    </xf>
    <xf numFmtId="0" fontId="2" fillId="0" borderId="3" xfId="0" applyFont="1" applyBorder="1" applyAlignment="1">
      <alignment vertical="center"/>
    </xf>
    <xf numFmtId="0" fontId="5" fillId="0" borderId="4" xfId="0" applyFont="1" applyBorder="1" applyAlignment="1">
      <alignment vertical="center"/>
    </xf>
    <xf numFmtId="0" fontId="6" fillId="0" borderId="4" xfId="0" applyFont="1" applyBorder="1" applyAlignment="1">
      <alignment vertical="center"/>
    </xf>
    <xf numFmtId="49" fontId="2" fillId="3" borderId="2" xfId="0" quotePrefix="1" applyNumberFormat="1" applyFont="1" applyFill="1" applyBorder="1" applyAlignment="1">
      <alignment wrapText="1"/>
    </xf>
    <xf numFmtId="0" fontId="1" fillId="2" borderId="7" xfId="0" applyFont="1" applyFill="1" applyBorder="1" applyAlignment="1">
      <alignment wrapText="1"/>
    </xf>
    <xf numFmtId="0" fontId="2" fillId="3" borderId="7" xfId="0" applyFont="1" applyFill="1" applyBorder="1" applyAlignment="1">
      <alignment wrapText="1"/>
    </xf>
    <xf numFmtId="49" fontId="2" fillId="3" borderId="1" xfId="0" applyNumberFormat="1" applyFont="1" applyFill="1" applyBorder="1" applyAlignment="1">
      <alignment wrapText="1"/>
    </xf>
    <xf numFmtId="49" fontId="2" fillId="3" borderId="7" xfId="0" applyNumberFormat="1" applyFont="1" applyFill="1" applyBorder="1" applyAlignment="1">
      <alignment wrapText="1"/>
    </xf>
    <xf numFmtId="0" fontId="0" fillId="0" borderId="0" xfId="0" applyAlignment="1">
      <alignment wrapText="1"/>
    </xf>
    <xf numFmtId="0" fontId="4" fillId="0" borderId="8" xfId="0" applyFont="1" applyBorder="1" applyAlignment="1">
      <alignment horizontal="center" vertical="center"/>
    </xf>
    <xf numFmtId="0" fontId="2" fillId="0" borderId="6" xfId="0" applyFont="1" applyBorder="1" applyAlignment="1">
      <alignment vertical="center"/>
    </xf>
    <xf numFmtId="0" fontId="2" fillId="0" borderId="0" xfId="0" applyFont="1" applyAlignment="1">
      <alignment vertical="center"/>
    </xf>
    <xf numFmtId="0" fontId="0" fillId="0" borderId="3" xfId="0" applyBorder="1"/>
    <xf numFmtId="22" fontId="0" fillId="0" borderId="0" xfId="0" applyNumberFormat="1"/>
    <xf numFmtId="0" fontId="4" fillId="0" borderId="9" xfId="0" applyFont="1" applyBorder="1" applyAlignment="1">
      <alignment horizontal="center" vertical="center" textRotation="90"/>
    </xf>
    <xf numFmtId="0" fontId="5" fillId="0" borderId="0" xfId="0" applyFont="1" applyAlignment="1">
      <alignment vertical="center"/>
    </xf>
    <xf numFmtId="0" fontId="5" fillId="0" borderId="10" xfId="0" applyFont="1" applyBorder="1" applyAlignment="1">
      <alignment vertical="center"/>
    </xf>
    <xf numFmtId="0" fontId="0" fillId="4" borderId="0" xfId="0" applyFill="1"/>
    <xf numFmtId="1" fontId="0" fillId="0" borderId="0" xfId="0" applyNumberFormat="1"/>
    <xf numFmtId="0" fontId="6" fillId="0" borderId="11" xfId="0" applyFont="1" applyBorder="1" applyAlignment="1">
      <alignment vertical="center"/>
    </xf>
    <xf numFmtId="0" fontId="5" fillId="0" borderId="11" xfId="0" applyFont="1" applyBorder="1" applyAlignment="1">
      <alignment vertical="center"/>
    </xf>
    <xf numFmtId="0" fontId="2" fillId="0" borderId="11" xfId="0" applyFont="1" applyBorder="1" applyAlignment="1">
      <alignment vertical="center"/>
    </xf>
    <xf numFmtId="0" fontId="0" fillId="0" borderId="0" xfId="0" applyNumberFormat="1"/>
  </cellXfs>
  <cellStyles count="1">
    <cellStyle name="Normal" xfId="0" builtinId="0"/>
  </cellStyles>
  <dxfs count="78">
    <dxf>
      <fill>
        <patternFill>
          <bgColor rgb="FFFF7C80"/>
        </patternFill>
      </fill>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medium">
          <color rgb="FF000000"/>
        </right>
        <top style="medium">
          <color rgb="FF000000"/>
        </top>
        <bottom style="medium">
          <color rgb="FF000000"/>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medium">
          <color rgb="FF000000"/>
        </right>
        <top style="medium">
          <color rgb="FF000000"/>
        </top>
        <bottom style="medium">
          <color rgb="FF000000"/>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27" formatCode="dd/mm/yyyy\ hh:mm"/>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30" formatCode="@"/>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border>
    </dxf>
    <dxf>
      <border outline="0">
        <top style="thin">
          <color rgb="FF8EA9DB"/>
        </top>
      </border>
    </dxf>
    <dxf>
      <border outline="0">
        <left style="thin">
          <color rgb="FF8EA9DB"/>
        </left>
        <right style="thin">
          <color rgb="FF8EA9DB"/>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alignment horizontal="general" vertical="bottom" textRotation="0" wrapText="1" indent="0" justifyLastLine="0" shrinkToFit="0" readingOrder="0"/>
    </dxf>
  </dxfs>
  <tableStyles count="0" defaultTableStyle="TableStyleMedium2" defaultPivotStyle="PivotStyleMedium9"/>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openxmlformats.org/officeDocument/2006/relationships/styles" Target="styles.xml"/><Relationship Id="rId47" Type="http://schemas.openxmlformats.org/officeDocument/2006/relationships/customXml" Target="../customXml/item1.xml"/><Relationship Id="rId63" Type="http://schemas.openxmlformats.org/officeDocument/2006/relationships/customXml" Target="../customXml/item17.xml"/><Relationship Id="rId6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2.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microsoft.com/office/2007/relationships/slicerCache" Target="slicerCaches/slicerCache5.xml"/><Relationship Id="rId37" Type="http://schemas.microsoft.com/office/2007/relationships/slicerCache" Target="slicerCaches/slicerCache10.xml"/><Relationship Id="rId40" Type="http://schemas.openxmlformats.org/officeDocument/2006/relationships/theme" Target="theme/theme1.xml"/><Relationship Id="rId45" Type="http://schemas.openxmlformats.org/officeDocument/2006/relationships/powerPivotData" Target="model/item.data"/><Relationship Id="rId53" Type="http://schemas.openxmlformats.org/officeDocument/2006/relationships/customXml" Target="../customXml/item7.xml"/><Relationship Id="rId58" Type="http://schemas.openxmlformats.org/officeDocument/2006/relationships/customXml" Target="../customXml/item12.xml"/><Relationship Id="rId66" Type="http://schemas.openxmlformats.org/officeDocument/2006/relationships/customXml" Target="../customXml/item20.xml"/><Relationship Id="rId74"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15.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microsoft.com/office/2007/relationships/slicerCache" Target="slicerCaches/slicerCache3.xml"/><Relationship Id="rId35" Type="http://schemas.microsoft.com/office/2007/relationships/slicerCache" Target="slicerCaches/slicerCache8.xml"/><Relationship Id="rId43" Type="http://schemas.openxmlformats.org/officeDocument/2006/relationships/sharedStrings" Target="sharedString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69"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5.xml"/><Relationship Id="rId72"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microsoft.com/office/2007/relationships/slicerCache" Target="slicerCaches/slicerCache6.xml"/><Relationship Id="rId38" Type="http://schemas.microsoft.com/office/2007/relationships/slicerCache" Target="slicerCaches/slicerCache11.xml"/><Relationship Id="rId46" Type="http://schemas.openxmlformats.org/officeDocument/2006/relationships/calcChain" Target="calcChain.xml"/><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pivotCacheDefinition" Target="pivotCache/pivotCacheDefinition6.xml"/><Relationship Id="rId41" Type="http://schemas.openxmlformats.org/officeDocument/2006/relationships/connections" Target="connections.xml"/><Relationship Id="rId54" Type="http://schemas.openxmlformats.org/officeDocument/2006/relationships/customXml" Target="../customXml/item8.xml"/><Relationship Id="rId62" Type="http://schemas.openxmlformats.org/officeDocument/2006/relationships/customXml" Target="../customXml/item16.xml"/><Relationship Id="rId70" Type="http://schemas.openxmlformats.org/officeDocument/2006/relationships/customXml" Target="../customXml/item24.xml"/><Relationship Id="rId75"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1.xml"/><Relationship Id="rId36" Type="http://schemas.microsoft.com/office/2007/relationships/slicerCache" Target="slicerCaches/slicerCache9.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worksheet" Target="worksheets/sheet10.xml"/><Relationship Id="rId31" Type="http://schemas.microsoft.com/office/2007/relationships/slicerCache" Target="slicerCaches/slicerCache4.xml"/><Relationship Id="rId44" Type="http://schemas.openxmlformats.org/officeDocument/2006/relationships/sheetMetadata" Target="metadata.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73"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microsoft.com/office/2011/relationships/timelineCache" Target="timelineCaches/timelineCache1.xml"/><Relationship Id="rId34" Type="http://schemas.microsoft.com/office/2007/relationships/slicerCache" Target="slicerCaches/slicerCache7.xml"/><Relationship Id="rId50" Type="http://schemas.openxmlformats.org/officeDocument/2006/relationships/customXml" Target="../customXml/item4.xml"/><Relationship Id="rId55" Type="http://schemas.openxmlformats.org/officeDocument/2006/relationships/customXml" Target="../customXml/item9.xml"/><Relationship Id="rId7" Type="http://schemas.openxmlformats.org/officeDocument/2006/relationships/worksheet" Target="worksheets/sheet7.xml"/><Relationship Id="rId71"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[Observation^J Learning Walk and Book Look Feedback 22-23.xlsx]Obs Data!Faculty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Faculty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92D05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'Obs Data'!$H$1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43-D24E-87C7-A9F62577CE8D}"/>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1-EBA1-4B90-A1E2-2CA431A45DC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2-EBA1-4B90-A1E2-2CA431A45D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43-D24E-87C7-A9F62577CE8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'Obs Data'!$G$2:$G$6</c:f>
              <c:strCache>
                <c:ptCount val="4"/>
                <c:pt idx="0">
                  <c:v>Blue</c:v>
                </c:pt>
                <c:pt idx="1">
                  <c:v>Green</c:v>
                </c:pt>
                <c:pt idx="2">
                  <c:v>Red</c:v>
                </c:pt>
                <c:pt idx="3">
                  <c:v>Yellow</c:v>
                </c:pt>
              </c:strCache>
            </c:strRef>
          </c:cat>
          <c:val>
            <c:numRef>
              <c:f>'Obs Data'!$H$2:$H$6</c:f>
              <c:numCache>
                <c:formatCode>General</c:formatCode>
                <c:ptCount val="4"/>
                <c:pt idx="0">
                  <c:v>198</c:v>
                </c:pt>
                <c:pt idx="1">
                  <c:v>172</c:v>
                </c:pt>
                <c:pt idx="2">
                  <c:v>92</c:v>
                </c:pt>
                <c:pt idx="3">
                  <c:v>218</c:v>
                </c:pt>
              </c:numCache>
            </c:numRef>
          </c:val>
          <c:extLst>
            <c:ext xmlns:c16="http://schemas.microsoft.com/office/drawing/2014/chart" uri="{C3380CC4-5D6E-409C-BE32-E72D297353CC}">
              <c16:uniqueId val="{00000000-EBA1-4B90-A1E2-2CA431A45DC7}"/>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[Observation^J Learning Walk and Book Look Feedback 22-23.xlsx]Obs Data!Year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Group</a:t>
            </a:r>
          </a:p>
        </c:rich>
      </c:tx>
      <c:layout>
        <c:manualLayout>
          <c:xMode val="edge"/>
          <c:yMode val="edge"/>
          <c:x val="0.37497061934840908"/>
          <c:y val="5.9682524272915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'Obs Data'!$H$8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E3-C043-B462-12687F0660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E3-C043-B462-12687F0660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E3-C043-B462-12687F0660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E3-C043-B462-12687F0660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E3-C043-B462-12687F0660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E3-C043-B462-12687F0660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E3-C043-B462-12687F06602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'Obs Data'!$G$9:$G$16</c:f>
              <c:strCache>
                <c:ptCount val="7"/>
                <c:pt idx="0">
                  <c:v>7</c:v>
                </c:pt>
                <c:pt idx="1">
                  <c:v>8</c:v>
                </c:pt>
                <c:pt idx="2">
                  <c:v>9</c:v>
                </c:pt>
                <c:pt idx="3">
                  <c:v>10</c:v>
                </c:pt>
                <c:pt idx="4">
                  <c:v>11</c:v>
                </c:pt>
                <c:pt idx="5">
                  <c:v>12</c:v>
                </c:pt>
                <c:pt idx="6">
                  <c:v>13</c:v>
                </c:pt>
              </c:strCache>
            </c:strRef>
          </c:cat>
          <c:val>
            <c:numRef>
              <c:f>'Obs Data'!$H$9:$H$16</c:f>
              <c:numCache>
                <c:formatCode>General</c:formatCode>
                <c:ptCount val="7"/>
                <c:pt idx="0">
                  <c:v>125</c:v>
                </c:pt>
                <c:pt idx="1">
                  <c:v>95</c:v>
                </c:pt>
                <c:pt idx="2">
                  <c:v>70</c:v>
                </c:pt>
                <c:pt idx="3">
                  <c:v>183</c:v>
                </c:pt>
                <c:pt idx="4">
                  <c:v>106</c:v>
                </c:pt>
                <c:pt idx="5">
                  <c:v>72</c:v>
                </c:pt>
                <c:pt idx="6">
                  <c:v>29</c:v>
                </c:pt>
              </c:numCache>
            </c:numRef>
          </c:val>
          <c:extLst>
            <c:ext xmlns:c16="http://schemas.microsoft.com/office/drawing/2014/chart" uri="{C3380CC4-5D6E-409C-BE32-E72D297353CC}">
              <c16:uniqueId val="{00000000-8F8A-4401-8FF7-5224D030C5D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[Observation^J Learning Walk and Book Look Feedback 22-23.xlsx]Obs Data!Week</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of Learning Walks/Observations/Book</a:t>
            </a:r>
            <a:r>
              <a:rPr lang="en-GB" baseline="0"/>
              <a:t> Looks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2"/>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87515018383019E-2"/>
          <c:y val="0.39941746864975214"/>
          <c:w val="0.90839781569543487"/>
          <c:h val="0.40161125692621757"/>
        </c:manualLayout>
      </c:layout>
      <c:barChart>
        <c:barDir val="col"/>
        <c:grouping val="clustered"/>
        <c:varyColors val="0"/>
        <c:ser>
          <c:idx val="0"/>
          <c:order val="0"/>
          <c:tx>
            <c:strRef>
              <c:f>'Obs Data'!$K$1:$K$2</c:f>
              <c:strCache>
                <c:ptCount val="1"/>
                <c:pt idx="0">
                  <c:v>Aut 1</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76DA-4ABE-942E-35555682ABAE}"/>
              </c:ext>
            </c:extLst>
          </c:dPt>
          <c:cat>
            <c:strRef>
              <c:f>'Obs Data'!$J$3:$J$10</c:f>
              <c:strCache>
                <c:ptCount val="7"/>
                <c:pt idx="0">
                  <c:v>1</c:v>
                </c:pt>
                <c:pt idx="1">
                  <c:v>2</c:v>
                </c:pt>
                <c:pt idx="2">
                  <c:v>3</c:v>
                </c:pt>
                <c:pt idx="3">
                  <c:v>4</c:v>
                </c:pt>
                <c:pt idx="4">
                  <c:v>5</c:v>
                </c:pt>
                <c:pt idx="5">
                  <c:v>6</c:v>
                </c:pt>
                <c:pt idx="6">
                  <c:v>7</c:v>
                </c:pt>
              </c:strCache>
            </c:strRef>
          </c:cat>
          <c:val>
            <c:numRef>
              <c:f>'Obs Data'!$K$3:$K$10</c:f>
              <c:numCache>
                <c:formatCode>General</c:formatCode>
                <c:ptCount val="7"/>
                <c:pt idx="1">
                  <c:v>14</c:v>
                </c:pt>
                <c:pt idx="2">
                  <c:v>12</c:v>
                </c:pt>
                <c:pt idx="3">
                  <c:v>59</c:v>
                </c:pt>
                <c:pt idx="4">
                  <c:v>40</c:v>
                </c:pt>
                <c:pt idx="5">
                  <c:v>30</c:v>
                </c:pt>
                <c:pt idx="6">
                  <c:v>25</c:v>
                </c:pt>
              </c:numCache>
            </c:numRef>
          </c:val>
          <c:extLst>
            <c:ext xmlns:c16="http://schemas.microsoft.com/office/drawing/2014/chart" uri="{C3380CC4-5D6E-409C-BE32-E72D297353CC}">
              <c16:uniqueId val="{00000000-A8BA-4048-954A-596188F853B8}"/>
            </c:ext>
          </c:extLst>
        </c:ser>
        <c:ser>
          <c:idx val="1"/>
          <c:order val="1"/>
          <c:tx>
            <c:strRef>
              <c:f>'Obs Data'!$L$1:$L$2</c:f>
              <c:strCache>
                <c:ptCount val="1"/>
                <c:pt idx="0">
                  <c:v>Aut 2</c:v>
                </c:pt>
              </c:strCache>
            </c:strRef>
          </c:tx>
          <c:spPr>
            <a:solidFill>
              <a:schemeClr val="accent2"/>
            </a:solidFill>
            <a:ln>
              <a:noFill/>
            </a:ln>
            <a:effectLst/>
          </c:spPr>
          <c:invertIfNegative val="0"/>
          <c:cat>
            <c:strRef>
              <c:f>'Obs Data'!$J$3:$J$10</c:f>
              <c:strCache>
                <c:ptCount val="7"/>
                <c:pt idx="0">
                  <c:v>1</c:v>
                </c:pt>
                <c:pt idx="1">
                  <c:v>2</c:v>
                </c:pt>
                <c:pt idx="2">
                  <c:v>3</c:v>
                </c:pt>
                <c:pt idx="3">
                  <c:v>4</c:v>
                </c:pt>
                <c:pt idx="4">
                  <c:v>5</c:v>
                </c:pt>
                <c:pt idx="5">
                  <c:v>6</c:v>
                </c:pt>
                <c:pt idx="6">
                  <c:v>7</c:v>
                </c:pt>
              </c:strCache>
            </c:strRef>
          </c:cat>
          <c:val>
            <c:numRef>
              <c:f>'Obs Data'!$L$3:$L$10</c:f>
              <c:numCache>
                <c:formatCode>General</c:formatCode>
                <c:ptCount val="7"/>
                <c:pt idx="0">
                  <c:v>30</c:v>
                </c:pt>
                <c:pt idx="1">
                  <c:v>29</c:v>
                </c:pt>
                <c:pt idx="2">
                  <c:v>27</c:v>
                </c:pt>
                <c:pt idx="3">
                  <c:v>24</c:v>
                </c:pt>
                <c:pt idx="4">
                  <c:v>19</c:v>
                </c:pt>
                <c:pt idx="5">
                  <c:v>19</c:v>
                </c:pt>
                <c:pt idx="6">
                  <c:v>11</c:v>
                </c:pt>
              </c:numCache>
            </c:numRef>
          </c:val>
          <c:extLst>
            <c:ext xmlns:c16="http://schemas.microsoft.com/office/drawing/2014/chart" uri="{C3380CC4-5D6E-409C-BE32-E72D297353CC}">
              <c16:uniqueId val="{00000003-95A2-44ED-88B9-C28AA4F5E47D}"/>
            </c:ext>
          </c:extLst>
        </c:ser>
        <c:ser>
          <c:idx val="2"/>
          <c:order val="2"/>
          <c:tx>
            <c:strRef>
              <c:f>'Obs Data'!$M$1:$M$2</c:f>
              <c:strCache>
                <c:ptCount val="1"/>
                <c:pt idx="0">
                  <c:v>Spr 1</c:v>
                </c:pt>
              </c:strCache>
            </c:strRef>
          </c:tx>
          <c:spPr>
            <a:solidFill>
              <a:schemeClr val="accent3"/>
            </a:solidFill>
            <a:ln>
              <a:noFill/>
            </a:ln>
            <a:effectLst/>
          </c:spPr>
          <c:invertIfNegative val="0"/>
          <c:cat>
            <c:strRef>
              <c:f>'Obs Data'!$J$3:$J$10</c:f>
              <c:strCache>
                <c:ptCount val="7"/>
                <c:pt idx="0">
                  <c:v>1</c:v>
                </c:pt>
                <c:pt idx="1">
                  <c:v>2</c:v>
                </c:pt>
                <c:pt idx="2">
                  <c:v>3</c:v>
                </c:pt>
                <c:pt idx="3">
                  <c:v>4</c:v>
                </c:pt>
                <c:pt idx="4">
                  <c:v>5</c:v>
                </c:pt>
                <c:pt idx="5">
                  <c:v>6</c:v>
                </c:pt>
                <c:pt idx="6">
                  <c:v>7</c:v>
                </c:pt>
              </c:strCache>
            </c:strRef>
          </c:cat>
          <c:val>
            <c:numRef>
              <c:f>'Obs Data'!$M$3:$M$10</c:f>
              <c:numCache>
                <c:formatCode>General</c:formatCode>
                <c:ptCount val="7"/>
                <c:pt idx="0">
                  <c:v>7</c:v>
                </c:pt>
                <c:pt idx="1">
                  <c:v>29</c:v>
                </c:pt>
                <c:pt idx="2">
                  <c:v>28</c:v>
                </c:pt>
                <c:pt idx="3">
                  <c:v>19</c:v>
                </c:pt>
                <c:pt idx="4">
                  <c:v>22</c:v>
                </c:pt>
                <c:pt idx="5">
                  <c:v>14</c:v>
                </c:pt>
              </c:numCache>
            </c:numRef>
          </c:val>
          <c:extLst>
            <c:ext xmlns:c16="http://schemas.microsoft.com/office/drawing/2014/chart" uri="{C3380CC4-5D6E-409C-BE32-E72D297353CC}">
              <c16:uniqueId val="{00000004-95A2-44ED-88B9-C28AA4F5E47D}"/>
            </c:ext>
          </c:extLst>
        </c:ser>
        <c:ser>
          <c:idx val="3"/>
          <c:order val="3"/>
          <c:tx>
            <c:strRef>
              <c:f>'Obs Data'!$N$1:$N$2</c:f>
              <c:strCache>
                <c:ptCount val="1"/>
                <c:pt idx="0">
                  <c:v>Spr 2</c:v>
                </c:pt>
              </c:strCache>
            </c:strRef>
          </c:tx>
          <c:spPr>
            <a:solidFill>
              <a:schemeClr val="accent2"/>
            </a:solidFill>
            <a:ln>
              <a:noFill/>
            </a:ln>
            <a:effectLst/>
          </c:spPr>
          <c:invertIfNegative val="0"/>
          <c:cat>
            <c:strRef>
              <c:f>'Obs Data'!$J$3:$J$10</c:f>
              <c:strCache>
                <c:ptCount val="7"/>
                <c:pt idx="0">
                  <c:v>1</c:v>
                </c:pt>
                <c:pt idx="1">
                  <c:v>2</c:v>
                </c:pt>
                <c:pt idx="2">
                  <c:v>3</c:v>
                </c:pt>
                <c:pt idx="3">
                  <c:v>4</c:v>
                </c:pt>
                <c:pt idx="4">
                  <c:v>5</c:v>
                </c:pt>
                <c:pt idx="5">
                  <c:v>6</c:v>
                </c:pt>
                <c:pt idx="6">
                  <c:v>7</c:v>
                </c:pt>
              </c:strCache>
            </c:strRef>
          </c:cat>
          <c:val>
            <c:numRef>
              <c:f>'Obs Data'!$N$3:$N$10</c:f>
              <c:numCache>
                <c:formatCode>General</c:formatCode>
                <c:ptCount val="7"/>
                <c:pt idx="0">
                  <c:v>22</c:v>
                </c:pt>
                <c:pt idx="1">
                  <c:v>21</c:v>
                </c:pt>
                <c:pt idx="2">
                  <c:v>26</c:v>
                </c:pt>
                <c:pt idx="3">
                  <c:v>14</c:v>
                </c:pt>
                <c:pt idx="4">
                  <c:v>24</c:v>
                </c:pt>
                <c:pt idx="5">
                  <c:v>10</c:v>
                </c:pt>
              </c:numCache>
            </c:numRef>
          </c:val>
          <c:extLst>
            <c:ext xmlns:c16="http://schemas.microsoft.com/office/drawing/2014/chart" uri="{C3380CC4-5D6E-409C-BE32-E72D297353CC}">
              <c16:uniqueId val="{00000002-A310-411F-BEF9-4C8854E6F388}"/>
            </c:ext>
          </c:extLst>
        </c:ser>
        <c:ser>
          <c:idx val="4"/>
          <c:order val="4"/>
          <c:tx>
            <c:strRef>
              <c:f>'Obs Data'!$O$1:$O$2</c:f>
              <c:strCache>
                <c:ptCount val="1"/>
                <c:pt idx="0">
                  <c:v>Sum 1</c:v>
                </c:pt>
              </c:strCache>
            </c:strRef>
          </c:tx>
          <c:spPr>
            <a:solidFill>
              <a:schemeClr val="accent5"/>
            </a:solidFill>
            <a:ln>
              <a:noFill/>
            </a:ln>
            <a:effectLst/>
          </c:spPr>
          <c:invertIfNegative val="0"/>
          <c:cat>
            <c:strRef>
              <c:f>'Obs Data'!$J$3:$J$10</c:f>
              <c:strCache>
                <c:ptCount val="7"/>
                <c:pt idx="0">
                  <c:v>1</c:v>
                </c:pt>
                <c:pt idx="1">
                  <c:v>2</c:v>
                </c:pt>
                <c:pt idx="2">
                  <c:v>3</c:v>
                </c:pt>
                <c:pt idx="3">
                  <c:v>4</c:v>
                </c:pt>
                <c:pt idx="4">
                  <c:v>5</c:v>
                </c:pt>
                <c:pt idx="5">
                  <c:v>6</c:v>
                </c:pt>
                <c:pt idx="6">
                  <c:v>7</c:v>
                </c:pt>
              </c:strCache>
            </c:strRef>
          </c:cat>
          <c:val>
            <c:numRef>
              <c:f>'Obs Data'!$O$3:$O$10</c:f>
              <c:numCache>
                <c:formatCode>General</c:formatCode>
                <c:ptCount val="7"/>
                <c:pt idx="0">
                  <c:v>9</c:v>
                </c:pt>
                <c:pt idx="1">
                  <c:v>17</c:v>
                </c:pt>
                <c:pt idx="2">
                  <c:v>10</c:v>
                </c:pt>
                <c:pt idx="3">
                  <c:v>10</c:v>
                </c:pt>
                <c:pt idx="4">
                  <c:v>23</c:v>
                </c:pt>
                <c:pt idx="5">
                  <c:v>7</c:v>
                </c:pt>
              </c:numCache>
            </c:numRef>
          </c:val>
          <c:extLst>
            <c:ext xmlns:c16="http://schemas.microsoft.com/office/drawing/2014/chart" uri="{C3380CC4-5D6E-409C-BE32-E72D297353CC}">
              <c16:uniqueId val="{00000002-1002-4D95-AB4B-774B171A2603}"/>
            </c:ext>
          </c:extLst>
        </c:ser>
        <c:ser>
          <c:idx val="5"/>
          <c:order val="5"/>
          <c:tx>
            <c:strRef>
              <c:f>'Obs Data'!$P$1:$P$2</c:f>
              <c:strCache>
                <c:ptCount val="1"/>
                <c:pt idx="0">
                  <c:v>Sum 2</c:v>
                </c:pt>
              </c:strCache>
            </c:strRef>
          </c:tx>
          <c:spPr>
            <a:solidFill>
              <a:schemeClr val="accent6"/>
            </a:solidFill>
            <a:ln>
              <a:noFill/>
            </a:ln>
            <a:effectLst/>
          </c:spPr>
          <c:invertIfNegative val="0"/>
          <c:cat>
            <c:strRef>
              <c:f>'Obs Data'!$J$3:$J$10</c:f>
              <c:strCache>
                <c:ptCount val="7"/>
                <c:pt idx="0">
                  <c:v>1</c:v>
                </c:pt>
                <c:pt idx="1">
                  <c:v>2</c:v>
                </c:pt>
                <c:pt idx="2">
                  <c:v>3</c:v>
                </c:pt>
                <c:pt idx="3">
                  <c:v>4</c:v>
                </c:pt>
                <c:pt idx="4">
                  <c:v>5</c:v>
                </c:pt>
                <c:pt idx="5">
                  <c:v>6</c:v>
                </c:pt>
                <c:pt idx="6">
                  <c:v>7</c:v>
                </c:pt>
              </c:strCache>
            </c:strRef>
          </c:cat>
          <c:val>
            <c:numRef>
              <c:f>'Obs Data'!$P$3:$P$10</c:f>
              <c:numCache>
                <c:formatCode>General</c:formatCode>
                <c:ptCount val="7"/>
                <c:pt idx="0">
                  <c:v>10</c:v>
                </c:pt>
                <c:pt idx="1">
                  <c:v>4</c:v>
                </c:pt>
                <c:pt idx="2">
                  <c:v>5</c:v>
                </c:pt>
                <c:pt idx="3">
                  <c:v>4</c:v>
                </c:pt>
                <c:pt idx="4">
                  <c:v>3</c:v>
                </c:pt>
                <c:pt idx="5">
                  <c:v>3</c:v>
                </c:pt>
              </c:numCache>
            </c:numRef>
          </c:val>
          <c:extLst>
            <c:ext xmlns:c16="http://schemas.microsoft.com/office/drawing/2014/chart" uri="{C3380CC4-5D6E-409C-BE32-E72D297353CC}">
              <c16:uniqueId val="{00000002-1691-4353-889A-1842F3B93926}"/>
            </c:ext>
          </c:extLst>
        </c:ser>
        <c:dLbls>
          <c:showLegendKey val="0"/>
          <c:showVal val="0"/>
          <c:showCatName val="0"/>
          <c:showSerName val="0"/>
          <c:showPercent val="0"/>
          <c:showBubbleSize val="0"/>
        </c:dLbls>
        <c:gapWidth val="219"/>
        <c:overlap val="-27"/>
        <c:axId val="755314272"/>
        <c:axId val="755311320"/>
      </c:barChart>
      <c:catAx>
        <c:axId val="75531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11320"/>
        <c:crosses val="autoZero"/>
        <c:auto val="1"/>
        <c:lblAlgn val="ctr"/>
        <c:lblOffset val="100"/>
        <c:noMultiLvlLbl val="0"/>
      </c:catAx>
      <c:valAx>
        <c:axId val="755311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14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[Observation^J Learning Walk and Book Look Feedback 22-23.xlsx]Obs Data!Set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6276738508302"/>
          <c:y val="0.26328484981044037"/>
          <c:w val="0.86456274487428197"/>
          <c:h val="0.53774387576552929"/>
        </c:manualLayout>
      </c:layout>
      <c:barChart>
        <c:barDir val="col"/>
        <c:grouping val="clustered"/>
        <c:varyColors val="0"/>
        <c:ser>
          <c:idx val="0"/>
          <c:order val="0"/>
          <c:tx>
            <c:strRef>
              <c:f>'Obs Data'!$H$18</c:f>
              <c:strCache>
                <c:ptCount val="1"/>
                <c:pt idx="0">
                  <c:v>Total</c:v>
                </c:pt>
              </c:strCache>
            </c:strRef>
          </c:tx>
          <c:spPr>
            <a:solidFill>
              <a:schemeClr val="accent1"/>
            </a:solidFill>
            <a:ln>
              <a:noFill/>
            </a:ln>
            <a:effectLst/>
          </c:spPr>
          <c:invertIfNegative val="0"/>
          <c:cat>
            <c:strRef>
              <c:f>'Obs Data'!$G$19:$G$25</c:f>
              <c:strCache>
                <c:ptCount val="6"/>
                <c:pt idx="0">
                  <c:v>1</c:v>
                </c:pt>
                <c:pt idx="1">
                  <c:v>2</c:v>
                </c:pt>
                <c:pt idx="2">
                  <c:v>3</c:v>
                </c:pt>
                <c:pt idx="3">
                  <c:v>4</c:v>
                </c:pt>
                <c:pt idx="4">
                  <c:v>5</c:v>
                </c:pt>
                <c:pt idx="5">
                  <c:v>(blank)</c:v>
                </c:pt>
              </c:strCache>
            </c:strRef>
          </c:cat>
          <c:val>
            <c:numRef>
              <c:f>'Obs Data'!$H$19:$H$25</c:f>
              <c:numCache>
                <c:formatCode>General</c:formatCode>
                <c:ptCount val="6"/>
                <c:pt idx="0">
                  <c:v>170</c:v>
                </c:pt>
                <c:pt idx="1">
                  <c:v>118</c:v>
                </c:pt>
                <c:pt idx="2">
                  <c:v>102</c:v>
                </c:pt>
                <c:pt idx="3">
                  <c:v>86</c:v>
                </c:pt>
                <c:pt idx="4">
                  <c:v>103</c:v>
                </c:pt>
              </c:numCache>
            </c:numRef>
          </c:val>
          <c:extLst>
            <c:ext xmlns:c16="http://schemas.microsoft.com/office/drawing/2014/chart" uri="{C3380CC4-5D6E-409C-BE32-E72D297353CC}">
              <c16:uniqueId val="{00000000-03A3-4B00-8C2B-FCD00D950541}"/>
            </c:ext>
          </c:extLst>
        </c:ser>
        <c:dLbls>
          <c:showLegendKey val="0"/>
          <c:showVal val="0"/>
          <c:showCatName val="0"/>
          <c:showSerName val="0"/>
          <c:showPercent val="0"/>
          <c:showBubbleSize val="0"/>
        </c:dLbls>
        <c:gapWidth val="219"/>
        <c:overlap val="-27"/>
        <c:axId val="649781887"/>
        <c:axId val="649793951"/>
      </c:barChart>
      <c:catAx>
        <c:axId val="64978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93951"/>
        <c:crosses val="autoZero"/>
        <c:auto val="1"/>
        <c:lblAlgn val="ctr"/>
        <c:lblOffset val="100"/>
        <c:noMultiLvlLbl val="0"/>
      </c:catAx>
      <c:valAx>
        <c:axId val="64979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8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[Observation^J Learning Walk and Book Look Feedback 22-23.xlsx]Faculty Data!PivotTable12</c:name>
    <c:fmtId val="4"/>
  </c:pivotSource>
  <c:chart>
    <c:title>
      <c:tx>
        <c:rich>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r>
              <a:rPr lang="en-US"/>
              <a:t>Year Group</a:t>
            </a:r>
          </a:p>
        </c:rich>
      </c:tx>
      <c:overlay val="0"/>
      <c:spPr>
        <a:noFill/>
        <a:ln>
          <a:noFill/>
        </a:ln>
        <a:effectLst/>
      </c:spPr>
      <c:txPr>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'Faculty Data'!$K$6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C4-4F69-8D6C-05F40B4111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C4-4F69-8D6C-05F40B4111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C4-4F69-8D6C-05F40B4111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C4-4F69-8D6C-05F40B4111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C4-4F69-8D6C-05F40B4111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8C4-4F69-8D6C-05F40B4111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8C4-4F69-8D6C-05F40B411166}"/>
              </c:ext>
            </c:extLst>
          </c:dPt>
          <c:dLbls>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'Faculty Data'!$J$7:$J$14</c:f>
              <c:strCache>
                <c:ptCount val="7"/>
                <c:pt idx="0">
                  <c:v>7</c:v>
                </c:pt>
                <c:pt idx="1">
                  <c:v>8</c:v>
                </c:pt>
                <c:pt idx="2">
                  <c:v>9</c:v>
                </c:pt>
                <c:pt idx="3">
                  <c:v>10</c:v>
                </c:pt>
                <c:pt idx="4">
                  <c:v>11</c:v>
                </c:pt>
                <c:pt idx="5">
                  <c:v>12</c:v>
                </c:pt>
                <c:pt idx="6">
                  <c:v>13</c:v>
                </c:pt>
              </c:strCache>
            </c:strRef>
          </c:cat>
          <c:val>
            <c:numRef>
              <c:f>'Faculty Data'!$K$7:$K$14</c:f>
              <c:numCache>
                <c:formatCode>General</c:formatCode>
                <c:ptCount val="7"/>
                <c:pt idx="0">
                  <c:v>30</c:v>
                </c:pt>
                <c:pt idx="1">
                  <c:v>26</c:v>
                </c:pt>
                <c:pt idx="2">
                  <c:v>22</c:v>
                </c:pt>
                <c:pt idx="3">
                  <c:v>44</c:v>
                </c:pt>
                <c:pt idx="4">
                  <c:v>44</c:v>
                </c:pt>
                <c:pt idx="5">
                  <c:v>2</c:v>
                </c:pt>
                <c:pt idx="6">
                  <c:v>4</c:v>
                </c:pt>
              </c:numCache>
            </c:numRef>
          </c:val>
          <c:extLst>
            <c:ext xmlns:c16="http://schemas.microsoft.com/office/drawing/2014/chart" uri="{C3380CC4-5D6E-409C-BE32-E72D297353CC}">
              <c16:uniqueId val="{0000000E-38C4-4F69-8D6C-05F40B41116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[Observation^J Learning Walk and Book Look Feedback 22-23.xlsx]Faculty Data!PivotTable8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s>
    <c:plotArea>
      <c:layout/>
      <c:barChart>
        <c:barDir val="col"/>
        <c:grouping val="clustered"/>
        <c:varyColors val="1"/>
        <c:ser>
          <c:idx val="0"/>
          <c:order val="0"/>
          <c:tx>
            <c:strRef>
              <c:f>'Faculty Data'!$B$4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D74-4B75-A8F7-2448F642CB2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D74-4B75-A8F7-2448F642CB2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D74-4B75-A8F7-2448F642CB2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D74-4B75-A8F7-2448F642CB2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D74-4B75-A8F7-2448F642CB2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D74-4B75-A8F7-2448F642CB29}"/>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2D74-4B75-A8F7-2448F642CB29}"/>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2D74-4B75-A8F7-2448F642CB29}"/>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2D74-4B75-A8F7-2448F642CB29}"/>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2D74-4B75-A8F7-2448F642CB29}"/>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2D74-4B75-A8F7-2448F642CB29}"/>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2D74-4B75-A8F7-2448F642CB29}"/>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2D74-4B75-A8F7-2448F642CB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'Faculty Data'!$A$5:$A$11</c:f>
              <c:strCache>
                <c:ptCount val="6"/>
                <c:pt idx="0">
                  <c:v>Drama</c:v>
                </c:pt>
                <c:pt idx="1">
                  <c:v>English Language</c:v>
                </c:pt>
                <c:pt idx="2">
                  <c:v>English Literature</c:v>
                </c:pt>
                <c:pt idx="3">
                  <c:v>French</c:v>
                </c:pt>
                <c:pt idx="4">
                  <c:v>Religious Studies</c:v>
                </c:pt>
                <c:pt idx="5">
                  <c:v>Spanish</c:v>
                </c:pt>
              </c:strCache>
            </c:strRef>
          </c:cat>
          <c:val>
            <c:numRef>
              <c:f>'Faculty Data'!$B$5:$B$11</c:f>
              <c:numCache>
                <c:formatCode>General</c:formatCode>
                <c:ptCount val="6"/>
                <c:pt idx="0">
                  <c:v>6</c:v>
                </c:pt>
                <c:pt idx="1">
                  <c:v>39</c:v>
                </c:pt>
                <c:pt idx="2">
                  <c:v>65</c:v>
                </c:pt>
                <c:pt idx="3">
                  <c:v>20</c:v>
                </c:pt>
                <c:pt idx="4">
                  <c:v>28</c:v>
                </c:pt>
                <c:pt idx="5">
                  <c:v>14</c:v>
                </c:pt>
              </c:numCache>
            </c:numRef>
          </c:val>
          <c:extLst>
            <c:ext xmlns:c16="http://schemas.microsoft.com/office/drawing/2014/chart" uri="{C3380CC4-5D6E-409C-BE32-E72D297353CC}">
              <c16:uniqueId val="{00000000-67E4-43A9-9491-DA68AA140D04}"/>
            </c:ext>
          </c:extLst>
        </c:ser>
        <c:dLbls>
          <c:showLegendKey val="0"/>
          <c:showVal val="0"/>
          <c:showCatName val="0"/>
          <c:showSerName val="0"/>
          <c:showPercent val="0"/>
          <c:showBubbleSize val="0"/>
        </c:dLbls>
        <c:gapWidth val="219"/>
        <c:overlap val="-27"/>
        <c:axId val="378981296"/>
        <c:axId val="378958416"/>
      </c:barChart>
      <c:catAx>
        <c:axId val="37898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58416"/>
        <c:crosses val="autoZero"/>
        <c:auto val="1"/>
        <c:lblAlgn val="ctr"/>
        <c:lblOffset val="100"/>
        <c:noMultiLvlLbl val="0"/>
      </c:catAx>
      <c:valAx>
        <c:axId val="37895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8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[Observation^J Learning Walk and Book Look Feedback 22-23.xlsx]Faculty Data!PivotTable11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'Faculty Data'!$H$15:$H$16</c:f>
              <c:strCache>
                <c:ptCount val="1"/>
                <c:pt idx="0">
                  <c:v>Aut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'Faculty Data'!$G$17:$G$24</c:f>
              <c:strCache>
                <c:ptCount val="7"/>
                <c:pt idx="0">
                  <c:v>1</c:v>
                </c:pt>
                <c:pt idx="1">
                  <c:v>2</c:v>
                </c:pt>
                <c:pt idx="2">
                  <c:v>3</c:v>
                </c:pt>
                <c:pt idx="3">
                  <c:v>4</c:v>
                </c:pt>
                <c:pt idx="4">
                  <c:v>5</c:v>
                </c:pt>
                <c:pt idx="5">
                  <c:v>6</c:v>
                </c:pt>
                <c:pt idx="6">
                  <c:v>7</c:v>
                </c:pt>
              </c:strCache>
            </c:strRef>
          </c:cat>
          <c:val>
            <c:numRef>
              <c:f>'Faculty Data'!$H$17:$H$24</c:f>
              <c:numCache>
                <c:formatCode>General</c:formatCode>
                <c:ptCount val="7"/>
                <c:pt idx="1">
                  <c:v>5</c:v>
                </c:pt>
                <c:pt idx="3">
                  <c:v>24</c:v>
                </c:pt>
                <c:pt idx="4">
                  <c:v>11</c:v>
                </c:pt>
                <c:pt idx="5">
                  <c:v>12</c:v>
                </c:pt>
                <c:pt idx="6">
                  <c:v>6</c:v>
                </c:pt>
              </c:numCache>
            </c:numRef>
          </c:val>
          <c:extLst>
            <c:ext xmlns:c16="http://schemas.microsoft.com/office/drawing/2014/chart" uri="{C3380CC4-5D6E-409C-BE32-E72D297353CC}">
              <c16:uniqueId val="{00000000-202B-44F2-80E6-232E9C670D1B}"/>
            </c:ext>
          </c:extLst>
        </c:ser>
        <c:ser>
          <c:idx val="1"/>
          <c:order val="1"/>
          <c:tx>
            <c:strRef>
              <c:f>'Faculty Data'!$I$15:$I$16</c:f>
              <c:strCache>
                <c:ptCount val="1"/>
                <c:pt idx="0">
                  <c:v>Aut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'Faculty Data'!$G$17:$G$24</c:f>
              <c:strCache>
                <c:ptCount val="7"/>
                <c:pt idx="0">
                  <c:v>1</c:v>
                </c:pt>
                <c:pt idx="1">
                  <c:v>2</c:v>
                </c:pt>
                <c:pt idx="2">
                  <c:v>3</c:v>
                </c:pt>
                <c:pt idx="3">
                  <c:v>4</c:v>
                </c:pt>
                <c:pt idx="4">
                  <c:v>5</c:v>
                </c:pt>
                <c:pt idx="5">
                  <c:v>6</c:v>
                </c:pt>
                <c:pt idx="6">
                  <c:v>7</c:v>
                </c:pt>
              </c:strCache>
            </c:strRef>
          </c:cat>
          <c:val>
            <c:numRef>
              <c:f>'Faculty Data'!$I$17:$I$24</c:f>
              <c:numCache>
                <c:formatCode>General</c:formatCode>
                <c:ptCount val="7"/>
                <c:pt idx="0">
                  <c:v>18</c:v>
                </c:pt>
                <c:pt idx="1">
                  <c:v>8</c:v>
                </c:pt>
                <c:pt idx="2">
                  <c:v>6</c:v>
                </c:pt>
                <c:pt idx="3">
                  <c:v>6</c:v>
                </c:pt>
                <c:pt idx="4">
                  <c:v>3</c:v>
                </c:pt>
                <c:pt idx="5">
                  <c:v>7</c:v>
                </c:pt>
                <c:pt idx="6">
                  <c:v>1</c:v>
                </c:pt>
              </c:numCache>
            </c:numRef>
          </c:val>
          <c:extLst>
            <c:ext xmlns:c16="http://schemas.microsoft.com/office/drawing/2014/chart" uri="{C3380CC4-5D6E-409C-BE32-E72D297353CC}">
              <c16:uniqueId val="{00000005-202B-44F2-80E6-232E9C670D1B}"/>
            </c:ext>
          </c:extLst>
        </c:ser>
        <c:ser>
          <c:idx val="2"/>
          <c:order val="2"/>
          <c:tx>
            <c:strRef>
              <c:f>'Faculty Data'!$J$15:$J$16</c:f>
              <c:strCache>
                <c:ptCount val="1"/>
                <c:pt idx="0">
                  <c:v>Spr 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'Faculty Data'!$G$17:$G$24</c:f>
              <c:strCache>
                <c:ptCount val="7"/>
                <c:pt idx="0">
                  <c:v>1</c:v>
                </c:pt>
                <c:pt idx="1">
                  <c:v>2</c:v>
                </c:pt>
                <c:pt idx="2">
                  <c:v>3</c:v>
                </c:pt>
                <c:pt idx="3">
                  <c:v>4</c:v>
                </c:pt>
                <c:pt idx="4">
                  <c:v>5</c:v>
                </c:pt>
                <c:pt idx="5">
                  <c:v>6</c:v>
                </c:pt>
                <c:pt idx="6">
                  <c:v>7</c:v>
                </c:pt>
              </c:strCache>
            </c:strRef>
          </c:cat>
          <c:val>
            <c:numRef>
              <c:f>'Faculty Data'!$J$17:$J$24</c:f>
              <c:numCache>
                <c:formatCode>General</c:formatCode>
                <c:ptCount val="7"/>
                <c:pt idx="0">
                  <c:v>3</c:v>
                </c:pt>
                <c:pt idx="1">
                  <c:v>6</c:v>
                </c:pt>
                <c:pt idx="2">
                  <c:v>5</c:v>
                </c:pt>
                <c:pt idx="3">
                  <c:v>4</c:v>
                </c:pt>
                <c:pt idx="4">
                  <c:v>5</c:v>
                </c:pt>
                <c:pt idx="5">
                  <c:v>1</c:v>
                </c:pt>
              </c:numCache>
            </c:numRef>
          </c:val>
          <c:extLst>
            <c:ext xmlns:c16="http://schemas.microsoft.com/office/drawing/2014/chart" uri="{C3380CC4-5D6E-409C-BE32-E72D297353CC}">
              <c16:uniqueId val="{00000007-202B-44F2-80E6-232E9C670D1B}"/>
            </c:ext>
          </c:extLst>
        </c:ser>
        <c:ser>
          <c:idx val="3"/>
          <c:order val="3"/>
          <c:tx>
            <c:strRef>
              <c:f>'Faculty Data'!$K$15:$K$16</c:f>
              <c:strCache>
                <c:ptCount val="1"/>
                <c:pt idx="0">
                  <c:v>Spr 2</c:v>
                </c:pt>
              </c:strCache>
            </c:strRef>
          </c:tx>
          <c:spPr>
            <a:solidFill>
              <a:schemeClr val="accent4"/>
            </a:solidFill>
            <a:ln>
              <a:noFill/>
            </a:ln>
            <a:effectLst/>
          </c:spPr>
          <c:invertIfNegative val="0"/>
          <c:cat>
            <c:strRef>
              <c:f>'Faculty Data'!$G$17:$G$24</c:f>
              <c:strCache>
                <c:ptCount val="7"/>
                <c:pt idx="0">
                  <c:v>1</c:v>
                </c:pt>
                <c:pt idx="1">
                  <c:v>2</c:v>
                </c:pt>
                <c:pt idx="2">
                  <c:v>3</c:v>
                </c:pt>
                <c:pt idx="3">
                  <c:v>4</c:v>
                </c:pt>
                <c:pt idx="4">
                  <c:v>5</c:v>
                </c:pt>
                <c:pt idx="5">
                  <c:v>6</c:v>
                </c:pt>
                <c:pt idx="6">
                  <c:v>7</c:v>
                </c:pt>
              </c:strCache>
            </c:strRef>
          </c:cat>
          <c:val>
            <c:numRef>
              <c:f>'Faculty Data'!$K$17:$K$24</c:f>
              <c:numCache>
                <c:formatCode>General</c:formatCode>
                <c:ptCount val="7"/>
                <c:pt idx="0">
                  <c:v>8</c:v>
                </c:pt>
                <c:pt idx="1">
                  <c:v>7</c:v>
                </c:pt>
                <c:pt idx="2">
                  <c:v>4</c:v>
                </c:pt>
                <c:pt idx="3">
                  <c:v>4</c:v>
                </c:pt>
                <c:pt idx="4">
                  <c:v>3</c:v>
                </c:pt>
              </c:numCache>
            </c:numRef>
          </c:val>
          <c:extLst>
            <c:ext xmlns:c16="http://schemas.microsoft.com/office/drawing/2014/chart" uri="{C3380CC4-5D6E-409C-BE32-E72D297353CC}">
              <c16:uniqueId val="{00000000-8CA2-4E5C-B6C6-C1F66FA17D21}"/>
            </c:ext>
          </c:extLst>
        </c:ser>
        <c:ser>
          <c:idx val="4"/>
          <c:order val="4"/>
          <c:tx>
            <c:strRef>
              <c:f>'Faculty Data'!$L$15:$L$16</c:f>
              <c:strCache>
                <c:ptCount val="1"/>
                <c:pt idx="0">
                  <c:v>Sum 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'Faculty Data'!$G$17:$G$24</c:f>
              <c:strCache>
                <c:ptCount val="7"/>
                <c:pt idx="0">
                  <c:v>1</c:v>
                </c:pt>
                <c:pt idx="1">
                  <c:v>2</c:v>
                </c:pt>
                <c:pt idx="2">
                  <c:v>3</c:v>
                </c:pt>
                <c:pt idx="3">
                  <c:v>4</c:v>
                </c:pt>
                <c:pt idx="4">
                  <c:v>5</c:v>
                </c:pt>
                <c:pt idx="5">
                  <c:v>6</c:v>
                </c:pt>
                <c:pt idx="6">
                  <c:v>7</c:v>
                </c:pt>
              </c:strCache>
            </c:strRef>
          </c:cat>
          <c:val>
            <c:numRef>
              <c:f>'Faculty Data'!$L$17:$L$24</c:f>
              <c:numCache>
                <c:formatCode>General</c:formatCode>
                <c:ptCount val="7"/>
                <c:pt idx="1">
                  <c:v>4</c:v>
                </c:pt>
                <c:pt idx="2">
                  <c:v>2</c:v>
                </c:pt>
                <c:pt idx="3">
                  <c:v>1</c:v>
                </c:pt>
                <c:pt idx="4">
                  <c:v>1</c:v>
                </c:pt>
              </c:numCache>
            </c:numRef>
          </c:val>
          <c:extLst>
            <c:ext xmlns:c16="http://schemas.microsoft.com/office/drawing/2014/chart" uri="{C3380CC4-5D6E-409C-BE32-E72D297353CC}">
              <c16:uniqueId val="{00000000-358D-464D-8E1E-8F9AF053B51E}"/>
            </c:ext>
          </c:extLst>
        </c:ser>
        <c:ser>
          <c:idx val="5"/>
          <c:order val="5"/>
          <c:tx>
            <c:strRef>
              <c:f>'Faculty Data'!$M$15:$M$16</c:f>
              <c:strCache>
                <c:ptCount val="1"/>
                <c:pt idx="0">
                  <c:v>Sum 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'Faculty Data'!$G$17:$G$24</c:f>
              <c:strCache>
                <c:ptCount val="7"/>
                <c:pt idx="0">
                  <c:v>1</c:v>
                </c:pt>
                <c:pt idx="1">
                  <c:v>2</c:v>
                </c:pt>
                <c:pt idx="2">
                  <c:v>3</c:v>
                </c:pt>
                <c:pt idx="3">
                  <c:v>4</c:v>
                </c:pt>
                <c:pt idx="4">
                  <c:v>5</c:v>
                </c:pt>
                <c:pt idx="5">
                  <c:v>6</c:v>
                </c:pt>
                <c:pt idx="6">
                  <c:v>7</c:v>
                </c:pt>
              </c:strCache>
            </c:strRef>
          </c:cat>
          <c:val>
            <c:numRef>
              <c:f>'Faculty Data'!$M$17:$M$24</c:f>
              <c:numCache>
                <c:formatCode>General</c:formatCode>
                <c:ptCount val="7"/>
                <c:pt idx="0">
                  <c:v>4</c:v>
                </c:pt>
                <c:pt idx="2">
                  <c:v>1</c:v>
                </c:pt>
                <c:pt idx="3">
                  <c:v>2</c:v>
                </c:pt>
              </c:numCache>
            </c:numRef>
          </c:val>
          <c:extLst>
            <c:ext xmlns:c16="http://schemas.microsoft.com/office/drawing/2014/chart" uri="{C3380CC4-5D6E-409C-BE32-E72D297353CC}">
              <c16:uniqueId val="{00000001-358D-464D-8E1E-8F9AF053B51E}"/>
            </c:ext>
          </c:extLst>
        </c:ser>
        <c:dLbls>
          <c:showLegendKey val="0"/>
          <c:showVal val="0"/>
          <c:showCatName val="0"/>
          <c:showSerName val="0"/>
          <c:showPercent val="0"/>
          <c:showBubbleSize val="0"/>
        </c:dLbls>
        <c:gapWidth val="219"/>
        <c:overlap val="-27"/>
        <c:axId val="81760672"/>
        <c:axId val="81768576"/>
      </c:barChart>
      <c:catAx>
        <c:axId val="8176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8576"/>
        <c:crosses val="autoZero"/>
        <c:auto val="1"/>
        <c:lblAlgn val="ctr"/>
        <c:lblOffset val="100"/>
        <c:noMultiLvlLbl val="0"/>
      </c:catAx>
      <c:valAx>
        <c:axId val="8176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[Observation^J Learning Walk and Book Look Feedback 22-23.xlsx]Lesson Criteria!PivotTable8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'Lesson Criteria'!$B$6:$B$7</c:f>
              <c:strCache>
                <c:ptCount val="1"/>
                <c:pt idx="0">
                  <c:v>Exemplary</c:v>
                </c:pt>
              </c:strCache>
            </c:strRef>
          </c:tx>
          <c:spPr>
            <a:solidFill>
              <a:schemeClr val="accent1"/>
            </a:solidFill>
            <a:ln>
              <a:noFill/>
            </a:ln>
            <a:effectLst/>
          </c:spPr>
          <c:invertIfNegative val="0"/>
          <c:cat>
            <c:strRef>
              <c:f>'Lesson Criteria'!$A$8:$A$21</c:f>
              <c:strCache>
                <c:ptCount val="13"/>
                <c:pt idx="0">
                  <c:v>Assessment Strategies</c:v>
                </c:pt>
                <c:pt idx="1">
                  <c:v>Behaviour Management</c:v>
                </c:pt>
                <c:pt idx="2">
                  <c:v>Explanations</c:v>
                </c:pt>
                <c:pt idx="3">
                  <c:v>Learning Independently</c:v>
                </c:pt>
                <c:pt idx="4">
                  <c:v>Mini Whiteboards</c:v>
                </c:pt>
                <c:pt idx="5">
                  <c:v>Opportunities to read aloud in lessons</c:v>
                </c:pt>
                <c:pt idx="6">
                  <c:v>Positive Student Behaviour</c:v>
                </c:pt>
                <c:pt idx="7">
                  <c:v>Questioning</c:v>
                </c:pt>
                <c:pt idx="8">
                  <c:v>Routines are Embedded</c:v>
                </c:pt>
                <c:pt idx="9">
                  <c:v>SEND</c:v>
                </c:pt>
                <c:pt idx="10">
                  <c:v>Sequence</c:v>
                </c:pt>
                <c:pt idx="11">
                  <c:v>Start of Lesson Routines</c:v>
                </c:pt>
                <c:pt idx="12">
                  <c:v>Students Speak and read with confidence</c:v>
                </c:pt>
              </c:strCache>
            </c:strRef>
          </c:cat>
          <c:val>
            <c:numRef>
              <c:f>'Lesson Criteria'!$B$8:$B$21</c:f>
              <c:numCache>
                <c:formatCode>General</c:formatCode>
                <c:ptCount val="13"/>
                <c:pt idx="0">
                  <c:v>2</c:v>
                </c:pt>
                <c:pt idx="1">
                  <c:v>9</c:v>
                </c:pt>
                <c:pt idx="2">
                  <c:v>16</c:v>
                </c:pt>
                <c:pt idx="3">
                  <c:v>6</c:v>
                </c:pt>
                <c:pt idx="4">
                  <c:v>5</c:v>
                </c:pt>
                <c:pt idx="5">
                  <c:v>3</c:v>
                </c:pt>
                <c:pt idx="6">
                  <c:v>8</c:v>
                </c:pt>
                <c:pt idx="7">
                  <c:v>16</c:v>
                </c:pt>
                <c:pt idx="8">
                  <c:v>12</c:v>
                </c:pt>
                <c:pt idx="9">
                  <c:v>3</c:v>
                </c:pt>
                <c:pt idx="10">
                  <c:v>6</c:v>
                </c:pt>
                <c:pt idx="11">
                  <c:v>9</c:v>
                </c:pt>
                <c:pt idx="12">
                  <c:v>2</c:v>
                </c:pt>
              </c:numCache>
            </c:numRef>
          </c:val>
          <c:extLst>
            <c:ext xmlns:c16="http://schemas.microsoft.com/office/drawing/2014/chart" uri="{C3380CC4-5D6E-409C-BE32-E72D297353CC}">
              <c16:uniqueId val="{00000003-767A-48C8-A8CC-3B2302D30B2A}"/>
            </c:ext>
          </c:extLst>
        </c:ser>
        <c:ser>
          <c:idx val="1"/>
          <c:order val="1"/>
          <c:tx>
            <c:strRef>
              <c:f>'Lesson Criteria'!$C$6:$C$7</c:f>
              <c:strCache>
                <c:ptCount val="1"/>
                <c:pt idx="0">
                  <c:v>Training Need</c:v>
                </c:pt>
              </c:strCache>
            </c:strRef>
          </c:tx>
          <c:spPr>
            <a:solidFill>
              <a:schemeClr val="accent2"/>
            </a:solidFill>
            <a:ln>
              <a:noFill/>
            </a:ln>
            <a:effectLst/>
          </c:spPr>
          <c:invertIfNegative val="0"/>
          <c:cat>
            <c:strRef>
              <c:f>'Lesson Criteria'!$A$8:$A$21</c:f>
              <c:strCache>
                <c:ptCount val="13"/>
                <c:pt idx="0">
                  <c:v>Assessment Strategies</c:v>
                </c:pt>
                <c:pt idx="1">
                  <c:v>Behaviour Management</c:v>
                </c:pt>
                <c:pt idx="2">
                  <c:v>Explanations</c:v>
                </c:pt>
                <c:pt idx="3">
                  <c:v>Learning Independently</c:v>
                </c:pt>
                <c:pt idx="4">
                  <c:v>Mini Whiteboards</c:v>
                </c:pt>
                <c:pt idx="5">
                  <c:v>Opportunities to read aloud in lessons</c:v>
                </c:pt>
                <c:pt idx="6">
                  <c:v>Positive Student Behaviour</c:v>
                </c:pt>
                <c:pt idx="7">
                  <c:v>Questioning</c:v>
                </c:pt>
                <c:pt idx="8">
                  <c:v>Routines are Embedded</c:v>
                </c:pt>
                <c:pt idx="9">
                  <c:v>SEND</c:v>
                </c:pt>
                <c:pt idx="10">
                  <c:v>Sequence</c:v>
                </c:pt>
                <c:pt idx="11">
                  <c:v>Start of Lesson Routines</c:v>
                </c:pt>
                <c:pt idx="12">
                  <c:v>Students Speak and read with confidence</c:v>
                </c:pt>
              </c:strCache>
            </c:strRef>
          </c:cat>
          <c:val>
            <c:numRef>
              <c:f>'Lesson Criteria'!$C$8:$C$21</c:f>
              <c:numCache>
                <c:formatCode>General</c:formatCode>
                <c:ptCount val="13"/>
                <c:pt idx="0">
                  <c:v>4</c:v>
                </c:pt>
                <c:pt idx="1">
                  <c:v>10</c:v>
                </c:pt>
                <c:pt idx="2">
                  <c:v>5</c:v>
                </c:pt>
                <c:pt idx="3">
                  <c:v>1</c:v>
                </c:pt>
                <c:pt idx="4">
                  <c:v>10</c:v>
                </c:pt>
                <c:pt idx="5">
                  <c:v>1</c:v>
                </c:pt>
                <c:pt idx="6">
                  <c:v>3</c:v>
                </c:pt>
                <c:pt idx="7">
                  <c:v>3</c:v>
                </c:pt>
                <c:pt idx="8">
                  <c:v>3</c:v>
                </c:pt>
                <c:pt idx="9">
                  <c:v>3</c:v>
                </c:pt>
                <c:pt idx="10">
                  <c:v>3</c:v>
                </c:pt>
                <c:pt idx="11">
                  <c:v>6</c:v>
                </c:pt>
                <c:pt idx="12">
                  <c:v>1</c:v>
                </c:pt>
              </c:numCache>
            </c:numRef>
          </c:val>
          <c:extLst>
            <c:ext xmlns:c16="http://schemas.microsoft.com/office/drawing/2014/chart" uri="{C3380CC4-5D6E-409C-BE32-E72D297353CC}">
              <c16:uniqueId val="{00000004-767A-48C8-A8CC-3B2302D30B2A}"/>
            </c:ext>
          </c:extLst>
        </c:ser>
        <c:dLbls>
          <c:showLegendKey val="0"/>
          <c:showVal val="0"/>
          <c:showCatName val="0"/>
          <c:showSerName val="0"/>
          <c:showPercent val="0"/>
          <c:showBubbleSize val="0"/>
        </c:dLbls>
        <c:gapWidth val="219"/>
        <c:overlap val="-27"/>
        <c:axId val="2123802656"/>
        <c:axId val="2123810144"/>
      </c:barChart>
      <c:catAx>
        <c:axId val="21238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10144"/>
        <c:crosses val="autoZero"/>
        <c:auto val="1"/>
        <c:lblAlgn val="ctr"/>
        <c:lblOffset val="100"/>
        <c:noMultiLvlLbl val="0"/>
      </c:catAx>
      <c:valAx>
        <c:axId val="212381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0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steplab.co/" TargetMode="External"/><Relationship Id="rId3" Type="http://schemas.openxmlformats.org/officeDocument/2006/relationships/hyperlink" Target="#Breakdown!A1"/><Relationship Id="rId7" Type="http://schemas.openxmlformats.org/officeDocument/2006/relationships/hyperlink" Target="#StaffObservers!A1"/><Relationship Id="rId2" Type="http://schemas.openxmlformats.org/officeDocument/2006/relationships/image" Target="../media/image1.png"/><Relationship Id="rId1" Type="http://schemas.openxmlformats.org/officeDocument/2006/relationships/hyperlink" Target="#Observation!A1"/><Relationship Id="rId6" Type="http://schemas.openxmlformats.org/officeDocument/2006/relationships/hyperlink" Target="#StaffObserved!A1"/><Relationship Id="rId5" Type="http://schemas.openxmlformats.org/officeDocument/2006/relationships/hyperlink" Target="#'Lesson Criteria'!A1"/><Relationship Id="rId4" Type="http://schemas.openxmlformats.org/officeDocument/2006/relationships/hyperlink" Target="#Dashboard!A1"/><Relationship Id="rId9" Type="http://schemas.openxmlformats.org/officeDocument/2006/relationships/hyperlink" Target="#Faculty!A1"/></Relationships>
</file>

<file path=xl/drawings/_rels/drawing2.xml.rels><?xml version="1.0" encoding="UTF-8" standalone="yes"?>
<Relationships xmlns="http://schemas.openxmlformats.org/package/2006/relationships"><Relationship Id="rId8" Type="http://schemas.openxmlformats.org/officeDocument/2006/relationships/hyperlink" Target="#StaffObservers!A1"/><Relationship Id="rId3" Type="http://schemas.openxmlformats.org/officeDocument/2006/relationships/chart" Target="../charts/chart3.xml"/><Relationship Id="rId7" Type="http://schemas.openxmlformats.org/officeDocument/2006/relationships/hyperlink" Target="#StaffObserved!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hyperlink" Target="#Faculty!A1"/><Relationship Id="rId5" Type="http://schemas.openxmlformats.org/officeDocument/2006/relationships/hyperlink" Target="#Observation!A1"/><Relationship Id="rId10" Type="http://schemas.openxmlformats.org/officeDocument/2006/relationships/hyperlink" Target="https://steplab.co/" TargetMode="External"/><Relationship Id="rId4" Type="http://schemas.openxmlformats.org/officeDocument/2006/relationships/hyperlink" Target="#Menu!A1"/><Relationship Id="rId9" Type="http://schemas.openxmlformats.org/officeDocument/2006/relationships/hyperlink" Target="#'Lesson Criteria'!A1"/></Relationships>
</file>

<file path=xl/drawings/_rels/drawing3.xml.rels><?xml version="1.0" encoding="UTF-8" standalone="yes"?>
<Relationships xmlns="http://schemas.openxmlformats.org/package/2006/relationships"><Relationship Id="rId3" Type="http://schemas.openxmlformats.org/officeDocument/2006/relationships/hyperlink" Target="#StaffObserved!A1"/><Relationship Id="rId7" Type="http://schemas.openxmlformats.org/officeDocument/2006/relationships/hyperlink" Target="#Breakdown!A1"/><Relationship Id="rId2" Type="http://schemas.openxmlformats.org/officeDocument/2006/relationships/hyperlink" Target="#Observation!A1"/><Relationship Id="rId1" Type="http://schemas.openxmlformats.org/officeDocument/2006/relationships/hyperlink" Target="#Menu!A1"/><Relationship Id="rId6" Type="http://schemas.openxmlformats.org/officeDocument/2006/relationships/hyperlink" Target="https://steplab.co/" TargetMode="External"/><Relationship Id="rId5" Type="http://schemas.openxmlformats.org/officeDocument/2006/relationships/hyperlink" Target="#'Lesson Criteria'!A1"/><Relationship Id="rId4" Type="http://schemas.openxmlformats.org/officeDocument/2006/relationships/hyperlink" Target="#StaffObservers!A1"/></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StaffObserved!A1"/><Relationship Id="rId7" Type="http://schemas.openxmlformats.org/officeDocument/2006/relationships/chart" Target="../charts/chart5.xml"/><Relationship Id="rId2" Type="http://schemas.openxmlformats.org/officeDocument/2006/relationships/hyperlink" Target="#Observation!A1"/><Relationship Id="rId1" Type="http://schemas.openxmlformats.org/officeDocument/2006/relationships/hyperlink" Target="#Menu!A1"/><Relationship Id="rId6" Type="http://schemas.openxmlformats.org/officeDocument/2006/relationships/hyperlink" Target="#Breakdown!A1"/><Relationship Id="rId5" Type="http://schemas.openxmlformats.org/officeDocument/2006/relationships/hyperlink" Target="#'Lesson Criteria'!A1"/><Relationship Id="rId4" Type="http://schemas.openxmlformats.org/officeDocument/2006/relationships/hyperlink" Target="#StaffObservers!A1"/><Relationship Id="rId9"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hyperlink" Target="#Menu!A1"/><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twoCellAnchor>
    <xdr:from>
      <xdr:col>0</xdr:col>
      <xdr:colOff>165100</xdr:colOff>
      <xdr:row>7</xdr:row>
      <xdr:rowOff>19050</xdr:rowOff>
    </xdr:from>
    <xdr:to>
      <xdr:col>2</xdr:col>
      <xdr:colOff>488950</xdr:colOff>
      <xdr:row>10</xdr:row>
      <xdr:rowOff>120650</xdr:rowOff>
    </xdr:to>
    <xdr:grpSp>
      <xdr:nvGrpSpPr>
        <xdr:cNvPr id="6" name="Group 5">
          <a:extLst>
            <a:ext uri="{FF2B5EF4-FFF2-40B4-BE49-F238E27FC236}">
              <a16:creationId xmlns:a16="http://schemas.microsoft.com/office/drawing/2014/main" id="{52DD10A4-EAC8-F884-EDFD-0F88A3C7D004}"/>
            </a:ext>
          </a:extLst>
        </xdr:cNvPr>
        <xdr:cNvGrpSpPr/>
      </xdr:nvGrpSpPr>
      <xdr:grpSpPr>
        <a:xfrm>
          <a:off x="165100" y="1352550"/>
          <a:ext cx="1485900" cy="673100"/>
          <a:chOff x="165100" y="1308100"/>
          <a:chExt cx="1543050" cy="654050"/>
        </a:xfrm>
      </xdr:grpSpPr>
      <xdr:sp macro="" textlink="">
        <xdr:nvSpPr>
          <xdr:cNvPr id="2" name="Rectangle: Rounded Corners 1">
            <a:extLst>
              <a:ext uri="{FF2B5EF4-FFF2-40B4-BE49-F238E27FC236}">
                <a16:creationId xmlns:a16="http://schemas.microsoft.com/office/drawing/2014/main" id="{7F94EF42-4403-0BD6-85AB-5DA3F086A592}"/>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F9B0D48B-D80C-B4C4-B093-82EBC804CB49}"/>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n>
                  <a:noFill/>
                </a:ln>
                <a:solidFill>
                  <a:schemeClr val="tx2"/>
                </a:solidFill>
              </a:rPr>
              <a:t>Observation Data</a:t>
            </a:r>
          </a:p>
        </xdr:txBody>
      </xdr:sp>
    </xdr:grpSp>
    <xdr:clientData/>
  </xdr:twoCellAnchor>
  <xdr:twoCellAnchor editAs="oneCell">
    <xdr:from>
      <xdr:col>0</xdr:col>
      <xdr:colOff>44450</xdr:colOff>
      <xdr:row>0</xdr:row>
      <xdr:rowOff>107950</xdr:rowOff>
    </xdr:from>
    <xdr:to>
      <xdr:col>9</xdr:col>
      <xdr:colOff>319269</xdr:colOff>
      <xdr:row>6</xdr:row>
      <xdr:rowOff>124811</xdr:rowOff>
    </xdr:to>
    <xdr:pic>
      <xdr:nvPicPr>
        <xdr:cNvPr id="3" name="Picture 2">
          <a:extLst>
            <a:ext uri="{FF2B5EF4-FFF2-40B4-BE49-F238E27FC236}">
              <a16:creationId xmlns:a16="http://schemas.microsoft.com/office/drawing/2014/main" id="{B787B673-0460-E10F-63E4-68E363D1E802}"/>
            </a:ext>
          </a:extLst>
        </xdr:cNvPr>
        <xdr:cNvPicPr>
          <a:picLocks noChangeAspect="1"/>
        </xdr:cNvPicPr>
      </xdr:nvPicPr>
      <xdr:blipFill>
        <a:blip xmlns:r="http://schemas.openxmlformats.org/officeDocument/2006/relationships" r:embed="rId2"/>
        <a:stretch>
          <a:fillRect/>
        </a:stretch>
      </xdr:blipFill>
      <xdr:spPr>
        <a:xfrm>
          <a:off x="44450" y="107950"/>
          <a:ext cx="5761219" cy="1121761"/>
        </a:xfrm>
        <a:prstGeom prst="rect">
          <a:avLst/>
        </a:prstGeom>
      </xdr:spPr>
    </xdr:pic>
    <xdr:clientData/>
  </xdr:twoCellAnchor>
  <xdr:twoCellAnchor>
    <xdr:from>
      <xdr:col>4</xdr:col>
      <xdr:colOff>279400</xdr:colOff>
      <xdr:row>3</xdr:row>
      <xdr:rowOff>120650</xdr:rowOff>
    </xdr:from>
    <xdr:to>
      <xdr:col>9</xdr:col>
      <xdr:colOff>95250</xdr:colOff>
      <xdr:row>7</xdr:row>
      <xdr:rowOff>6350</xdr:rowOff>
    </xdr:to>
    <xdr:sp macro="" textlink="">
      <xdr:nvSpPr>
        <xdr:cNvPr id="4" name="TextBox 3">
          <a:extLst>
            <a:ext uri="{FF2B5EF4-FFF2-40B4-BE49-F238E27FC236}">
              <a16:creationId xmlns:a16="http://schemas.microsoft.com/office/drawing/2014/main" id="{063E78A1-756C-A30A-F749-3B7514FBC1AA}"/>
            </a:ext>
          </a:extLst>
        </xdr:cNvPr>
        <xdr:cNvSpPr txBox="1"/>
      </xdr:nvSpPr>
      <xdr:spPr>
        <a:xfrm>
          <a:off x="2717800" y="673100"/>
          <a:ext cx="286385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a:solidFill>
                <a:srgbClr val="002060"/>
              </a:solidFill>
            </a:rPr>
            <a:t>T&amp;L Monitoring</a:t>
          </a:r>
        </a:p>
      </xdr:txBody>
    </xdr:sp>
    <xdr:clientData/>
  </xdr:twoCellAnchor>
  <xdr:twoCellAnchor>
    <xdr:from>
      <xdr:col>3</xdr:col>
      <xdr:colOff>139700</xdr:colOff>
      <xdr:row>7</xdr:row>
      <xdr:rowOff>31750</xdr:rowOff>
    </xdr:from>
    <xdr:to>
      <xdr:col>5</xdr:col>
      <xdr:colOff>463550</xdr:colOff>
      <xdr:row>10</xdr:row>
      <xdr:rowOff>133350</xdr:rowOff>
    </xdr:to>
    <xdr:grpSp>
      <xdr:nvGrpSpPr>
        <xdr:cNvPr id="7" name="Group 6">
          <a:hlinkClick xmlns:r="http://schemas.openxmlformats.org/officeDocument/2006/relationships" r:id="rId3"/>
          <a:extLst>
            <a:ext uri="{FF2B5EF4-FFF2-40B4-BE49-F238E27FC236}">
              <a16:creationId xmlns:a16="http://schemas.microsoft.com/office/drawing/2014/main" id="{BCA602FD-1AF2-44E2-8FC1-EEF96987E4B2}"/>
            </a:ext>
          </a:extLst>
        </xdr:cNvPr>
        <xdr:cNvGrpSpPr/>
      </xdr:nvGrpSpPr>
      <xdr:grpSpPr>
        <a:xfrm>
          <a:off x="1882775" y="1365250"/>
          <a:ext cx="1485900" cy="673100"/>
          <a:chOff x="165100" y="1308100"/>
          <a:chExt cx="1543050" cy="654050"/>
        </a:xfrm>
      </xdr:grpSpPr>
      <xdr:sp macro="" textlink="">
        <xdr:nvSpPr>
          <xdr:cNvPr id="8" name="Rectangle: Rounded Corners 7">
            <a:extLst>
              <a:ext uri="{FF2B5EF4-FFF2-40B4-BE49-F238E27FC236}">
                <a16:creationId xmlns:a16="http://schemas.microsoft.com/office/drawing/2014/main" id="{BF27F123-E2BE-E217-48BD-683906AA68A8}"/>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TextBox 8">
            <a:hlinkClick xmlns:r="http://schemas.openxmlformats.org/officeDocument/2006/relationships" r:id="rId4"/>
            <a:extLst>
              <a:ext uri="{FF2B5EF4-FFF2-40B4-BE49-F238E27FC236}">
                <a16:creationId xmlns:a16="http://schemas.microsoft.com/office/drawing/2014/main" id="{369F0F90-F78B-54EC-88B3-9DDF22CA8E72}"/>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n>
                  <a:noFill/>
                </a:ln>
                <a:solidFill>
                  <a:schemeClr val="tx2"/>
                </a:solidFill>
              </a:rPr>
              <a:t>Dashboard</a:t>
            </a:r>
          </a:p>
        </xdr:txBody>
      </xdr:sp>
    </xdr:grpSp>
    <xdr:clientData/>
  </xdr:twoCellAnchor>
  <xdr:twoCellAnchor>
    <xdr:from>
      <xdr:col>6</xdr:col>
      <xdr:colOff>107950</xdr:colOff>
      <xdr:row>7</xdr:row>
      <xdr:rowOff>44450</xdr:rowOff>
    </xdr:from>
    <xdr:to>
      <xdr:col>8</xdr:col>
      <xdr:colOff>431800</xdr:colOff>
      <xdr:row>10</xdr:row>
      <xdr:rowOff>146050</xdr:rowOff>
    </xdr:to>
    <xdr:grpSp>
      <xdr:nvGrpSpPr>
        <xdr:cNvPr id="10" name="Group 9">
          <a:hlinkClick xmlns:r="http://schemas.openxmlformats.org/officeDocument/2006/relationships" r:id="rId5"/>
          <a:extLst>
            <a:ext uri="{FF2B5EF4-FFF2-40B4-BE49-F238E27FC236}">
              <a16:creationId xmlns:a16="http://schemas.microsoft.com/office/drawing/2014/main" id="{E33648BF-8EAE-4140-9636-66C64F2D00FA}"/>
            </a:ext>
          </a:extLst>
        </xdr:cNvPr>
        <xdr:cNvGrpSpPr/>
      </xdr:nvGrpSpPr>
      <xdr:grpSpPr>
        <a:xfrm>
          <a:off x="3594100" y="1377950"/>
          <a:ext cx="1485900" cy="673100"/>
          <a:chOff x="165100" y="1308100"/>
          <a:chExt cx="1543050" cy="654050"/>
        </a:xfrm>
      </xdr:grpSpPr>
      <xdr:sp macro="" textlink="">
        <xdr:nvSpPr>
          <xdr:cNvPr id="11" name="Rectangle: Rounded Corners 10">
            <a:extLst>
              <a:ext uri="{FF2B5EF4-FFF2-40B4-BE49-F238E27FC236}">
                <a16:creationId xmlns:a16="http://schemas.microsoft.com/office/drawing/2014/main" id="{D7F89D48-A13C-8EB8-A5E9-3CA482AEFF56}"/>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 name="TextBox 11">
            <a:extLst>
              <a:ext uri="{FF2B5EF4-FFF2-40B4-BE49-F238E27FC236}">
                <a16:creationId xmlns:a16="http://schemas.microsoft.com/office/drawing/2014/main" id="{A2776789-42F9-F23C-ECAF-28734369C238}"/>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n>
                  <a:noFill/>
                </a:ln>
                <a:solidFill>
                  <a:schemeClr val="tx2"/>
                </a:solidFill>
              </a:rPr>
              <a:t>Lesson Criteria</a:t>
            </a:r>
          </a:p>
        </xdr:txBody>
      </xdr:sp>
    </xdr:grpSp>
    <xdr:clientData/>
  </xdr:twoCellAnchor>
  <xdr:twoCellAnchor>
    <xdr:from>
      <xdr:col>0</xdr:col>
      <xdr:colOff>171450</xdr:colOff>
      <xdr:row>11</xdr:row>
      <xdr:rowOff>76200</xdr:rowOff>
    </xdr:from>
    <xdr:to>
      <xdr:col>2</xdr:col>
      <xdr:colOff>495300</xdr:colOff>
      <xdr:row>14</xdr:row>
      <xdr:rowOff>177800</xdr:rowOff>
    </xdr:to>
    <xdr:grpSp>
      <xdr:nvGrpSpPr>
        <xdr:cNvPr id="16" name="Group 15">
          <a:hlinkClick xmlns:r="http://schemas.openxmlformats.org/officeDocument/2006/relationships" r:id="rId6"/>
          <a:extLst>
            <a:ext uri="{FF2B5EF4-FFF2-40B4-BE49-F238E27FC236}">
              <a16:creationId xmlns:a16="http://schemas.microsoft.com/office/drawing/2014/main" id="{B3BBF825-05B1-41D5-8D0F-52567B2CC08A}"/>
            </a:ext>
          </a:extLst>
        </xdr:cNvPr>
        <xdr:cNvGrpSpPr/>
      </xdr:nvGrpSpPr>
      <xdr:grpSpPr>
        <a:xfrm>
          <a:off x="171450" y="2171700"/>
          <a:ext cx="1485900" cy="673100"/>
          <a:chOff x="165100" y="1308100"/>
          <a:chExt cx="1543050" cy="654050"/>
        </a:xfrm>
      </xdr:grpSpPr>
      <xdr:sp macro="" textlink="">
        <xdr:nvSpPr>
          <xdr:cNvPr id="17" name="Rectangle: Rounded Corners 16">
            <a:extLst>
              <a:ext uri="{FF2B5EF4-FFF2-40B4-BE49-F238E27FC236}">
                <a16:creationId xmlns:a16="http://schemas.microsoft.com/office/drawing/2014/main" id="{42C61857-C47E-1553-39FA-1F05DD70BE6D}"/>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8" name="TextBox 17">
            <a:extLst>
              <a:ext uri="{FF2B5EF4-FFF2-40B4-BE49-F238E27FC236}">
                <a16:creationId xmlns:a16="http://schemas.microsoft.com/office/drawing/2014/main" id="{5752BC15-84E6-D3B9-ABB3-3E663B9839C6}"/>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n>
                  <a:noFill/>
                </a:ln>
                <a:solidFill>
                  <a:schemeClr val="tx2"/>
                </a:solidFill>
              </a:rPr>
              <a:t>Staff Seen</a:t>
            </a:r>
          </a:p>
        </xdr:txBody>
      </xdr:sp>
    </xdr:grpSp>
    <xdr:clientData/>
  </xdr:twoCellAnchor>
  <xdr:twoCellAnchor>
    <xdr:from>
      <xdr:col>3</xdr:col>
      <xdr:colOff>146050</xdr:colOff>
      <xdr:row>11</xdr:row>
      <xdr:rowOff>88900</xdr:rowOff>
    </xdr:from>
    <xdr:to>
      <xdr:col>5</xdr:col>
      <xdr:colOff>469900</xdr:colOff>
      <xdr:row>15</xdr:row>
      <xdr:rowOff>6350</xdr:rowOff>
    </xdr:to>
    <xdr:grpSp>
      <xdr:nvGrpSpPr>
        <xdr:cNvPr id="19" name="Group 18">
          <a:hlinkClick xmlns:r="http://schemas.openxmlformats.org/officeDocument/2006/relationships" r:id="rId7"/>
          <a:extLst>
            <a:ext uri="{FF2B5EF4-FFF2-40B4-BE49-F238E27FC236}">
              <a16:creationId xmlns:a16="http://schemas.microsoft.com/office/drawing/2014/main" id="{BA39C3D5-BA7B-448D-B5E5-A63B373A6BFD}"/>
            </a:ext>
          </a:extLst>
        </xdr:cNvPr>
        <xdr:cNvGrpSpPr/>
      </xdr:nvGrpSpPr>
      <xdr:grpSpPr>
        <a:xfrm>
          <a:off x="1889125" y="2184400"/>
          <a:ext cx="1485900" cy="679450"/>
          <a:chOff x="165100" y="1308100"/>
          <a:chExt cx="1543050" cy="654050"/>
        </a:xfrm>
      </xdr:grpSpPr>
      <xdr:sp macro="" textlink="">
        <xdr:nvSpPr>
          <xdr:cNvPr id="20" name="Rectangle: Rounded Corners 19">
            <a:extLst>
              <a:ext uri="{FF2B5EF4-FFF2-40B4-BE49-F238E27FC236}">
                <a16:creationId xmlns:a16="http://schemas.microsoft.com/office/drawing/2014/main" id="{6C287A2A-D195-5B43-DB3A-8ACD0308B93B}"/>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400"/>
          </a:p>
        </xdr:txBody>
      </xdr:sp>
      <xdr:sp macro="" textlink="">
        <xdr:nvSpPr>
          <xdr:cNvPr id="21" name="TextBox 20">
            <a:extLst>
              <a:ext uri="{FF2B5EF4-FFF2-40B4-BE49-F238E27FC236}">
                <a16:creationId xmlns:a16="http://schemas.microsoft.com/office/drawing/2014/main" id="{E40FD8BF-CB74-A52E-35D9-ACD853817495}"/>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n>
                  <a:noFill/>
                </a:ln>
                <a:solidFill>
                  <a:schemeClr val="tx2"/>
                </a:solidFill>
              </a:rPr>
              <a:t>Observations Completed</a:t>
            </a:r>
          </a:p>
        </xdr:txBody>
      </xdr:sp>
    </xdr:grpSp>
    <xdr:clientData/>
  </xdr:twoCellAnchor>
  <xdr:twoCellAnchor>
    <xdr:from>
      <xdr:col>6</xdr:col>
      <xdr:colOff>114300</xdr:colOff>
      <xdr:row>11</xdr:row>
      <xdr:rowOff>95250</xdr:rowOff>
    </xdr:from>
    <xdr:to>
      <xdr:col>8</xdr:col>
      <xdr:colOff>438150</xdr:colOff>
      <xdr:row>15</xdr:row>
      <xdr:rowOff>12700</xdr:rowOff>
    </xdr:to>
    <xdr:grpSp>
      <xdr:nvGrpSpPr>
        <xdr:cNvPr id="22" name="Group 21">
          <a:hlinkClick xmlns:r="http://schemas.openxmlformats.org/officeDocument/2006/relationships" r:id="rId8"/>
          <a:extLst>
            <a:ext uri="{FF2B5EF4-FFF2-40B4-BE49-F238E27FC236}">
              <a16:creationId xmlns:a16="http://schemas.microsoft.com/office/drawing/2014/main" id="{08AFE9A0-DDC6-4346-B9EF-2823E5E2DDB4}"/>
            </a:ext>
          </a:extLst>
        </xdr:cNvPr>
        <xdr:cNvGrpSpPr/>
      </xdr:nvGrpSpPr>
      <xdr:grpSpPr>
        <a:xfrm>
          <a:off x="3600450" y="2190750"/>
          <a:ext cx="1485900" cy="679450"/>
          <a:chOff x="165100" y="1308100"/>
          <a:chExt cx="1543050" cy="654050"/>
        </a:xfrm>
      </xdr:grpSpPr>
      <xdr:sp macro="" textlink="">
        <xdr:nvSpPr>
          <xdr:cNvPr id="23" name="Rectangle: Rounded Corners 22">
            <a:extLst>
              <a:ext uri="{FF2B5EF4-FFF2-40B4-BE49-F238E27FC236}">
                <a16:creationId xmlns:a16="http://schemas.microsoft.com/office/drawing/2014/main" id="{4458CF1E-D6E0-1E9C-2322-03F3B17D8241}"/>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4" name="TextBox 23">
            <a:extLst>
              <a:ext uri="{FF2B5EF4-FFF2-40B4-BE49-F238E27FC236}">
                <a16:creationId xmlns:a16="http://schemas.microsoft.com/office/drawing/2014/main" id="{AE8E084C-7366-EEBF-BC36-A28CBC7645F0}"/>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n>
                  <a:noFill/>
                </a:ln>
                <a:solidFill>
                  <a:schemeClr val="tx2"/>
                </a:solidFill>
              </a:rPr>
              <a:t>Steplab</a:t>
            </a:r>
          </a:p>
        </xdr:txBody>
      </xdr:sp>
    </xdr:grpSp>
    <xdr:clientData/>
  </xdr:twoCellAnchor>
  <xdr:twoCellAnchor>
    <xdr:from>
      <xdr:col>0</xdr:col>
      <xdr:colOff>177800</xdr:colOff>
      <xdr:row>15</xdr:row>
      <xdr:rowOff>152400</xdr:rowOff>
    </xdr:from>
    <xdr:to>
      <xdr:col>2</xdr:col>
      <xdr:colOff>501650</xdr:colOff>
      <xdr:row>19</xdr:row>
      <xdr:rowOff>69850</xdr:rowOff>
    </xdr:to>
    <xdr:grpSp>
      <xdr:nvGrpSpPr>
        <xdr:cNvPr id="34" name="Group 33">
          <a:hlinkClick xmlns:r="http://schemas.openxmlformats.org/officeDocument/2006/relationships" r:id="rId9"/>
          <a:extLst>
            <a:ext uri="{FF2B5EF4-FFF2-40B4-BE49-F238E27FC236}">
              <a16:creationId xmlns:a16="http://schemas.microsoft.com/office/drawing/2014/main" id="{73D5DD2C-DD07-487E-AD24-A7737C6963BE}"/>
            </a:ext>
          </a:extLst>
        </xdr:cNvPr>
        <xdr:cNvGrpSpPr/>
      </xdr:nvGrpSpPr>
      <xdr:grpSpPr>
        <a:xfrm>
          <a:off x="177800" y="3009900"/>
          <a:ext cx="1485900" cy="679450"/>
          <a:chOff x="165100" y="1308100"/>
          <a:chExt cx="1543050" cy="654050"/>
        </a:xfrm>
      </xdr:grpSpPr>
      <xdr:sp macro="" textlink="">
        <xdr:nvSpPr>
          <xdr:cNvPr id="35" name="Rectangle: Rounded Corners 34">
            <a:extLst>
              <a:ext uri="{FF2B5EF4-FFF2-40B4-BE49-F238E27FC236}">
                <a16:creationId xmlns:a16="http://schemas.microsoft.com/office/drawing/2014/main" id="{6817DB9F-9B87-0D83-1565-9A9696CF1232}"/>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6" name="TextBox 35">
            <a:extLst>
              <a:ext uri="{FF2B5EF4-FFF2-40B4-BE49-F238E27FC236}">
                <a16:creationId xmlns:a16="http://schemas.microsoft.com/office/drawing/2014/main" id="{BAD444E3-9555-A723-4EC1-8C189F803B60}"/>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n>
                  <a:noFill/>
                </a:ln>
                <a:solidFill>
                  <a:schemeClr val="tx2"/>
                </a:solidFill>
              </a:rPr>
              <a:t>Faculty</a:t>
            </a:r>
          </a:p>
        </xdr:txBody>
      </xdr:sp>
    </xdr:grpSp>
    <xdr:clientData/>
  </xdr:twoCellAnchor>
  <xdr:twoCellAnchor>
    <xdr:from>
      <xdr:col>3</xdr:col>
      <xdr:colOff>152400</xdr:colOff>
      <xdr:row>15</xdr:row>
      <xdr:rowOff>165100</xdr:rowOff>
    </xdr:from>
    <xdr:to>
      <xdr:col>5</xdr:col>
      <xdr:colOff>476250</xdr:colOff>
      <xdr:row>19</xdr:row>
      <xdr:rowOff>82550</xdr:rowOff>
    </xdr:to>
    <xdr:grpSp>
      <xdr:nvGrpSpPr>
        <xdr:cNvPr id="37" name="Group 36">
          <a:extLst>
            <a:ext uri="{FF2B5EF4-FFF2-40B4-BE49-F238E27FC236}">
              <a16:creationId xmlns:a16="http://schemas.microsoft.com/office/drawing/2014/main" id="{AF35C070-88CE-495F-975A-DBC2173DF01D}"/>
            </a:ext>
          </a:extLst>
        </xdr:cNvPr>
        <xdr:cNvGrpSpPr/>
      </xdr:nvGrpSpPr>
      <xdr:grpSpPr>
        <a:xfrm>
          <a:off x="1895475" y="3022600"/>
          <a:ext cx="1485900" cy="679450"/>
          <a:chOff x="165100" y="1308100"/>
          <a:chExt cx="1543050" cy="654050"/>
        </a:xfrm>
      </xdr:grpSpPr>
      <xdr:sp macro="" textlink="">
        <xdr:nvSpPr>
          <xdr:cNvPr id="38" name="Rectangle: Rounded Corners 37">
            <a:extLst>
              <a:ext uri="{FF2B5EF4-FFF2-40B4-BE49-F238E27FC236}">
                <a16:creationId xmlns:a16="http://schemas.microsoft.com/office/drawing/2014/main" id="{DFFA6481-07A5-F6DE-320F-85A84906BC30}"/>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9" name="TextBox 38">
            <a:extLst>
              <a:ext uri="{FF2B5EF4-FFF2-40B4-BE49-F238E27FC236}">
                <a16:creationId xmlns:a16="http://schemas.microsoft.com/office/drawing/2014/main" id="{94446514-3221-2AAB-45C3-E55964083D42}"/>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n>
                  <a:noFill/>
                </a:ln>
                <a:solidFill>
                  <a:schemeClr val="tx2"/>
                </a:solidFill>
              </a:rPr>
              <a:t>-</a:t>
            </a:r>
          </a:p>
        </xdr:txBody>
      </xdr:sp>
    </xdr:grpSp>
    <xdr:clientData/>
  </xdr:twoCellAnchor>
  <xdr:twoCellAnchor>
    <xdr:from>
      <xdr:col>6</xdr:col>
      <xdr:colOff>120650</xdr:colOff>
      <xdr:row>15</xdr:row>
      <xdr:rowOff>171450</xdr:rowOff>
    </xdr:from>
    <xdr:to>
      <xdr:col>8</xdr:col>
      <xdr:colOff>444500</xdr:colOff>
      <xdr:row>19</xdr:row>
      <xdr:rowOff>88900</xdr:rowOff>
    </xdr:to>
    <xdr:grpSp>
      <xdr:nvGrpSpPr>
        <xdr:cNvPr id="40" name="Group 39">
          <a:extLst>
            <a:ext uri="{FF2B5EF4-FFF2-40B4-BE49-F238E27FC236}">
              <a16:creationId xmlns:a16="http://schemas.microsoft.com/office/drawing/2014/main" id="{B302BC05-7FCB-4D5A-87AD-D9120F37CC87}"/>
            </a:ext>
          </a:extLst>
        </xdr:cNvPr>
        <xdr:cNvGrpSpPr/>
      </xdr:nvGrpSpPr>
      <xdr:grpSpPr>
        <a:xfrm>
          <a:off x="3606800" y="3028950"/>
          <a:ext cx="1485900" cy="679450"/>
          <a:chOff x="165100" y="1308100"/>
          <a:chExt cx="1543050" cy="654050"/>
        </a:xfrm>
      </xdr:grpSpPr>
      <xdr:sp macro="" textlink="">
        <xdr:nvSpPr>
          <xdr:cNvPr id="41" name="Rectangle: Rounded Corners 40">
            <a:extLst>
              <a:ext uri="{FF2B5EF4-FFF2-40B4-BE49-F238E27FC236}">
                <a16:creationId xmlns:a16="http://schemas.microsoft.com/office/drawing/2014/main" id="{A1522FEC-076B-A51F-BB17-B53BABF8C373}"/>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2" name="TextBox 41">
            <a:extLst>
              <a:ext uri="{FF2B5EF4-FFF2-40B4-BE49-F238E27FC236}">
                <a16:creationId xmlns:a16="http://schemas.microsoft.com/office/drawing/2014/main" id="{007F921E-4CE9-6CE0-605D-654DB9820158}"/>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n>
                  <a:noFill/>
                </a:ln>
                <a:solidFill>
                  <a:schemeClr val="tx2"/>
                </a:solidFill>
              </a:rPr>
              <a: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63500</xdr:colOff>
      <xdr:row>14</xdr:row>
      <xdr:rowOff>76200</xdr:rowOff>
    </xdr:to>
    <xdr:graphicFrame macro="">
      <xdr:nvGraphicFramePr>
        <xdr:cNvPr id="2" name="Chart 1">
          <a:extLst>
            <a:ext uri="{FF2B5EF4-FFF2-40B4-BE49-F238E27FC236}">
              <a16:creationId xmlns:a16="http://schemas.microsoft.com/office/drawing/2014/main" id="{0620F8C9-5DEB-497C-B67B-5BFF4E4A6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14</xdr:row>
      <xdr:rowOff>71436</xdr:rowOff>
    </xdr:from>
    <xdr:to>
      <xdr:col>5</xdr:col>
      <xdr:colOff>69589</xdr:colOff>
      <xdr:row>28</xdr:row>
      <xdr:rowOff>123825</xdr:rowOff>
    </xdr:to>
    <xdr:graphicFrame macro="">
      <xdr:nvGraphicFramePr>
        <xdr:cNvPr id="3" name="Chart 2">
          <a:extLst>
            <a:ext uri="{FF2B5EF4-FFF2-40B4-BE49-F238E27FC236}">
              <a16:creationId xmlns:a16="http://schemas.microsoft.com/office/drawing/2014/main" id="{0BA48547-29BE-4DD5-8A62-B29C190DE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50800</xdr:colOff>
      <xdr:row>0</xdr:row>
      <xdr:rowOff>0</xdr:rowOff>
    </xdr:from>
    <xdr:to>
      <xdr:col>13</xdr:col>
      <xdr:colOff>603249</xdr:colOff>
      <xdr:row>14</xdr:row>
      <xdr:rowOff>76200</xdr:rowOff>
    </xdr:to>
    <xdr:graphicFrame macro="">
      <xdr:nvGraphicFramePr>
        <xdr:cNvPr id="5" name="Chart 4">
          <a:extLst>
            <a:ext uri="{FF2B5EF4-FFF2-40B4-BE49-F238E27FC236}">
              <a16:creationId xmlns:a16="http://schemas.microsoft.com/office/drawing/2014/main" id="{02917CD0-B8F8-4CB3-BBB6-60958B3C9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1054100</xdr:colOff>
      <xdr:row>2</xdr:row>
      <xdr:rowOff>6350</xdr:rowOff>
    </xdr:from>
    <xdr:to>
      <xdr:col>15</xdr:col>
      <xdr:colOff>1024145</xdr:colOff>
      <xdr:row>15</xdr:row>
      <xdr:rowOff>44449</xdr:rowOff>
    </xdr:to>
    <mc:AlternateContent xmlns:mc="http://schemas.openxmlformats.org/markup-compatibility/2006" xmlns:a14="http://schemas.microsoft.com/office/drawing/2010/main">
      <mc:Choice Requires="a14">
        <xdr:graphicFrame macro="">
          <xdr:nvGraphicFramePr>
            <xdr:cNvPr id="29" name="Week 1">
              <a:extLst>
                <a:ext uri="{FF2B5EF4-FFF2-40B4-BE49-F238E27FC236}">
                  <a16:creationId xmlns:a16="http://schemas.microsoft.com/office/drawing/2014/main" id="{5B1434CA-958B-4813-B62A-F77F8A904B70}"/>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9677400" y="374650"/>
              <a:ext cx="1206500" cy="2432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3175</xdr:colOff>
      <xdr:row>2</xdr:row>
      <xdr:rowOff>3175</xdr:rowOff>
    </xdr:from>
    <xdr:to>
      <xdr:col>14</xdr:col>
      <xdr:colOff>1038225</xdr:colOff>
      <xdr:row>15</xdr:row>
      <xdr:rowOff>50800</xdr:rowOff>
    </xdr:to>
    <mc:AlternateContent xmlns:mc="http://schemas.openxmlformats.org/markup-compatibility/2006" xmlns:a14="http://schemas.microsoft.com/office/drawing/2010/main">
      <mc:Choice Requires="a14">
        <xdr:graphicFrame macro="">
          <xdr:nvGraphicFramePr>
            <xdr:cNvPr id="30" name="Term 1">
              <a:extLst>
                <a:ext uri="{FF2B5EF4-FFF2-40B4-BE49-F238E27FC236}">
                  <a16:creationId xmlns:a16="http://schemas.microsoft.com/office/drawing/2014/main" id="{765FDF32-398D-4C87-A85C-DB707A629929}"/>
                </a:ext>
              </a:extLst>
            </xdr:cNvPr>
            <xdr:cNvGraphicFramePr/>
          </xdr:nvGraphicFramePr>
          <xdr:xfrm>
            <a:off x="0" y="0"/>
            <a:ext cx="0" cy="0"/>
          </xdr:xfrm>
          <a:graphic>
            <a:graphicData uri="http://schemas.microsoft.com/office/drawing/2010/slicer">
              <sle:slicer xmlns:sle="http://schemas.microsoft.com/office/drawing/2010/slicer" name="Term 1"/>
            </a:graphicData>
          </a:graphic>
        </xdr:graphicFrame>
      </mc:Choice>
      <mc:Fallback xmlns="">
        <xdr:sp macro="" textlink="">
          <xdr:nvSpPr>
            <xdr:cNvPr id="0" name=""/>
            <xdr:cNvSpPr>
              <a:spLocks noTextEdit="1"/>
            </xdr:cNvSpPr>
          </xdr:nvSpPr>
          <xdr:spPr>
            <a:xfrm>
              <a:off x="8626475" y="371475"/>
              <a:ext cx="1044575" cy="244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xdr:colOff>
      <xdr:row>0</xdr:row>
      <xdr:rowOff>19050</xdr:rowOff>
    </xdr:from>
    <xdr:to>
      <xdr:col>18</xdr:col>
      <xdr:colOff>285749</xdr:colOff>
      <xdr:row>8</xdr:row>
      <xdr:rowOff>15875</xdr:rowOff>
    </xdr:to>
    <mc:AlternateContent xmlns:mc="http://schemas.openxmlformats.org/markup-compatibility/2006" xmlns:a14="http://schemas.microsoft.com/office/drawing/2010/main">
      <mc:Choice Requires="a14">
        <xdr:graphicFrame macro="">
          <xdr:nvGraphicFramePr>
            <xdr:cNvPr id="31" name="Faculty 1">
              <a:extLst>
                <a:ext uri="{FF2B5EF4-FFF2-40B4-BE49-F238E27FC236}">
                  <a16:creationId xmlns:a16="http://schemas.microsoft.com/office/drawing/2014/main" id="{A989B63F-94C0-490A-AE82-634C01853426}"/>
                </a:ext>
              </a:extLst>
            </xdr:cNvPr>
            <xdr:cNvGraphicFramePr/>
          </xdr:nvGraphicFramePr>
          <xdr:xfrm>
            <a:off x="0" y="0"/>
            <a:ext cx="0" cy="0"/>
          </xdr:xfrm>
          <a:graphic>
            <a:graphicData uri="http://schemas.microsoft.com/office/drawing/2010/slicer">
              <sle:slicer xmlns:sle="http://schemas.microsoft.com/office/drawing/2010/slicer" name="Faculty 1"/>
            </a:graphicData>
          </a:graphic>
        </xdr:graphicFrame>
      </mc:Choice>
      <mc:Fallback xmlns="">
        <xdr:sp macro="" textlink="">
          <xdr:nvSpPr>
            <xdr:cNvPr id="0" name=""/>
            <xdr:cNvSpPr>
              <a:spLocks noTextEdit="1"/>
            </xdr:cNvSpPr>
          </xdr:nvSpPr>
          <xdr:spPr>
            <a:xfrm>
              <a:off x="10883900" y="19050"/>
              <a:ext cx="1962149" cy="1470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1082675</xdr:colOff>
      <xdr:row>15</xdr:row>
      <xdr:rowOff>50800</xdr:rowOff>
    </xdr:from>
    <xdr:to>
      <xdr:col>15</xdr:col>
      <xdr:colOff>1074945</xdr:colOff>
      <xdr:row>28</xdr:row>
      <xdr:rowOff>76200</xdr:rowOff>
    </xdr:to>
    <mc:AlternateContent xmlns:mc="http://schemas.openxmlformats.org/markup-compatibility/2006" xmlns:a14="http://schemas.microsoft.com/office/drawing/2010/main">
      <mc:Choice Requires="a14">
        <xdr:graphicFrame macro="">
          <xdr:nvGraphicFramePr>
            <xdr:cNvPr id="32" name="Year Group 1">
              <a:extLst>
                <a:ext uri="{FF2B5EF4-FFF2-40B4-BE49-F238E27FC236}">
                  <a16:creationId xmlns:a16="http://schemas.microsoft.com/office/drawing/2014/main" id="{E569ACE6-9F5B-41EB-9BB6-C8080FE3E399}"/>
                </a:ext>
              </a:extLst>
            </xdr:cNvPr>
            <xdr:cNvGraphicFramePr/>
          </xdr:nvGraphicFramePr>
          <xdr:xfrm>
            <a:off x="0" y="0"/>
            <a:ext cx="0" cy="0"/>
          </xdr:xfrm>
          <a:graphic>
            <a:graphicData uri="http://schemas.microsoft.com/office/drawing/2010/slicer">
              <sle:slicer xmlns:sle="http://schemas.microsoft.com/office/drawing/2010/slicer" name="Year Group 1"/>
            </a:graphicData>
          </a:graphic>
        </xdr:graphicFrame>
      </mc:Choice>
      <mc:Fallback xmlns="">
        <xdr:sp macro="" textlink="">
          <xdr:nvSpPr>
            <xdr:cNvPr id="0" name=""/>
            <xdr:cNvSpPr>
              <a:spLocks noTextEdit="1"/>
            </xdr:cNvSpPr>
          </xdr:nvSpPr>
          <xdr:spPr>
            <a:xfrm>
              <a:off x="9705975" y="2813050"/>
              <a:ext cx="1177925" cy="2419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6350</xdr:colOff>
      <xdr:row>15</xdr:row>
      <xdr:rowOff>53096</xdr:rowOff>
    </xdr:from>
    <xdr:to>
      <xdr:col>14</xdr:col>
      <xdr:colOff>1035050</xdr:colOff>
      <xdr:row>28</xdr:row>
      <xdr:rowOff>88900</xdr:rowOff>
    </xdr:to>
    <mc:AlternateContent xmlns:mc="http://schemas.openxmlformats.org/markup-compatibility/2006" xmlns:a14="http://schemas.microsoft.com/office/drawing/2010/main">
      <mc:Choice Requires="a14">
        <xdr:graphicFrame macro="">
          <xdr:nvGraphicFramePr>
            <xdr:cNvPr id="33" name="Set 1">
              <a:extLst>
                <a:ext uri="{FF2B5EF4-FFF2-40B4-BE49-F238E27FC236}">
                  <a16:creationId xmlns:a16="http://schemas.microsoft.com/office/drawing/2014/main" id="{14BCAF96-5A90-4F17-B96E-27827070526C}"/>
                </a:ext>
              </a:extLst>
            </xdr:cNvPr>
            <xdr:cNvGraphicFramePr/>
          </xdr:nvGraphicFramePr>
          <xdr:xfrm>
            <a:off x="0" y="0"/>
            <a:ext cx="0" cy="0"/>
          </xdr:xfrm>
          <a:graphic>
            <a:graphicData uri="http://schemas.microsoft.com/office/drawing/2010/slicer">
              <sle:slicer xmlns:sle="http://schemas.microsoft.com/office/drawing/2010/slicer" name="Set 1"/>
            </a:graphicData>
          </a:graphic>
        </xdr:graphicFrame>
      </mc:Choice>
      <mc:Fallback xmlns="">
        <xdr:sp macro="" textlink="">
          <xdr:nvSpPr>
            <xdr:cNvPr id="0" name=""/>
            <xdr:cNvSpPr>
              <a:spLocks noTextEdit="1"/>
            </xdr:cNvSpPr>
          </xdr:nvSpPr>
          <xdr:spPr>
            <a:xfrm>
              <a:off x="8629650" y="2815346"/>
              <a:ext cx="1066800" cy="24297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82550</xdr:colOff>
      <xdr:row>8</xdr:row>
      <xdr:rowOff>69850</xdr:rowOff>
    </xdr:from>
    <xdr:to>
      <xdr:col>18</xdr:col>
      <xdr:colOff>285750</xdr:colOff>
      <xdr:row>10</xdr:row>
      <xdr:rowOff>25400</xdr:rowOff>
    </xdr:to>
    <xdr:grpSp>
      <xdr:nvGrpSpPr>
        <xdr:cNvPr id="9" name="Group 8">
          <a:hlinkClick xmlns:r="http://schemas.openxmlformats.org/officeDocument/2006/relationships" r:id="rId4"/>
          <a:extLst>
            <a:ext uri="{FF2B5EF4-FFF2-40B4-BE49-F238E27FC236}">
              <a16:creationId xmlns:a16="http://schemas.microsoft.com/office/drawing/2014/main" id="{7EF1006B-901E-4638-A191-589A80AB7D56}"/>
            </a:ext>
          </a:extLst>
        </xdr:cNvPr>
        <xdr:cNvGrpSpPr/>
      </xdr:nvGrpSpPr>
      <xdr:grpSpPr>
        <a:xfrm>
          <a:off x="10626311" y="1593850"/>
          <a:ext cx="1826591" cy="336550"/>
          <a:chOff x="165100" y="1308101"/>
          <a:chExt cx="1543050" cy="654050"/>
        </a:xfrm>
      </xdr:grpSpPr>
      <xdr:sp macro="" textlink="">
        <xdr:nvSpPr>
          <xdr:cNvPr id="10" name="Rectangle: Rounded Corners 9">
            <a:extLst>
              <a:ext uri="{FF2B5EF4-FFF2-40B4-BE49-F238E27FC236}">
                <a16:creationId xmlns:a16="http://schemas.microsoft.com/office/drawing/2014/main" id="{88CA93E0-B61C-D93B-A616-E04CAC9A5CA6}"/>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11" name="TextBox 10">
            <a:hlinkClick xmlns:r="http://schemas.openxmlformats.org/officeDocument/2006/relationships" r:id="rId4"/>
            <a:extLst>
              <a:ext uri="{FF2B5EF4-FFF2-40B4-BE49-F238E27FC236}">
                <a16:creationId xmlns:a16="http://schemas.microsoft.com/office/drawing/2014/main" id="{64CDD8AE-A8ED-A377-7771-894228400ABE}"/>
              </a:ext>
            </a:extLst>
          </xdr:cNvPr>
          <xdr:cNvSpPr txBox="1"/>
        </xdr:nvSpPr>
        <xdr:spPr>
          <a:xfrm>
            <a:off x="165100" y="1308101"/>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Home</a:t>
            </a:r>
          </a:p>
        </xdr:txBody>
      </xdr:sp>
    </xdr:grpSp>
    <xdr:clientData/>
  </xdr:twoCellAnchor>
  <xdr:twoCellAnchor>
    <xdr:from>
      <xdr:col>16</xdr:col>
      <xdr:colOff>82550</xdr:colOff>
      <xdr:row>10</xdr:row>
      <xdr:rowOff>69850</xdr:rowOff>
    </xdr:from>
    <xdr:to>
      <xdr:col>18</xdr:col>
      <xdr:colOff>298450</xdr:colOff>
      <xdr:row>12</xdr:row>
      <xdr:rowOff>25400</xdr:rowOff>
    </xdr:to>
    <xdr:grpSp>
      <xdr:nvGrpSpPr>
        <xdr:cNvPr id="15" name="Group 14">
          <a:extLst>
            <a:ext uri="{FF2B5EF4-FFF2-40B4-BE49-F238E27FC236}">
              <a16:creationId xmlns:a16="http://schemas.microsoft.com/office/drawing/2014/main" id="{2AAD0F5F-A46A-49A6-8368-20A95D6D3C6A}"/>
            </a:ext>
          </a:extLst>
        </xdr:cNvPr>
        <xdr:cNvGrpSpPr/>
      </xdr:nvGrpSpPr>
      <xdr:grpSpPr>
        <a:xfrm>
          <a:off x="10626311" y="1974850"/>
          <a:ext cx="1839291" cy="336550"/>
          <a:chOff x="165100" y="1308100"/>
          <a:chExt cx="1543050" cy="654050"/>
        </a:xfrm>
      </xdr:grpSpPr>
      <xdr:sp macro="" textlink="">
        <xdr:nvSpPr>
          <xdr:cNvPr id="16" name="Rectangle: Rounded Corners 15">
            <a:extLst>
              <a:ext uri="{FF2B5EF4-FFF2-40B4-BE49-F238E27FC236}">
                <a16:creationId xmlns:a16="http://schemas.microsoft.com/office/drawing/2014/main" id="{B5F7821E-783A-8D4C-8776-49339AB2489C}"/>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17" name="TextBox 16">
            <a:hlinkClick xmlns:r="http://schemas.openxmlformats.org/officeDocument/2006/relationships" r:id="rId5"/>
            <a:extLst>
              <a:ext uri="{FF2B5EF4-FFF2-40B4-BE49-F238E27FC236}">
                <a16:creationId xmlns:a16="http://schemas.microsoft.com/office/drawing/2014/main" id="{8B012305-B029-30A1-BCE1-9DADF1FA0CD4}"/>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Observation Data</a:t>
            </a:r>
          </a:p>
        </xdr:txBody>
      </xdr:sp>
    </xdr:grpSp>
    <xdr:clientData/>
  </xdr:twoCellAnchor>
  <xdr:twoCellAnchor>
    <xdr:from>
      <xdr:col>5</xdr:col>
      <xdr:colOff>57150</xdr:colOff>
      <xdr:row>14</xdr:row>
      <xdr:rowOff>69850</xdr:rowOff>
    </xdr:from>
    <xdr:to>
      <xdr:col>9</xdr:col>
      <xdr:colOff>419100</xdr:colOff>
      <xdr:row>28</xdr:row>
      <xdr:rowOff>127000</xdr:rowOff>
    </xdr:to>
    <xdr:graphicFrame macro="">
      <xdr:nvGraphicFramePr>
        <xdr:cNvPr id="19" name="Chart 18">
          <a:extLst>
            <a:ext uri="{FF2B5EF4-FFF2-40B4-BE49-F238E27FC236}">
              <a16:creationId xmlns:a16="http://schemas.microsoft.com/office/drawing/2014/main" id="{16F17950-F39C-4E8B-B6B9-BFACDD426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431800</xdr:colOff>
      <xdr:row>17</xdr:row>
      <xdr:rowOff>12700</xdr:rowOff>
    </xdr:from>
    <xdr:to>
      <xdr:col>13</xdr:col>
      <xdr:colOff>609600</xdr:colOff>
      <xdr:row>21</xdr:row>
      <xdr:rowOff>19050</xdr:rowOff>
    </xdr:to>
    <xdr:sp macro="" textlink="'Obs Data'!I40">
      <xdr:nvSpPr>
        <xdr:cNvPr id="22" name="TextBox 21">
          <a:extLst>
            <a:ext uri="{FF2B5EF4-FFF2-40B4-BE49-F238E27FC236}">
              <a16:creationId xmlns:a16="http://schemas.microsoft.com/office/drawing/2014/main" id="{7C2209EC-8FCF-4944-917F-4FB30CFDA79C}"/>
            </a:ext>
          </a:extLst>
        </xdr:cNvPr>
        <xdr:cNvSpPr txBox="1"/>
      </xdr:nvSpPr>
      <xdr:spPr>
        <a:xfrm>
          <a:off x="5975350" y="3143250"/>
          <a:ext cx="2641600" cy="742950"/>
        </a:xfrm>
        <a:prstGeom prst="rect">
          <a:avLst/>
        </a:prstGeom>
        <a:solidFill>
          <a:sysClr val="window" lastClr="FFFFFF"/>
        </a:solid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750AF00A-6D69-4AEF-8A22-40874E4636D0}" type="TxLink">
            <a:rPr kumimoji="0" lang="en-US" sz="4800" b="0" i="0" u="none" strike="noStrike" kern="0" cap="none" spc="0" normalizeH="0" baseline="0" noProof="0" smtClean="0">
              <a:ln>
                <a:noFill/>
              </a:ln>
              <a:solidFill>
                <a:srgbClr val="002060"/>
              </a:solidFill>
              <a:effectLst/>
              <a:uLnTx/>
              <a:uFillTx/>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470</a:t>
          </a:fld>
          <a:endParaRPr kumimoji="0" lang="en-GB" sz="4800" b="0" i="0" u="none" strike="noStrike" kern="0" cap="none" spc="0" normalizeH="0" baseline="0" noProof="0">
            <a:ln>
              <a:noFill/>
            </a:ln>
            <a:solidFill>
              <a:srgbClr val="002060"/>
            </a:solidFill>
            <a:effectLst/>
            <a:uLnTx/>
            <a:uFillTx/>
            <a:latin typeface="Calibri" panose="020F0502020204030204"/>
            <a:ea typeface="+mn-ea"/>
            <a:cs typeface="+mn-cs"/>
          </a:endParaRPr>
        </a:p>
      </xdr:txBody>
    </xdr:sp>
    <xdr:clientData/>
  </xdr:twoCellAnchor>
  <xdr:twoCellAnchor>
    <xdr:from>
      <xdr:col>9</xdr:col>
      <xdr:colOff>425450</xdr:colOff>
      <xdr:row>23</xdr:row>
      <xdr:rowOff>133350</xdr:rowOff>
    </xdr:from>
    <xdr:to>
      <xdr:col>14</xdr:col>
      <xdr:colOff>12700</xdr:colOff>
      <xdr:row>28</xdr:row>
      <xdr:rowOff>95250</xdr:rowOff>
    </xdr:to>
    <xdr:sp macro="" textlink="'Obs Data'!I41">
      <xdr:nvSpPr>
        <xdr:cNvPr id="23" name="TextBox 22">
          <a:extLst>
            <a:ext uri="{FF2B5EF4-FFF2-40B4-BE49-F238E27FC236}">
              <a16:creationId xmlns:a16="http://schemas.microsoft.com/office/drawing/2014/main" id="{CA89301E-5D68-42DE-912C-FB91645F0D4F}"/>
            </a:ext>
          </a:extLst>
        </xdr:cNvPr>
        <xdr:cNvSpPr txBox="1"/>
      </xdr:nvSpPr>
      <xdr:spPr>
        <a:xfrm>
          <a:off x="5969000" y="4368800"/>
          <a:ext cx="2667000" cy="882650"/>
        </a:xfrm>
        <a:prstGeom prst="rect">
          <a:avLst/>
        </a:prstGeom>
        <a:solidFill>
          <a:sysClr val="window" lastClr="FFFFFF"/>
        </a:solid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A9C5B66A-EC2A-4845-AC66-38AF6C9BF5F8}" type="TxLink">
            <a:rPr kumimoji="0" lang="en-US" sz="4800" b="0" i="0" u="none" strike="noStrike" kern="0" cap="none" spc="0" normalizeH="0" baseline="0" noProof="0" smtClean="0">
              <a:ln>
                <a:noFill/>
              </a:ln>
              <a:solidFill>
                <a:srgbClr val="002060"/>
              </a:solidFill>
              <a:effectLst/>
              <a:uLnTx/>
              <a:uFillTx/>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210</a:t>
          </a:fld>
          <a:endParaRPr kumimoji="0" lang="en-GB" sz="4800" b="0" i="0" u="none" strike="noStrike" kern="0" cap="none" spc="0" normalizeH="0" baseline="0" noProof="0">
            <a:ln>
              <a:noFill/>
            </a:ln>
            <a:solidFill>
              <a:srgbClr val="002060"/>
            </a:solidFill>
            <a:effectLst/>
            <a:uLnTx/>
            <a:uFillTx/>
            <a:latin typeface="Calibri" panose="020F0502020204030204"/>
            <a:ea typeface="+mn-ea"/>
            <a:cs typeface="+mn-cs"/>
          </a:endParaRPr>
        </a:p>
      </xdr:txBody>
    </xdr:sp>
    <xdr:clientData/>
  </xdr:twoCellAnchor>
  <xdr:twoCellAnchor>
    <xdr:from>
      <xdr:col>9</xdr:col>
      <xdr:colOff>431800</xdr:colOff>
      <xdr:row>14</xdr:row>
      <xdr:rowOff>82550</xdr:rowOff>
    </xdr:from>
    <xdr:to>
      <xdr:col>13</xdr:col>
      <xdr:colOff>609600</xdr:colOff>
      <xdr:row>17</xdr:row>
      <xdr:rowOff>0</xdr:rowOff>
    </xdr:to>
    <xdr:sp macro="" textlink="">
      <xdr:nvSpPr>
        <xdr:cNvPr id="24" name="TextBox 23">
          <a:extLst>
            <a:ext uri="{FF2B5EF4-FFF2-40B4-BE49-F238E27FC236}">
              <a16:creationId xmlns:a16="http://schemas.microsoft.com/office/drawing/2014/main" id="{1EA6E281-A257-AFFB-180C-6B46C361A620}"/>
            </a:ext>
          </a:extLst>
        </xdr:cNvPr>
        <xdr:cNvSpPr txBox="1"/>
      </xdr:nvSpPr>
      <xdr:spPr>
        <a:xfrm>
          <a:off x="5975350" y="2660650"/>
          <a:ext cx="2641600"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solidFill>
                <a:srgbClr val="002060"/>
              </a:solidFill>
            </a:rPr>
            <a:t>Learning</a:t>
          </a:r>
          <a:r>
            <a:rPr lang="en-GB" sz="2400" baseline="0">
              <a:solidFill>
                <a:srgbClr val="002060"/>
              </a:solidFill>
            </a:rPr>
            <a:t> Walks</a:t>
          </a:r>
          <a:endParaRPr lang="en-GB" sz="2400">
            <a:solidFill>
              <a:srgbClr val="002060"/>
            </a:solidFill>
          </a:endParaRPr>
        </a:p>
      </xdr:txBody>
    </xdr:sp>
    <xdr:clientData/>
  </xdr:twoCellAnchor>
  <xdr:twoCellAnchor>
    <xdr:from>
      <xdr:col>9</xdr:col>
      <xdr:colOff>431800</xdr:colOff>
      <xdr:row>21</xdr:row>
      <xdr:rowOff>12700</xdr:rowOff>
    </xdr:from>
    <xdr:to>
      <xdr:col>13</xdr:col>
      <xdr:colOff>609600</xdr:colOff>
      <xdr:row>23</xdr:row>
      <xdr:rowOff>114300</xdr:rowOff>
    </xdr:to>
    <xdr:sp macro="" textlink="">
      <xdr:nvSpPr>
        <xdr:cNvPr id="25" name="TextBox 24">
          <a:extLst>
            <a:ext uri="{FF2B5EF4-FFF2-40B4-BE49-F238E27FC236}">
              <a16:creationId xmlns:a16="http://schemas.microsoft.com/office/drawing/2014/main" id="{4FD93D20-AD2C-43CF-B7A0-C8B2F0C47781}"/>
            </a:ext>
          </a:extLst>
        </xdr:cNvPr>
        <xdr:cNvSpPr txBox="1"/>
      </xdr:nvSpPr>
      <xdr:spPr>
        <a:xfrm>
          <a:off x="5975350" y="3879850"/>
          <a:ext cx="2641600"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solidFill>
                <a:srgbClr val="002060"/>
              </a:solidFill>
            </a:rPr>
            <a:t>Observations</a:t>
          </a:r>
        </a:p>
      </xdr:txBody>
    </xdr:sp>
    <xdr:clientData/>
  </xdr:twoCellAnchor>
  <xdr:twoCellAnchor>
    <xdr:from>
      <xdr:col>16</xdr:col>
      <xdr:colOff>88900</xdr:colOff>
      <xdr:row>12</xdr:row>
      <xdr:rowOff>76200</xdr:rowOff>
    </xdr:from>
    <xdr:to>
      <xdr:col>18</xdr:col>
      <xdr:colOff>304800</xdr:colOff>
      <xdr:row>14</xdr:row>
      <xdr:rowOff>31750</xdr:rowOff>
    </xdr:to>
    <xdr:grpSp>
      <xdr:nvGrpSpPr>
        <xdr:cNvPr id="26" name="Group 25">
          <a:hlinkClick xmlns:r="http://schemas.openxmlformats.org/officeDocument/2006/relationships" r:id="rId7"/>
          <a:extLst>
            <a:ext uri="{FF2B5EF4-FFF2-40B4-BE49-F238E27FC236}">
              <a16:creationId xmlns:a16="http://schemas.microsoft.com/office/drawing/2014/main" id="{3C5717A0-3F34-4E7E-B8C8-41F5693E7FFF}"/>
            </a:ext>
          </a:extLst>
        </xdr:cNvPr>
        <xdr:cNvGrpSpPr/>
      </xdr:nvGrpSpPr>
      <xdr:grpSpPr>
        <a:xfrm>
          <a:off x="10632661" y="2362200"/>
          <a:ext cx="1839291" cy="336550"/>
          <a:chOff x="165100" y="1308100"/>
          <a:chExt cx="1543050" cy="654050"/>
        </a:xfrm>
      </xdr:grpSpPr>
      <xdr:sp macro="" textlink="">
        <xdr:nvSpPr>
          <xdr:cNvPr id="27" name="Rectangle: Rounded Corners 26">
            <a:extLst>
              <a:ext uri="{FF2B5EF4-FFF2-40B4-BE49-F238E27FC236}">
                <a16:creationId xmlns:a16="http://schemas.microsoft.com/office/drawing/2014/main" id="{98D68A27-38C9-5F5C-C436-3EC872AADDB0}"/>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28" name="TextBox 27">
            <a:extLst>
              <a:ext uri="{FF2B5EF4-FFF2-40B4-BE49-F238E27FC236}">
                <a16:creationId xmlns:a16="http://schemas.microsoft.com/office/drawing/2014/main" id="{6EF76693-C532-F088-B3CF-9FB7EB19E690}"/>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Staff Seen</a:t>
            </a:r>
          </a:p>
        </xdr:txBody>
      </xdr:sp>
    </xdr:grpSp>
    <xdr:clientData/>
  </xdr:twoCellAnchor>
  <xdr:twoCellAnchor>
    <xdr:from>
      <xdr:col>16</xdr:col>
      <xdr:colOff>88900</xdr:colOff>
      <xdr:row>14</xdr:row>
      <xdr:rowOff>88900</xdr:rowOff>
    </xdr:from>
    <xdr:to>
      <xdr:col>18</xdr:col>
      <xdr:colOff>304800</xdr:colOff>
      <xdr:row>16</xdr:row>
      <xdr:rowOff>44450</xdr:rowOff>
    </xdr:to>
    <xdr:grpSp>
      <xdr:nvGrpSpPr>
        <xdr:cNvPr id="36" name="Group 35">
          <a:hlinkClick xmlns:r="http://schemas.openxmlformats.org/officeDocument/2006/relationships" r:id="rId8"/>
          <a:extLst>
            <a:ext uri="{FF2B5EF4-FFF2-40B4-BE49-F238E27FC236}">
              <a16:creationId xmlns:a16="http://schemas.microsoft.com/office/drawing/2014/main" id="{B6171DEB-3FA2-46BB-9858-6CBF772B9DB9}"/>
            </a:ext>
          </a:extLst>
        </xdr:cNvPr>
        <xdr:cNvGrpSpPr/>
      </xdr:nvGrpSpPr>
      <xdr:grpSpPr>
        <a:xfrm>
          <a:off x="10632661" y="2755900"/>
          <a:ext cx="1839291" cy="336550"/>
          <a:chOff x="165100" y="1308100"/>
          <a:chExt cx="1543050" cy="654050"/>
        </a:xfrm>
      </xdr:grpSpPr>
      <xdr:sp macro="" textlink="">
        <xdr:nvSpPr>
          <xdr:cNvPr id="37" name="Rectangle: Rounded Corners 36">
            <a:extLst>
              <a:ext uri="{FF2B5EF4-FFF2-40B4-BE49-F238E27FC236}">
                <a16:creationId xmlns:a16="http://schemas.microsoft.com/office/drawing/2014/main" id="{4457A840-2A37-3E08-0024-8BE5A2C9FB28}"/>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38" name="TextBox 37">
            <a:extLst>
              <a:ext uri="{FF2B5EF4-FFF2-40B4-BE49-F238E27FC236}">
                <a16:creationId xmlns:a16="http://schemas.microsoft.com/office/drawing/2014/main" id="{5AB5E435-DE6C-24F6-E8F5-A042E4E50F71}"/>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Observations Completed</a:t>
            </a:r>
          </a:p>
        </xdr:txBody>
      </xdr:sp>
    </xdr:grpSp>
    <xdr:clientData/>
  </xdr:twoCellAnchor>
  <xdr:twoCellAnchor>
    <xdr:from>
      <xdr:col>16</xdr:col>
      <xdr:colOff>82550</xdr:colOff>
      <xdr:row>16</xdr:row>
      <xdr:rowOff>95250</xdr:rowOff>
    </xdr:from>
    <xdr:to>
      <xdr:col>18</xdr:col>
      <xdr:colOff>298450</xdr:colOff>
      <xdr:row>18</xdr:row>
      <xdr:rowOff>50800</xdr:rowOff>
    </xdr:to>
    <xdr:grpSp>
      <xdr:nvGrpSpPr>
        <xdr:cNvPr id="39" name="Group 38">
          <a:hlinkClick xmlns:r="http://schemas.openxmlformats.org/officeDocument/2006/relationships" r:id="rId9"/>
          <a:extLst>
            <a:ext uri="{FF2B5EF4-FFF2-40B4-BE49-F238E27FC236}">
              <a16:creationId xmlns:a16="http://schemas.microsoft.com/office/drawing/2014/main" id="{D2EF3026-1905-4E02-8160-F690121C5F63}"/>
            </a:ext>
          </a:extLst>
        </xdr:cNvPr>
        <xdr:cNvGrpSpPr/>
      </xdr:nvGrpSpPr>
      <xdr:grpSpPr>
        <a:xfrm>
          <a:off x="10626311" y="3143250"/>
          <a:ext cx="1839291" cy="336550"/>
          <a:chOff x="165100" y="1308100"/>
          <a:chExt cx="1543050" cy="654050"/>
        </a:xfrm>
      </xdr:grpSpPr>
      <xdr:sp macro="" textlink="">
        <xdr:nvSpPr>
          <xdr:cNvPr id="40" name="Rectangle: Rounded Corners 39">
            <a:extLst>
              <a:ext uri="{FF2B5EF4-FFF2-40B4-BE49-F238E27FC236}">
                <a16:creationId xmlns:a16="http://schemas.microsoft.com/office/drawing/2014/main" id="{6F228CA1-65EE-3428-3541-744C6CB34829}"/>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41" name="TextBox 40">
            <a:extLst>
              <a:ext uri="{FF2B5EF4-FFF2-40B4-BE49-F238E27FC236}">
                <a16:creationId xmlns:a16="http://schemas.microsoft.com/office/drawing/2014/main" id="{01F9A6B4-FB63-B913-E630-1AAB6C1978F5}"/>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Lesson Criteria</a:t>
            </a:r>
          </a:p>
        </xdr:txBody>
      </xdr:sp>
    </xdr:grpSp>
    <xdr:clientData/>
  </xdr:twoCellAnchor>
  <xdr:twoCellAnchor>
    <xdr:from>
      <xdr:col>16</xdr:col>
      <xdr:colOff>82550</xdr:colOff>
      <xdr:row>18</xdr:row>
      <xdr:rowOff>107950</xdr:rowOff>
    </xdr:from>
    <xdr:to>
      <xdr:col>18</xdr:col>
      <xdr:colOff>298450</xdr:colOff>
      <xdr:row>20</xdr:row>
      <xdr:rowOff>63500</xdr:rowOff>
    </xdr:to>
    <xdr:grpSp>
      <xdr:nvGrpSpPr>
        <xdr:cNvPr id="42" name="Group 41">
          <a:hlinkClick xmlns:r="http://schemas.openxmlformats.org/officeDocument/2006/relationships" r:id="rId10"/>
          <a:extLst>
            <a:ext uri="{FF2B5EF4-FFF2-40B4-BE49-F238E27FC236}">
              <a16:creationId xmlns:a16="http://schemas.microsoft.com/office/drawing/2014/main" id="{89F3BEA9-4214-4837-8932-CC99F8C26C4A}"/>
            </a:ext>
          </a:extLst>
        </xdr:cNvPr>
        <xdr:cNvGrpSpPr/>
      </xdr:nvGrpSpPr>
      <xdr:grpSpPr>
        <a:xfrm>
          <a:off x="10626311" y="3536950"/>
          <a:ext cx="1839291" cy="336550"/>
          <a:chOff x="165100" y="1308100"/>
          <a:chExt cx="1543050" cy="654050"/>
        </a:xfrm>
      </xdr:grpSpPr>
      <xdr:sp macro="" textlink="">
        <xdr:nvSpPr>
          <xdr:cNvPr id="43" name="Rectangle: Rounded Corners 42">
            <a:extLst>
              <a:ext uri="{FF2B5EF4-FFF2-40B4-BE49-F238E27FC236}">
                <a16:creationId xmlns:a16="http://schemas.microsoft.com/office/drawing/2014/main" id="{11890710-C339-0356-20DF-D3BAEA7F6FBE}"/>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44" name="TextBox 43">
            <a:extLst>
              <a:ext uri="{FF2B5EF4-FFF2-40B4-BE49-F238E27FC236}">
                <a16:creationId xmlns:a16="http://schemas.microsoft.com/office/drawing/2014/main" id="{EB7D151F-72F2-1DA3-A3D9-8BD0346F38B7}"/>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Steplab</a:t>
            </a:r>
          </a:p>
        </xdr:txBody>
      </xdr:sp>
    </xdr:grpSp>
    <xdr:clientData/>
  </xdr:twoCellAnchor>
  <xdr:twoCellAnchor>
    <xdr:from>
      <xdr:col>16</xdr:col>
      <xdr:colOff>82550</xdr:colOff>
      <xdr:row>20</xdr:row>
      <xdr:rowOff>120650</xdr:rowOff>
    </xdr:from>
    <xdr:to>
      <xdr:col>18</xdr:col>
      <xdr:colOff>298450</xdr:colOff>
      <xdr:row>22</xdr:row>
      <xdr:rowOff>76200</xdr:rowOff>
    </xdr:to>
    <xdr:grpSp>
      <xdr:nvGrpSpPr>
        <xdr:cNvPr id="46" name="Group 45">
          <a:hlinkClick xmlns:r="http://schemas.openxmlformats.org/officeDocument/2006/relationships" r:id="rId11"/>
          <a:extLst>
            <a:ext uri="{FF2B5EF4-FFF2-40B4-BE49-F238E27FC236}">
              <a16:creationId xmlns:a16="http://schemas.microsoft.com/office/drawing/2014/main" id="{D79C5A84-5513-4A03-8413-625239828BBB}"/>
            </a:ext>
          </a:extLst>
        </xdr:cNvPr>
        <xdr:cNvGrpSpPr/>
      </xdr:nvGrpSpPr>
      <xdr:grpSpPr>
        <a:xfrm>
          <a:off x="10626311" y="3930650"/>
          <a:ext cx="1839291" cy="336550"/>
          <a:chOff x="165100" y="1308100"/>
          <a:chExt cx="1543050" cy="654050"/>
        </a:xfrm>
      </xdr:grpSpPr>
      <xdr:sp macro="" textlink="">
        <xdr:nvSpPr>
          <xdr:cNvPr id="47" name="Rectangle: Rounded Corners 46">
            <a:extLst>
              <a:ext uri="{FF2B5EF4-FFF2-40B4-BE49-F238E27FC236}">
                <a16:creationId xmlns:a16="http://schemas.microsoft.com/office/drawing/2014/main" id="{DAB6ECE6-A51D-527A-A269-823921F74F9F}"/>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48" name="TextBox 47">
            <a:extLst>
              <a:ext uri="{FF2B5EF4-FFF2-40B4-BE49-F238E27FC236}">
                <a16:creationId xmlns:a16="http://schemas.microsoft.com/office/drawing/2014/main" id="{0EC1C205-21DB-8C08-816A-0E04E3BA8810}"/>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Faculty</a:t>
            </a:r>
          </a:p>
        </xdr:txBody>
      </xdr:sp>
    </xdr:grpSp>
    <xdr:clientData/>
  </xdr:twoCellAnchor>
  <xdr:twoCellAnchor>
    <xdr:from>
      <xdr:col>16</xdr:col>
      <xdr:colOff>88900</xdr:colOff>
      <xdr:row>22</xdr:row>
      <xdr:rowOff>152400</xdr:rowOff>
    </xdr:from>
    <xdr:to>
      <xdr:col>18</xdr:col>
      <xdr:colOff>304800</xdr:colOff>
      <xdr:row>24</xdr:row>
      <xdr:rowOff>107950</xdr:rowOff>
    </xdr:to>
    <xdr:grpSp>
      <xdr:nvGrpSpPr>
        <xdr:cNvPr id="49" name="Group 48">
          <a:extLst>
            <a:ext uri="{FF2B5EF4-FFF2-40B4-BE49-F238E27FC236}">
              <a16:creationId xmlns:a16="http://schemas.microsoft.com/office/drawing/2014/main" id="{E905F8AD-5A32-4292-91E8-5CB3AF043044}"/>
            </a:ext>
          </a:extLst>
        </xdr:cNvPr>
        <xdr:cNvGrpSpPr/>
      </xdr:nvGrpSpPr>
      <xdr:grpSpPr>
        <a:xfrm>
          <a:off x="10632661" y="4343400"/>
          <a:ext cx="1839291" cy="336550"/>
          <a:chOff x="165100" y="1308100"/>
          <a:chExt cx="1543050" cy="654050"/>
        </a:xfrm>
      </xdr:grpSpPr>
      <xdr:sp macro="" textlink="">
        <xdr:nvSpPr>
          <xdr:cNvPr id="50" name="Rectangle: Rounded Corners 49">
            <a:extLst>
              <a:ext uri="{FF2B5EF4-FFF2-40B4-BE49-F238E27FC236}">
                <a16:creationId xmlns:a16="http://schemas.microsoft.com/office/drawing/2014/main" id="{C2225D7D-0557-F91A-47F3-164F97E54D1C}"/>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51" name="TextBox 50">
            <a:extLst>
              <a:ext uri="{FF2B5EF4-FFF2-40B4-BE49-F238E27FC236}">
                <a16:creationId xmlns:a16="http://schemas.microsoft.com/office/drawing/2014/main" id="{B5B77EE0-FC7B-3EB8-2942-0539BA9FA23F}"/>
              </a:ext>
            </a:extLst>
          </xdr:cNvPr>
          <xdr:cNvSpPr txBox="1"/>
        </xdr:nvSpPr>
        <xdr:spPr>
          <a:xfrm>
            <a:off x="165100" y="1308100"/>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27214</xdr:colOff>
      <xdr:row>0</xdr:row>
      <xdr:rowOff>27214</xdr:rowOff>
    </xdr:from>
    <xdr:to>
      <xdr:col>2</xdr:col>
      <xdr:colOff>635000</xdr:colOff>
      <xdr:row>1</xdr:row>
      <xdr:rowOff>169635</xdr:rowOff>
    </xdr:to>
    <xdr:grpSp>
      <xdr:nvGrpSpPr>
        <xdr:cNvPr id="20" name="Group 19">
          <a:hlinkClick xmlns:r="http://schemas.openxmlformats.org/officeDocument/2006/relationships" r:id="rId1"/>
          <a:extLst>
            <a:ext uri="{FF2B5EF4-FFF2-40B4-BE49-F238E27FC236}">
              <a16:creationId xmlns:a16="http://schemas.microsoft.com/office/drawing/2014/main" id="{AB10A7EC-C0DA-497C-9EE8-0396D9E839F8}"/>
            </a:ext>
          </a:extLst>
        </xdr:cNvPr>
        <xdr:cNvGrpSpPr/>
      </xdr:nvGrpSpPr>
      <xdr:grpSpPr>
        <a:xfrm>
          <a:off x="27214" y="27214"/>
          <a:ext cx="1846036" cy="332921"/>
          <a:chOff x="165100" y="1308101"/>
          <a:chExt cx="1543050" cy="654050"/>
        </a:xfrm>
      </xdr:grpSpPr>
      <xdr:sp macro="" textlink="">
        <xdr:nvSpPr>
          <xdr:cNvPr id="21" name="Rectangle: Rounded Corners 20">
            <a:extLst>
              <a:ext uri="{FF2B5EF4-FFF2-40B4-BE49-F238E27FC236}">
                <a16:creationId xmlns:a16="http://schemas.microsoft.com/office/drawing/2014/main" id="{48B7CF07-6B72-4CCB-590D-C50665C565DE}"/>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2" name="TextBox 21">
            <a:hlinkClick xmlns:r="http://schemas.openxmlformats.org/officeDocument/2006/relationships" r:id="rId1"/>
            <a:extLst>
              <a:ext uri="{FF2B5EF4-FFF2-40B4-BE49-F238E27FC236}">
                <a16:creationId xmlns:a16="http://schemas.microsoft.com/office/drawing/2014/main" id="{91CBF3C9-06C2-9675-9889-BC063E01FB7F}"/>
              </a:ext>
            </a:extLst>
          </xdr:cNvPr>
          <xdr:cNvSpPr txBox="1"/>
        </xdr:nvSpPr>
        <xdr:spPr>
          <a:xfrm>
            <a:off x="165100" y="1308101"/>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44546A"/>
                </a:solidFill>
                <a:effectLst/>
                <a:uLnTx/>
                <a:uFillTx/>
                <a:latin typeface="Calibri" panose="020F0502020204030204"/>
                <a:ea typeface="+mn-ea"/>
                <a:cs typeface="+mn-cs"/>
              </a:rPr>
              <a:t>Home</a:t>
            </a:r>
          </a:p>
        </xdr:txBody>
      </xdr:sp>
    </xdr:grpSp>
    <xdr:clientData/>
  </xdr:twoCellAnchor>
  <xdr:twoCellAnchor>
    <xdr:from>
      <xdr:col>4</xdr:col>
      <xdr:colOff>45357</xdr:colOff>
      <xdr:row>0</xdr:row>
      <xdr:rowOff>3629</xdr:rowOff>
    </xdr:from>
    <xdr:to>
      <xdr:col>6</xdr:col>
      <xdr:colOff>58057</xdr:colOff>
      <xdr:row>1</xdr:row>
      <xdr:rowOff>146050</xdr:rowOff>
    </xdr:to>
    <xdr:grpSp>
      <xdr:nvGrpSpPr>
        <xdr:cNvPr id="23" name="Group 22">
          <a:extLst>
            <a:ext uri="{FF2B5EF4-FFF2-40B4-BE49-F238E27FC236}">
              <a16:creationId xmlns:a16="http://schemas.microsoft.com/office/drawing/2014/main" id="{8E599907-7F58-4E0F-94AF-2D694C5AE81E}"/>
            </a:ext>
          </a:extLst>
        </xdr:cNvPr>
        <xdr:cNvGrpSpPr/>
      </xdr:nvGrpSpPr>
      <xdr:grpSpPr>
        <a:xfrm>
          <a:off x="3202214" y="3629"/>
          <a:ext cx="1822450" cy="332921"/>
          <a:chOff x="165100" y="1308100"/>
          <a:chExt cx="1543050" cy="654050"/>
        </a:xfrm>
      </xdr:grpSpPr>
      <xdr:sp macro="" textlink="">
        <xdr:nvSpPr>
          <xdr:cNvPr id="24" name="Rectangle: Rounded Corners 23">
            <a:extLst>
              <a:ext uri="{FF2B5EF4-FFF2-40B4-BE49-F238E27FC236}">
                <a16:creationId xmlns:a16="http://schemas.microsoft.com/office/drawing/2014/main" id="{09D78AF8-7E32-7184-99C0-01994E7B2957}"/>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5" name="TextBox 24">
            <a:hlinkClick xmlns:r="http://schemas.openxmlformats.org/officeDocument/2006/relationships" r:id="rId2"/>
            <a:extLst>
              <a:ext uri="{FF2B5EF4-FFF2-40B4-BE49-F238E27FC236}">
                <a16:creationId xmlns:a16="http://schemas.microsoft.com/office/drawing/2014/main" id="{50764149-BFB3-3D84-E7DC-BDFE8874512A}"/>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44546A"/>
                </a:solidFill>
                <a:effectLst/>
                <a:uLnTx/>
                <a:uFillTx/>
                <a:latin typeface="Calibri" panose="020F0502020204030204"/>
                <a:ea typeface="+mn-ea"/>
                <a:cs typeface="+mn-cs"/>
              </a:rPr>
              <a:t>Observation Data</a:t>
            </a:r>
          </a:p>
        </xdr:txBody>
      </xdr:sp>
    </xdr:grpSp>
    <xdr:clientData/>
  </xdr:twoCellAnchor>
  <xdr:twoCellAnchor>
    <xdr:from>
      <xdr:col>6</xdr:col>
      <xdr:colOff>115207</xdr:colOff>
      <xdr:row>0</xdr:row>
      <xdr:rowOff>6350</xdr:rowOff>
    </xdr:from>
    <xdr:to>
      <xdr:col>9</xdr:col>
      <xdr:colOff>381907</xdr:colOff>
      <xdr:row>1</xdr:row>
      <xdr:rowOff>148771</xdr:rowOff>
    </xdr:to>
    <xdr:grpSp>
      <xdr:nvGrpSpPr>
        <xdr:cNvPr id="26" name="Group 25">
          <a:hlinkClick xmlns:r="http://schemas.openxmlformats.org/officeDocument/2006/relationships" r:id="rId3"/>
          <a:extLst>
            <a:ext uri="{FF2B5EF4-FFF2-40B4-BE49-F238E27FC236}">
              <a16:creationId xmlns:a16="http://schemas.microsoft.com/office/drawing/2014/main" id="{B605C5BA-FF46-4189-B1C0-6DF45D7378EF}"/>
            </a:ext>
          </a:extLst>
        </xdr:cNvPr>
        <xdr:cNvGrpSpPr/>
      </xdr:nvGrpSpPr>
      <xdr:grpSpPr>
        <a:xfrm>
          <a:off x="5081814" y="6350"/>
          <a:ext cx="1831522" cy="332921"/>
          <a:chOff x="165100" y="1308100"/>
          <a:chExt cx="1543050" cy="654050"/>
        </a:xfrm>
      </xdr:grpSpPr>
      <xdr:sp macro="" textlink="">
        <xdr:nvSpPr>
          <xdr:cNvPr id="27" name="Rectangle: Rounded Corners 26">
            <a:extLst>
              <a:ext uri="{FF2B5EF4-FFF2-40B4-BE49-F238E27FC236}">
                <a16:creationId xmlns:a16="http://schemas.microsoft.com/office/drawing/2014/main" id="{59278AE1-4994-BEB3-E333-A980ADB4B61F}"/>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8" name="TextBox 27">
            <a:extLst>
              <a:ext uri="{FF2B5EF4-FFF2-40B4-BE49-F238E27FC236}">
                <a16:creationId xmlns:a16="http://schemas.microsoft.com/office/drawing/2014/main" id="{F6D51AD9-D142-C05D-E3EB-8D99DBD10EAA}"/>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44546A"/>
                </a:solidFill>
                <a:effectLst/>
                <a:uLnTx/>
                <a:uFillTx/>
                <a:latin typeface="Calibri" panose="020F0502020204030204"/>
                <a:ea typeface="+mn-ea"/>
                <a:cs typeface="+mn-cs"/>
              </a:rPr>
              <a:t>Staff Seen</a:t>
            </a:r>
          </a:p>
        </xdr:txBody>
      </xdr:sp>
    </xdr:grpSp>
    <xdr:clientData/>
  </xdr:twoCellAnchor>
  <xdr:twoCellAnchor>
    <xdr:from>
      <xdr:col>9</xdr:col>
      <xdr:colOff>432707</xdr:colOff>
      <xdr:row>0</xdr:row>
      <xdr:rowOff>6350</xdr:rowOff>
    </xdr:from>
    <xdr:to>
      <xdr:col>13</xdr:col>
      <xdr:colOff>46264</xdr:colOff>
      <xdr:row>1</xdr:row>
      <xdr:rowOff>148771</xdr:rowOff>
    </xdr:to>
    <xdr:grpSp>
      <xdr:nvGrpSpPr>
        <xdr:cNvPr id="29" name="Group 28">
          <a:hlinkClick xmlns:r="http://schemas.openxmlformats.org/officeDocument/2006/relationships" r:id="rId4"/>
          <a:extLst>
            <a:ext uri="{FF2B5EF4-FFF2-40B4-BE49-F238E27FC236}">
              <a16:creationId xmlns:a16="http://schemas.microsoft.com/office/drawing/2014/main" id="{BEEF5F03-07FD-4C90-B44B-F0640A02BDC0}"/>
            </a:ext>
          </a:extLst>
        </xdr:cNvPr>
        <xdr:cNvGrpSpPr/>
      </xdr:nvGrpSpPr>
      <xdr:grpSpPr>
        <a:xfrm>
          <a:off x="6964136" y="6350"/>
          <a:ext cx="1817914" cy="332921"/>
          <a:chOff x="165100" y="1308100"/>
          <a:chExt cx="1543050" cy="654050"/>
        </a:xfrm>
      </xdr:grpSpPr>
      <xdr:sp macro="" textlink="">
        <xdr:nvSpPr>
          <xdr:cNvPr id="30" name="Rectangle: Rounded Corners 29">
            <a:extLst>
              <a:ext uri="{FF2B5EF4-FFF2-40B4-BE49-F238E27FC236}">
                <a16:creationId xmlns:a16="http://schemas.microsoft.com/office/drawing/2014/main" id="{7A9F3438-84E3-038A-16E7-4FBD01A3890E}"/>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31" name="TextBox 30">
            <a:extLst>
              <a:ext uri="{FF2B5EF4-FFF2-40B4-BE49-F238E27FC236}">
                <a16:creationId xmlns:a16="http://schemas.microsoft.com/office/drawing/2014/main" id="{FA7F9C4D-6746-F3F6-C2D9-48890D888C5F}"/>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44546A"/>
                </a:solidFill>
                <a:effectLst/>
                <a:uLnTx/>
                <a:uFillTx/>
                <a:latin typeface="Calibri" panose="020F0502020204030204"/>
                <a:ea typeface="+mn-ea"/>
                <a:cs typeface="+mn-cs"/>
              </a:rPr>
              <a:t>Observations Completed</a:t>
            </a:r>
          </a:p>
        </xdr:txBody>
      </xdr:sp>
    </xdr:grpSp>
    <xdr:clientData/>
  </xdr:twoCellAnchor>
  <xdr:twoCellAnchor>
    <xdr:from>
      <xdr:col>13</xdr:col>
      <xdr:colOff>108857</xdr:colOff>
      <xdr:row>0</xdr:row>
      <xdr:rowOff>9071</xdr:rowOff>
    </xdr:from>
    <xdr:to>
      <xdr:col>15</xdr:col>
      <xdr:colOff>429986</xdr:colOff>
      <xdr:row>1</xdr:row>
      <xdr:rowOff>151492</xdr:rowOff>
    </xdr:to>
    <xdr:grpSp>
      <xdr:nvGrpSpPr>
        <xdr:cNvPr id="32" name="Group 31">
          <a:hlinkClick xmlns:r="http://schemas.openxmlformats.org/officeDocument/2006/relationships" r:id="rId5"/>
          <a:extLst>
            <a:ext uri="{FF2B5EF4-FFF2-40B4-BE49-F238E27FC236}">
              <a16:creationId xmlns:a16="http://schemas.microsoft.com/office/drawing/2014/main" id="{0CF58ED4-16EF-4CDC-BAB3-D38E17A17BB3}"/>
            </a:ext>
          </a:extLst>
        </xdr:cNvPr>
        <xdr:cNvGrpSpPr/>
      </xdr:nvGrpSpPr>
      <xdr:grpSpPr>
        <a:xfrm>
          <a:off x="8844643" y="9071"/>
          <a:ext cx="1845129" cy="332921"/>
          <a:chOff x="165100" y="1308100"/>
          <a:chExt cx="1543050" cy="654050"/>
        </a:xfrm>
      </xdr:grpSpPr>
      <xdr:sp macro="" textlink="">
        <xdr:nvSpPr>
          <xdr:cNvPr id="33" name="Rectangle: Rounded Corners 32">
            <a:extLst>
              <a:ext uri="{FF2B5EF4-FFF2-40B4-BE49-F238E27FC236}">
                <a16:creationId xmlns:a16="http://schemas.microsoft.com/office/drawing/2014/main" id="{A33E23D8-87AF-F64F-D6F2-E77A0A413059}"/>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34" name="TextBox 33">
            <a:extLst>
              <a:ext uri="{FF2B5EF4-FFF2-40B4-BE49-F238E27FC236}">
                <a16:creationId xmlns:a16="http://schemas.microsoft.com/office/drawing/2014/main" id="{8B70FB4F-B89E-6330-A261-CAFFCEDA0D83}"/>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44546A"/>
                </a:solidFill>
                <a:effectLst/>
                <a:uLnTx/>
                <a:uFillTx/>
                <a:latin typeface="Calibri" panose="020F0502020204030204"/>
                <a:ea typeface="+mn-ea"/>
                <a:cs typeface="+mn-cs"/>
              </a:rPr>
              <a:t>Lesson Criteria</a:t>
            </a:r>
          </a:p>
        </xdr:txBody>
      </xdr:sp>
    </xdr:grpSp>
    <xdr:clientData/>
  </xdr:twoCellAnchor>
  <xdr:twoCellAnchor>
    <xdr:from>
      <xdr:col>15</xdr:col>
      <xdr:colOff>471715</xdr:colOff>
      <xdr:row>0</xdr:row>
      <xdr:rowOff>0</xdr:rowOff>
    </xdr:from>
    <xdr:to>
      <xdr:col>16</xdr:col>
      <xdr:colOff>956129</xdr:colOff>
      <xdr:row>1</xdr:row>
      <xdr:rowOff>142421</xdr:rowOff>
    </xdr:to>
    <xdr:grpSp>
      <xdr:nvGrpSpPr>
        <xdr:cNvPr id="35" name="Group 34">
          <a:hlinkClick xmlns:r="http://schemas.openxmlformats.org/officeDocument/2006/relationships" r:id="rId6"/>
          <a:extLst>
            <a:ext uri="{FF2B5EF4-FFF2-40B4-BE49-F238E27FC236}">
              <a16:creationId xmlns:a16="http://schemas.microsoft.com/office/drawing/2014/main" id="{521C238F-F8D2-476D-9981-AE970F522C80}"/>
            </a:ext>
          </a:extLst>
        </xdr:cNvPr>
        <xdr:cNvGrpSpPr/>
      </xdr:nvGrpSpPr>
      <xdr:grpSpPr>
        <a:xfrm>
          <a:off x="10731501" y="0"/>
          <a:ext cx="1845128" cy="332921"/>
          <a:chOff x="165100" y="1308100"/>
          <a:chExt cx="1543050" cy="654050"/>
        </a:xfrm>
      </xdr:grpSpPr>
      <xdr:sp macro="" textlink="">
        <xdr:nvSpPr>
          <xdr:cNvPr id="36" name="Rectangle: Rounded Corners 35">
            <a:extLst>
              <a:ext uri="{FF2B5EF4-FFF2-40B4-BE49-F238E27FC236}">
                <a16:creationId xmlns:a16="http://schemas.microsoft.com/office/drawing/2014/main" id="{BEA2F809-BE90-51C2-62F0-A5BA6ADBCD14}"/>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37" name="TextBox 36">
            <a:extLst>
              <a:ext uri="{FF2B5EF4-FFF2-40B4-BE49-F238E27FC236}">
                <a16:creationId xmlns:a16="http://schemas.microsoft.com/office/drawing/2014/main" id="{29C50ACB-D56B-2520-CE41-2A47014F327A}"/>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44546A"/>
                </a:solidFill>
                <a:effectLst/>
                <a:uLnTx/>
                <a:uFillTx/>
                <a:latin typeface="Calibri" panose="020F0502020204030204"/>
                <a:ea typeface="+mn-ea"/>
                <a:cs typeface="+mn-cs"/>
              </a:rPr>
              <a:t>Steplab</a:t>
            </a:r>
          </a:p>
        </xdr:txBody>
      </xdr:sp>
    </xdr:grpSp>
    <xdr:clientData/>
  </xdr:twoCellAnchor>
  <xdr:twoCellAnchor>
    <xdr:from>
      <xdr:col>2</xdr:col>
      <xdr:colOff>716643</xdr:colOff>
      <xdr:row>0</xdr:row>
      <xdr:rowOff>27214</xdr:rowOff>
    </xdr:from>
    <xdr:to>
      <xdr:col>4</xdr:col>
      <xdr:colOff>0</xdr:colOff>
      <xdr:row>1</xdr:row>
      <xdr:rowOff>163284</xdr:rowOff>
    </xdr:to>
    <xdr:grpSp>
      <xdr:nvGrpSpPr>
        <xdr:cNvPr id="38" name="Group 37">
          <a:hlinkClick xmlns:r="http://schemas.openxmlformats.org/officeDocument/2006/relationships" r:id="rId7"/>
          <a:extLst>
            <a:ext uri="{FF2B5EF4-FFF2-40B4-BE49-F238E27FC236}">
              <a16:creationId xmlns:a16="http://schemas.microsoft.com/office/drawing/2014/main" id="{1948A6E5-EF9F-4215-B497-6530DA0AE209}"/>
            </a:ext>
          </a:extLst>
        </xdr:cNvPr>
        <xdr:cNvGrpSpPr/>
      </xdr:nvGrpSpPr>
      <xdr:grpSpPr>
        <a:xfrm>
          <a:off x="1954893" y="27214"/>
          <a:ext cx="1201964" cy="326570"/>
          <a:chOff x="165100" y="1308100"/>
          <a:chExt cx="1543050" cy="654050"/>
        </a:xfrm>
      </xdr:grpSpPr>
      <xdr:sp macro="" textlink="">
        <xdr:nvSpPr>
          <xdr:cNvPr id="39" name="Rectangle: Rounded Corners 38">
            <a:extLst>
              <a:ext uri="{FF2B5EF4-FFF2-40B4-BE49-F238E27FC236}">
                <a16:creationId xmlns:a16="http://schemas.microsoft.com/office/drawing/2014/main" id="{5E469323-CA3F-60CE-2650-0348701C961B}"/>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7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40" name="TextBox 39">
            <a:extLst>
              <a:ext uri="{FF2B5EF4-FFF2-40B4-BE49-F238E27FC236}">
                <a16:creationId xmlns:a16="http://schemas.microsoft.com/office/drawing/2014/main" id="{841D7E69-368B-A538-4815-CC490A6B2D25}"/>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srgbClr val="44546A"/>
                </a:solidFill>
                <a:effectLst/>
                <a:uLnTx/>
                <a:uFillTx/>
                <a:latin typeface="Calibri" panose="020F0502020204030204"/>
                <a:ea typeface="+mn-ea"/>
                <a:cs typeface="+mn-cs"/>
              </a:rPr>
              <a:t>Overview</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115140</xdr:colOff>
      <xdr:row>0</xdr:row>
      <xdr:rowOff>26307</xdr:rowOff>
    </xdr:from>
    <xdr:to>
      <xdr:col>3</xdr:col>
      <xdr:colOff>584199</xdr:colOff>
      <xdr:row>1</xdr:row>
      <xdr:rowOff>166007</xdr:rowOff>
    </xdr:to>
    <xdr:grpSp>
      <xdr:nvGrpSpPr>
        <xdr:cNvPr id="2" name="Group 1">
          <a:hlinkClick xmlns:r="http://schemas.openxmlformats.org/officeDocument/2006/relationships" r:id="rId1"/>
          <a:extLst>
            <a:ext uri="{FF2B5EF4-FFF2-40B4-BE49-F238E27FC236}">
              <a16:creationId xmlns:a16="http://schemas.microsoft.com/office/drawing/2014/main" id="{0BAAEFCA-613A-417F-8930-D66BE4B443F3}"/>
            </a:ext>
          </a:extLst>
        </xdr:cNvPr>
        <xdr:cNvGrpSpPr/>
      </xdr:nvGrpSpPr>
      <xdr:grpSpPr>
        <a:xfrm>
          <a:off x="2420190" y="26307"/>
          <a:ext cx="1050084" cy="330200"/>
          <a:chOff x="165100" y="1308101"/>
          <a:chExt cx="1543050" cy="654050"/>
        </a:xfrm>
      </xdr:grpSpPr>
      <xdr:sp macro="" textlink="">
        <xdr:nvSpPr>
          <xdr:cNvPr id="3" name="Rectangle: Rounded Corners 2">
            <a:extLst>
              <a:ext uri="{FF2B5EF4-FFF2-40B4-BE49-F238E27FC236}">
                <a16:creationId xmlns:a16="http://schemas.microsoft.com/office/drawing/2014/main" id="{814D6F37-213A-82AE-8966-27A01DA7A8EB}"/>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7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4" name="TextBox 3">
            <a:hlinkClick xmlns:r="http://schemas.openxmlformats.org/officeDocument/2006/relationships" r:id="rId1"/>
            <a:extLst>
              <a:ext uri="{FF2B5EF4-FFF2-40B4-BE49-F238E27FC236}">
                <a16:creationId xmlns:a16="http://schemas.microsoft.com/office/drawing/2014/main" id="{E05D3068-7A9D-9140-775E-8EDC4888A281}"/>
              </a:ext>
            </a:extLst>
          </xdr:cNvPr>
          <xdr:cNvSpPr txBox="1"/>
        </xdr:nvSpPr>
        <xdr:spPr>
          <a:xfrm>
            <a:off x="165100" y="1308101"/>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srgbClr val="44546A"/>
                </a:solidFill>
                <a:effectLst/>
                <a:uLnTx/>
                <a:uFillTx/>
                <a:latin typeface="Calibri" panose="020F0502020204030204"/>
                <a:ea typeface="+mn-ea"/>
                <a:cs typeface="+mn-cs"/>
              </a:rPr>
              <a:t>Home</a:t>
            </a:r>
          </a:p>
        </xdr:txBody>
      </xdr:sp>
    </xdr:grpSp>
    <xdr:clientData/>
  </xdr:twoCellAnchor>
  <xdr:twoCellAnchor>
    <xdr:from>
      <xdr:col>5</xdr:col>
      <xdr:colOff>577850</xdr:colOff>
      <xdr:row>0</xdr:row>
      <xdr:rowOff>22679</xdr:rowOff>
    </xdr:from>
    <xdr:to>
      <xdr:col>7</xdr:col>
      <xdr:colOff>444500</xdr:colOff>
      <xdr:row>1</xdr:row>
      <xdr:rowOff>162379</xdr:rowOff>
    </xdr:to>
    <xdr:grpSp>
      <xdr:nvGrpSpPr>
        <xdr:cNvPr id="5" name="Group 4">
          <a:extLst>
            <a:ext uri="{FF2B5EF4-FFF2-40B4-BE49-F238E27FC236}">
              <a16:creationId xmlns:a16="http://schemas.microsoft.com/office/drawing/2014/main" id="{EAA09154-25E2-46F8-BC5C-F59F02A0FD11}"/>
            </a:ext>
          </a:extLst>
        </xdr:cNvPr>
        <xdr:cNvGrpSpPr/>
      </xdr:nvGrpSpPr>
      <xdr:grpSpPr>
        <a:xfrm>
          <a:off x="4625975" y="22679"/>
          <a:ext cx="1028700" cy="330200"/>
          <a:chOff x="165100" y="1308100"/>
          <a:chExt cx="1543050" cy="654050"/>
        </a:xfrm>
      </xdr:grpSpPr>
      <xdr:sp macro="" textlink="">
        <xdr:nvSpPr>
          <xdr:cNvPr id="6" name="Rectangle: Rounded Corners 5">
            <a:extLst>
              <a:ext uri="{FF2B5EF4-FFF2-40B4-BE49-F238E27FC236}">
                <a16:creationId xmlns:a16="http://schemas.microsoft.com/office/drawing/2014/main" id="{ED7FDC57-B259-C178-07EB-22EC8DA57148}"/>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7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7" name="TextBox 6">
            <a:hlinkClick xmlns:r="http://schemas.openxmlformats.org/officeDocument/2006/relationships" r:id="rId2"/>
            <a:extLst>
              <a:ext uri="{FF2B5EF4-FFF2-40B4-BE49-F238E27FC236}">
                <a16:creationId xmlns:a16="http://schemas.microsoft.com/office/drawing/2014/main" id="{321A6ED6-26A4-90E7-5C85-0DF59F8B4D92}"/>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srgbClr val="44546A"/>
                </a:solidFill>
                <a:effectLst/>
                <a:uLnTx/>
                <a:uFillTx/>
                <a:latin typeface="Calibri" panose="020F0502020204030204"/>
                <a:ea typeface="+mn-ea"/>
                <a:cs typeface="+mn-cs"/>
              </a:rPr>
              <a:t>Observation Data</a:t>
            </a:r>
          </a:p>
        </xdr:txBody>
      </xdr:sp>
    </xdr:grpSp>
    <xdr:clientData/>
  </xdr:twoCellAnchor>
  <xdr:twoCellAnchor>
    <xdr:from>
      <xdr:col>7</xdr:col>
      <xdr:colOff>508000</xdr:colOff>
      <xdr:row>0</xdr:row>
      <xdr:rowOff>25400</xdr:rowOff>
    </xdr:from>
    <xdr:to>
      <xdr:col>9</xdr:col>
      <xdr:colOff>374650</xdr:colOff>
      <xdr:row>1</xdr:row>
      <xdr:rowOff>165100</xdr:rowOff>
    </xdr:to>
    <xdr:grpSp>
      <xdr:nvGrpSpPr>
        <xdr:cNvPr id="8" name="Group 7">
          <a:hlinkClick xmlns:r="http://schemas.openxmlformats.org/officeDocument/2006/relationships" r:id="rId3"/>
          <a:extLst>
            <a:ext uri="{FF2B5EF4-FFF2-40B4-BE49-F238E27FC236}">
              <a16:creationId xmlns:a16="http://schemas.microsoft.com/office/drawing/2014/main" id="{96990710-754F-4B5D-A163-1EC71E5572D1}"/>
            </a:ext>
          </a:extLst>
        </xdr:cNvPr>
        <xdr:cNvGrpSpPr/>
      </xdr:nvGrpSpPr>
      <xdr:grpSpPr>
        <a:xfrm>
          <a:off x="5718175" y="25400"/>
          <a:ext cx="1028700" cy="330200"/>
          <a:chOff x="165100" y="1308100"/>
          <a:chExt cx="1543050" cy="654050"/>
        </a:xfrm>
      </xdr:grpSpPr>
      <xdr:sp macro="" textlink="">
        <xdr:nvSpPr>
          <xdr:cNvPr id="9" name="Rectangle: Rounded Corners 8">
            <a:extLst>
              <a:ext uri="{FF2B5EF4-FFF2-40B4-BE49-F238E27FC236}">
                <a16:creationId xmlns:a16="http://schemas.microsoft.com/office/drawing/2014/main" id="{38264801-9ED5-6F0F-D8A5-549021326C06}"/>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7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10" name="TextBox 9">
            <a:extLst>
              <a:ext uri="{FF2B5EF4-FFF2-40B4-BE49-F238E27FC236}">
                <a16:creationId xmlns:a16="http://schemas.microsoft.com/office/drawing/2014/main" id="{1D46DD47-CFA0-321F-35D1-20F2F6B00713}"/>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srgbClr val="44546A"/>
                </a:solidFill>
                <a:effectLst/>
                <a:uLnTx/>
                <a:uFillTx/>
                <a:latin typeface="Calibri" panose="020F0502020204030204"/>
                <a:ea typeface="+mn-ea"/>
                <a:cs typeface="+mn-cs"/>
              </a:rPr>
              <a:t>Staff Seen</a:t>
            </a:r>
          </a:p>
        </xdr:txBody>
      </xdr:sp>
    </xdr:grpSp>
    <xdr:clientData/>
  </xdr:twoCellAnchor>
  <xdr:twoCellAnchor>
    <xdr:from>
      <xdr:col>9</xdr:col>
      <xdr:colOff>431800</xdr:colOff>
      <xdr:row>0</xdr:row>
      <xdr:rowOff>19050</xdr:rowOff>
    </xdr:from>
    <xdr:to>
      <xdr:col>11</xdr:col>
      <xdr:colOff>298450</xdr:colOff>
      <xdr:row>1</xdr:row>
      <xdr:rowOff>158750</xdr:rowOff>
    </xdr:to>
    <xdr:grpSp>
      <xdr:nvGrpSpPr>
        <xdr:cNvPr id="11" name="Group 10">
          <a:hlinkClick xmlns:r="http://schemas.openxmlformats.org/officeDocument/2006/relationships" r:id="rId4"/>
          <a:extLst>
            <a:ext uri="{FF2B5EF4-FFF2-40B4-BE49-F238E27FC236}">
              <a16:creationId xmlns:a16="http://schemas.microsoft.com/office/drawing/2014/main" id="{E1FE2E2C-CA9D-44F3-AAB6-01C3FB91DDAC}"/>
            </a:ext>
          </a:extLst>
        </xdr:cNvPr>
        <xdr:cNvGrpSpPr/>
      </xdr:nvGrpSpPr>
      <xdr:grpSpPr>
        <a:xfrm>
          <a:off x="6804025" y="19050"/>
          <a:ext cx="1028700" cy="330200"/>
          <a:chOff x="165100" y="1308100"/>
          <a:chExt cx="1543050" cy="654050"/>
        </a:xfrm>
      </xdr:grpSpPr>
      <xdr:sp macro="" textlink="">
        <xdr:nvSpPr>
          <xdr:cNvPr id="12" name="Rectangle: Rounded Corners 11">
            <a:extLst>
              <a:ext uri="{FF2B5EF4-FFF2-40B4-BE49-F238E27FC236}">
                <a16:creationId xmlns:a16="http://schemas.microsoft.com/office/drawing/2014/main" id="{C5AADDD8-40D3-1BF7-2F86-86289465CFFF}"/>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7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13" name="TextBox 12">
            <a:extLst>
              <a:ext uri="{FF2B5EF4-FFF2-40B4-BE49-F238E27FC236}">
                <a16:creationId xmlns:a16="http://schemas.microsoft.com/office/drawing/2014/main" id="{74106B23-9A6C-73D4-D6ED-98488D3F5B40}"/>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700" b="0" i="0" u="none" strike="noStrike" kern="0" cap="none" spc="0" normalizeH="0" baseline="0" noProof="0">
                <a:ln>
                  <a:noFill/>
                </a:ln>
                <a:solidFill>
                  <a:srgbClr val="44546A"/>
                </a:solidFill>
                <a:effectLst/>
                <a:uLnTx/>
                <a:uFillTx/>
                <a:latin typeface="Calibri" panose="020F0502020204030204"/>
                <a:ea typeface="+mn-ea"/>
                <a:cs typeface="+mn-cs"/>
              </a:rPr>
              <a:t>Observations Completed</a:t>
            </a:r>
          </a:p>
        </xdr:txBody>
      </xdr:sp>
    </xdr:grpSp>
    <xdr:clientData/>
  </xdr:twoCellAnchor>
  <xdr:twoCellAnchor>
    <xdr:from>
      <xdr:col>11</xdr:col>
      <xdr:colOff>361043</xdr:colOff>
      <xdr:row>0</xdr:row>
      <xdr:rowOff>21771</xdr:rowOff>
    </xdr:from>
    <xdr:to>
      <xdr:col>13</xdr:col>
      <xdr:colOff>227693</xdr:colOff>
      <xdr:row>1</xdr:row>
      <xdr:rowOff>161471</xdr:rowOff>
    </xdr:to>
    <xdr:grpSp>
      <xdr:nvGrpSpPr>
        <xdr:cNvPr id="14" name="Group 13">
          <a:hlinkClick xmlns:r="http://schemas.openxmlformats.org/officeDocument/2006/relationships" r:id="rId5"/>
          <a:extLst>
            <a:ext uri="{FF2B5EF4-FFF2-40B4-BE49-F238E27FC236}">
              <a16:creationId xmlns:a16="http://schemas.microsoft.com/office/drawing/2014/main" id="{4205DBEF-271E-4537-B49B-B39B638BE5B8}"/>
            </a:ext>
          </a:extLst>
        </xdr:cNvPr>
        <xdr:cNvGrpSpPr/>
      </xdr:nvGrpSpPr>
      <xdr:grpSpPr>
        <a:xfrm>
          <a:off x="7895318" y="21771"/>
          <a:ext cx="1028700" cy="330200"/>
          <a:chOff x="165100" y="1308100"/>
          <a:chExt cx="1543050" cy="654050"/>
        </a:xfrm>
      </xdr:grpSpPr>
      <xdr:sp macro="" textlink="">
        <xdr:nvSpPr>
          <xdr:cNvPr id="15" name="Rectangle: Rounded Corners 14">
            <a:extLst>
              <a:ext uri="{FF2B5EF4-FFF2-40B4-BE49-F238E27FC236}">
                <a16:creationId xmlns:a16="http://schemas.microsoft.com/office/drawing/2014/main" id="{67D01848-09E7-63BE-A309-C79D3D7DE6E1}"/>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7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16" name="TextBox 15">
            <a:extLst>
              <a:ext uri="{FF2B5EF4-FFF2-40B4-BE49-F238E27FC236}">
                <a16:creationId xmlns:a16="http://schemas.microsoft.com/office/drawing/2014/main" id="{6EF8298A-4B1B-3A92-3CE0-C4D8D2AE36EE}"/>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srgbClr val="44546A"/>
                </a:solidFill>
                <a:effectLst/>
                <a:uLnTx/>
                <a:uFillTx/>
                <a:latin typeface="Calibri" panose="020F0502020204030204"/>
                <a:ea typeface="+mn-ea"/>
                <a:cs typeface="+mn-cs"/>
              </a:rPr>
              <a:t>Lesson Criteria</a:t>
            </a:r>
          </a:p>
        </xdr:txBody>
      </xdr:sp>
    </xdr:grpSp>
    <xdr:clientData/>
  </xdr:twoCellAnchor>
  <xdr:twoCellAnchor>
    <xdr:from>
      <xdr:col>4</xdr:col>
      <xdr:colOff>40822</xdr:colOff>
      <xdr:row>0</xdr:row>
      <xdr:rowOff>25400</xdr:rowOff>
    </xdr:from>
    <xdr:to>
      <xdr:col>5</xdr:col>
      <xdr:colOff>517072</xdr:colOff>
      <xdr:row>1</xdr:row>
      <xdr:rowOff>165100</xdr:rowOff>
    </xdr:to>
    <xdr:grpSp>
      <xdr:nvGrpSpPr>
        <xdr:cNvPr id="17" name="Group 16">
          <a:hlinkClick xmlns:r="http://schemas.openxmlformats.org/officeDocument/2006/relationships" r:id="rId6"/>
          <a:extLst>
            <a:ext uri="{FF2B5EF4-FFF2-40B4-BE49-F238E27FC236}">
              <a16:creationId xmlns:a16="http://schemas.microsoft.com/office/drawing/2014/main" id="{D5EAE75D-C88A-4EF7-B457-B5771364BB88}"/>
            </a:ext>
          </a:extLst>
        </xdr:cNvPr>
        <xdr:cNvGrpSpPr/>
      </xdr:nvGrpSpPr>
      <xdr:grpSpPr>
        <a:xfrm>
          <a:off x="3507922" y="25400"/>
          <a:ext cx="1057275" cy="330200"/>
          <a:chOff x="165100" y="1308100"/>
          <a:chExt cx="1543050" cy="654050"/>
        </a:xfrm>
      </xdr:grpSpPr>
      <xdr:sp macro="" textlink="">
        <xdr:nvSpPr>
          <xdr:cNvPr id="18" name="Rectangle: Rounded Corners 17">
            <a:extLst>
              <a:ext uri="{FF2B5EF4-FFF2-40B4-BE49-F238E27FC236}">
                <a16:creationId xmlns:a16="http://schemas.microsoft.com/office/drawing/2014/main" id="{B5B6B014-76E1-66C0-CC5D-18222131DC02}"/>
              </a:ext>
            </a:extLst>
          </xdr:cNvPr>
          <xdr:cNvSpPr/>
        </xdr:nvSpPr>
        <xdr:spPr>
          <a:xfrm>
            <a:off x="165100" y="1327150"/>
            <a:ext cx="1543050" cy="609600"/>
          </a:xfrm>
          <a:prstGeom prst="roundRect">
            <a:avLst/>
          </a:prstGeom>
          <a:solidFill>
            <a:srgbClr val="E7E6E6"/>
          </a:solidFill>
          <a:ln w="28575" cap="flat" cmpd="sng" algn="ctr">
            <a:solidFill>
              <a:srgbClr val="44546A"/>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7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19" name="TextBox 18">
            <a:extLst>
              <a:ext uri="{FF2B5EF4-FFF2-40B4-BE49-F238E27FC236}">
                <a16:creationId xmlns:a16="http://schemas.microsoft.com/office/drawing/2014/main" id="{14B90C17-7CCD-0313-CA62-4F69C0630BCA}"/>
              </a:ext>
            </a:extLst>
          </xdr:cNvPr>
          <xdr:cNvSpPr txBox="1"/>
        </xdr:nvSpPr>
        <xdr:spPr>
          <a:xfrm>
            <a:off x="165100" y="1308100"/>
            <a:ext cx="1543050" cy="6540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000" b="0" i="0" u="none" strike="noStrike" kern="0" cap="none" spc="0" normalizeH="0" baseline="0" noProof="0">
                <a:ln>
                  <a:noFill/>
                </a:ln>
                <a:solidFill>
                  <a:srgbClr val="44546A"/>
                </a:solidFill>
                <a:effectLst/>
                <a:uLnTx/>
                <a:uFillTx/>
                <a:latin typeface="Calibri" panose="020F0502020204030204"/>
                <a:ea typeface="+mn-ea"/>
                <a:cs typeface="+mn-cs"/>
              </a:rPr>
              <a:t>Overview</a:t>
            </a:r>
          </a:p>
        </xdr:txBody>
      </xdr:sp>
    </xdr:grpSp>
    <xdr:clientData/>
  </xdr:twoCellAnchor>
  <xdr:twoCellAnchor>
    <xdr:from>
      <xdr:col>0</xdr:col>
      <xdr:colOff>0</xdr:colOff>
      <xdr:row>1</xdr:row>
      <xdr:rowOff>158750</xdr:rowOff>
    </xdr:from>
    <xdr:to>
      <xdr:col>2</xdr:col>
      <xdr:colOff>419100</xdr:colOff>
      <xdr:row>16</xdr:row>
      <xdr:rowOff>88900</xdr:rowOff>
    </xdr:to>
    <xdr:graphicFrame macro="">
      <xdr:nvGraphicFramePr>
        <xdr:cNvPr id="23" name="Chart 22">
          <a:extLst>
            <a:ext uri="{FF2B5EF4-FFF2-40B4-BE49-F238E27FC236}">
              <a16:creationId xmlns:a16="http://schemas.microsoft.com/office/drawing/2014/main" id="{E088B431-4911-4259-B967-EEB0B3F1C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16</xdr:row>
      <xdr:rowOff>152400</xdr:rowOff>
    </xdr:from>
    <xdr:to>
      <xdr:col>13</xdr:col>
      <xdr:colOff>273050</xdr:colOff>
      <xdr:row>30</xdr:row>
      <xdr:rowOff>6350</xdr:rowOff>
    </xdr:to>
    <xdr:graphicFrame macro="">
      <xdr:nvGraphicFramePr>
        <xdr:cNvPr id="26" name="Chart 25">
          <a:extLst>
            <a:ext uri="{FF2B5EF4-FFF2-40B4-BE49-F238E27FC236}">
              <a16:creationId xmlns:a16="http://schemas.microsoft.com/office/drawing/2014/main" id="{FF96D06F-2E68-4C99-B77D-DC924EF72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400050</xdr:colOff>
      <xdr:row>2</xdr:row>
      <xdr:rowOff>31750</xdr:rowOff>
    </xdr:from>
    <xdr:to>
      <xdr:col>13</xdr:col>
      <xdr:colOff>254000</xdr:colOff>
      <xdr:row>16</xdr:row>
      <xdr:rowOff>114300</xdr:rowOff>
    </xdr:to>
    <xdr:graphicFrame macro="">
      <xdr:nvGraphicFramePr>
        <xdr:cNvPr id="28" name="Chart 27">
          <a:extLst>
            <a:ext uri="{FF2B5EF4-FFF2-40B4-BE49-F238E27FC236}">
              <a16:creationId xmlns:a16="http://schemas.microsoft.com/office/drawing/2014/main" id="{83D910A5-21CA-4297-B3B5-43A853844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330200</xdr:colOff>
      <xdr:row>0</xdr:row>
      <xdr:rowOff>12700</xdr:rowOff>
    </xdr:from>
    <xdr:to>
      <xdr:col>16</xdr:col>
      <xdr:colOff>330200</xdr:colOff>
      <xdr:row>13</xdr:row>
      <xdr:rowOff>142875</xdr:rowOff>
    </xdr:to>
    <mc:AlternateContent xmlns:mc="http://schemas.openxmlformats.org/markup-compatibility/2006" xmlns:a14="http://schemas.microsoft.com/office/drawing/2010/main">
      <mc:Choice Requires="a14">
        <xdr:graphicFrame macro="">
          <xdr:nvGraphicFramePr>
            <xdr:cNvPr id="29" name="Term">
              <a:extLst>
                <a:ext uri="{FF2B5EF4-FFF2-40B4-BE49-F238E27FC236}">
                  <a16:creationId xmlns:a16="http://schemas.microsoft.com/office/drawing/2014/main" id="{F9C905DD-7CB8-876F-BD54-01246CECB1FC}"/>
                </a:ext>
              </a:extLst>
            </xdr:cNvPr>
            <xdr:cNvGraphicFramePr/>
          </xdr:nvGraphicFramePr>
          <xdr:xfrm>
            <a:off x="0" y="0"/>
            <a:ext cx="0" cy="0"/>
          </xdr:xfrm>
          <a:graphic>
            <a:graphicData uri="http://schemas.microsoft.com/office/drawing/2010/slicer">
              <sle:slicer xmlns:sle="http://schemas.microsoft.com/office/drawing/2010/slicer" name="Term"/>
            </a:graphicData>
          </a:graphic>
        </xdr:graphicFrame>
      </mc:Choice>
      <mc:Fallback xmlns="">
        <xdr:sp macro="" textlink="">
          <xdr:nvSpPr>
            <xdr:cNvPr id="0" name=""/>
            <xdr:cNvSpPr>
              <a:spLocks noTextEdit="1"/>
            </xdr:cNvSpPr>
          </xdr:nvSpPr>
          <xdr:spPr>
            <a:xfrm>
              <a:off x="9271000" y="127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330200</xdr:colOff>
      <xdr:row>14</xdr:row>
      <xdr:rowOff>19050</xdr:rowOff>
    </xdr:from>
    <xdr:to>
      <xdr:col>16</xdr:col>
      <xdr:colOff>330200</xdr:colOff>
      <xdr:row>27</xdr:row>
      <xdr:rowOff>149225</xdr:rowOff>
    </xdr:to>
    <mc:AlternateContent xmlns:mc="http://schemas.openxmlformats.org/markup-compatibility/2006" xmlns:a14="http://schemas.microsoft.com/office/drawing/2010/main">
      <mc:Choice Requires="a14">
        <xdr:graphicFrame macro="">
          <xdr:nvGraphicFramePr>
            <xdr:cNvPr id="30" name="Week">
              <a:extLst>
                <a:ext uri="{FF2B5EF4-FFF2-40B4-BE49-F238E27FC236}">
                  <a16:creationId xmlns:a16="http://schemas.microsoft.com/office/drawing/2014/main" id="{34B2320F-28F5-B9A2-B8A8-22936D7CE46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9271000" y="2597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19049</xdr:colOff>
      <xdr:row>0</xdr:row>
      <xdr:rowOff>0</xdr:rowOff>
    </xdr:from>
    <xdr:to>
      <xdr:col>12</xdr:col>
      <xdr:colOff>1828800</xdr:colOff>
      <xdr:row>31</xdr:row>
      <xdr:rowOff>0</xdr:rowOff>
    </xdr:to>
    <xdr:graphicFrame macro="">
      <xdr:nvGraphicFramePr>
        <xdr:cNvPr id="2" name="Chart 1">
          <a:extLst>
            <a:ext uri="{FF2B5EF4-FFF2-40B4-BE49-F238E27FC236}">
              <a16:creationId xmlns:a16="http://schemas.microsoft.com/office/drawing/2014/main" id="{45BACA2B-E531-DEF8-F530-84FF3C580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23</xdr:row>
      <xdr:rowOff>60512</xdr:rowOff>
    </xdr:from>
    <xdr:to>
      <xdr:col>3</xdr:col>
      <xdr:colOff>289859</xdr:colOff>
      <xdr:row>30</xdr:row>
      <xdr:rowOff>124759</xdr:rowOff>
    </xdr:to>
    <mc:AlternateContent xmlns:mc="http://schemas.openxmlformats.org/markup-compatibility/2006" xmlns:tsle="http://schemas.microsoft.com/office/drawing/2012/timeslicer">
      <mc:Choice Requires="tsle">
        <xdr:graphicFrame macro="">
          <xdr:nvGraphicFramePr>
            <xdr:cNvPr id="3" name="Date of Observation">
              <a:extLst>
                <a:ext uri="{FF2B5EF4-FFF2-40B4-BE49-F238E27FC236}">
                  <a16:creationId xmlns:a16="http://schemas.microsoft.com/office/drawing/2014/main" id="{2A3DD3B2-6560-375C-C778-F89922E3F075}"/>
                </a:ext>
              </a:extLst>
            </xdr:cNvPr>
            <xdr:cNvGraphicFramePr/>
          </xdr:nvGraphicFramePr>
          <xdr:xfrm>
            <a:off x="0" y="0"/>
            <a:ext cx="0" cy="0"/>
          </xdr:xfrm>
          <a:graphic>
            <a:graphicData uri="http://schemas.microsoft.com/office/drawing/2012/timeslicer">
              <tsle:timeslicer name="Date of Observation"/>
            </a:graphicData>
          </a:graphic>
        </xdr:graphicFrame>
      </mc:Choice>
      <mc:Fallback xmlns="">
        <xdr:sp macro="" textlink="">
          <xdr:nvSpPr>
            <xdr:cNvPr id="0" name=""/>
            <xdr:cNvSpPr>
              <a:spLocks noTextEdit="1"/>
            </xdr:cNvSpPr>
          </xdr:nvSpPr>
          <xdr:spPr>
            <a:xfrm>
              <a:off x="0" y="4356100"/>
              <a:ext cx="5164418"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179294</xdr:colOff>
      <xdr:row>0</xdr:row>
      <xdr:rowOff>119529</xdr:rowOff>
    </xdr:from>
    <xdr:to>
      <xdr:col>3</xdr:col>
      <xdr:colOff>717176</xdr:colOff>
      <xdr:row>2</xdr:row>
      <xdr:rowOff>69850</xdr:rowOff>
    </xdr:to>
    <xdr:grpSp>
      <xdr:nvGrpSpPr>
        <xdr:cNvPr id="10" name="Group 9">
          <a:hlinkClick xmlns:r="http://schemas.openxmlformats.org/officeDocument/2006/relationships" r:id="rId2"/>
          <a:extLst>
            <a:ext uri="{FF2B5EF4-FFF2-40B4-BE49-F238E27FC236}">
              <a16:creationId xmlns:a16="http://schemas.microsoft.com/office/drawing/2014/main" id="{434ED89A-7A00-49A9-934C-0C812A4AFF4D}"/>
            </a:ext>
          </a:extLst>
        </xdr:cNvPr>
        <xdr:cNvGrpSpPr/>
      </xdr:nvGrpSpPr>
      <xdr:grpSpPr>
        <a:xfrm>
          <a:off x="3955676" y="119529"/>
          <a:ext cx="1445559" cy="331321"/>
          <a:chOff x="165100" y="1308101"/>
          <a:chExt cx="1543050" cy="654050"/>
        </a:xfrm>
      </xdr:grpSpPr>
      <xdr:sp macro="" textlink="">
        <xdr:nvSpPr>
          <xdr:cNvPr id="11" name="Rectangle: Rounded Corners 10">
            <a:extLst>
              <a:ext uri="{FF2B5EF4-FFF2-40B4-BE49-F238E27FC236}">
                <a16:creationId xmlns:a16="http://schemas.microsoft.com/office/drawing/2014/main" id="{9D9BE50D-F9D2-9850-C4E6-48ACD2239D74}"/>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12" name="TextBox 11">
            <a:hlinkClick xmlns:r="http://schemas.openxmlformats.org/officeDocument/2006/relationships" r:id="rId2"/>
            <a:extLst>
              <a:ext uri="{FF2B5EF4-FFF2-40B4-BE49-F238E27FC236}">
                <a16:creationId xmlns:a16="http://schemas.microsoft.com/office/drawing/2014/main" id="{6DAA88FF-EA7B-10EA-052B-F8F3213F67CA}"/>
              </a:ext>
            </a:extLst>
          </xdr:cNvPr>
          <xdr:cNvSpPr txBox="1"/>
        </xdr:nvSpPr>
        <xdr:spPr>
          <a:xfrm>
            <a:off x="165100" y="1308101"/>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Home</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107950</xdr:colOff>
      <xdr:row>0</xdr:row>
      <xdr:rowOff>44450</xdr:rowOff>
    </xdr:from>
    <xdr:to>
      <xdr:col>2</xdr:col>
      <xdr:colOff>984250</xdr:colOff>
      <xdr:row>1</xdr:row>
      <xdr:rowOff>127000</xdr:rowOff>
    </xdr:to>
    <xdr:grpSp>
      <xdr:nvGrpSpPr>
        <xdr:cNvPr id="2" name="Group 1">
          <a:hlinkClick xmlns:r="http://schemas.openxmlformats.org/officeDocument/2006/relationships" r:id="rId1"/>
          <a:extLst>
            <a:ext uri="{FF2B5EF4-FFF2-40B4-BE49-F238E27FC236}">
              <a16:creationId xmlns:a16="http://schemas.microsoft.com/office/drawing/2014/main" id="{A206E7C6-520B-4796-9647-8EFAC48160AB}"/>
            </a:ext>
          </a:extLst>
        </xdr:cNvPr>
        <xdr:cNvGrpSpPr/>
      </xdr:nvGrpSpPr>
      <xdr:grpSpPr>
        <a:xfrm>
          <a:off x="2470150" y="44450"/>
          <a:ext cx="466725" cy="273050"/>
          <a:chOff x="165100" y="1308101"/>
          <a:chExt cx="1543050" cy="654050"/>
        </a:xfrm>
      </xdr:grpSpPr>
      <xdr:sp macro="" textlink="">
        <xdr:nvSpPr>
          <xdr:cNvPr id="3" name="Rectangle: Rounded Corners 2">
            <a:extLst>
              <a:ext uri="{FF2B5EF4-FFF2-40B4-BE49-F238E27FC236}">
                <a16:creationId xmlns:a16="http://schemas.microsoft.com/office/drawing/2014/main" id="{24D26967-6F94-98B3-B311-A180306023D2}"/>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4" name="TextBox 3">
            <a:hlinkClick xmlns:r="http://schemas.openxmlformats.org/officeDocument/2006/relationships" r:id="rId1"/>
            <a:extLst>
              <a:ext uri="{FF2B5EF4-FFF2-40B4-BE49-F238E27FC236}">
                <a16:creationId xmlns:a16="http://schemas.microsoft.com/office/drawing/2014/main" id="{D279343C-8591-CA7F-D67A-28D993D29932}"/>
              </a:ext>
            </a:extLst>
          </xdr:cNvPr>
          <xdr:cNvSpPr txBox="1"/>
        </xdr:nvSpPr>
        <xdr:spPr>
          <a:xfrm>
            <a:off x="165100" y="1308101"/>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Home</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82550</xdr:colOff>
      <xdr:row>0</xdr:row>
      <xdr:rowOff>82550</xdr:rowOff>
    </xdr:from>
    <xdr:to>
      <xdr:col>2</xdr:col>
      <xdr:colOff>958850</xdr:colOff>
      <xdr:row>1</xdr:row>
      <xdr:rowOff>165100</xdr:rowOff>
    </xdr:to>
    <xdr:grpSp>
      <xdr:nvGrpSpPr>
        <xdr:cNvPr id="5" name="Group 4">
          <a:hlinkClick xmlns:r="http://schemas.openxmlformats.org/officeDocument/2006/relationships" r:id="rId1"/>
          <a:extLst>
            <a:ext uri="{FF2B5EF4-FFF2-40B4-BE49-F238E27FC236}">
              <a16:creationId xmlns:a16="http://schemas.microsoft.com/office/drawing/2014/main" id="{B357B5F2-C79E-433F-9EAB-01F6392CC0A2}"/>
            </a:ext>
          </a:extLst>
        </xdr:cNvPr>
        <xdr:cNvGrpSpPr/>
      </xdr:nvGrpSpPr>
      <xdr:grpSpPr>
        <a:xfrm>
          <a:off x="2806700" y="82550"/>
          <a:ext cx="485775" cy="273050"/>
          <a:chOff x="165100" y="1308101"/>
          <a:chExt cx="1543050" cy="654050"/>
        </a:xfrm>
      </xdr:grpSpPr>
      <xdr:sp macro="" textlink="">
        <xdr:nvSpPr>
          <xdr:cNvPr id="6" name="Rectangle: Rounded Corners 5">
            <a:extLst>
              <a:ext uri="{FF2B5EF4-FFF2-40B4-BE49-F238E27FC236}">
                <a16:creationId xmlns:a16="http://schemas.microsoft.com/office/drawing/2014/main" id="{28998A6D-F0A5-DAC7-6A42-8A555317D7C1}"/>
              </a:ext>
            </a:extLst>
          </xdr:cNvPr>
          <xdr:cNvSpPr/>
        </xdr:nvSpPr>
        <xdr:spPr>
          <a:xfrm>
            <a:off x="165100" y="1327150"/>
            <a:ext cx="1543050" cy="609600"/>
          </a:xfrm>
          <a:prstGeom prst="roundRect">
            <a:avLst/>
          </a:prstGeom>
          <a:solidFill>
            <a:schemeClr val="bg2"/>
          </a:solid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900"/>
          </a:p>
        </xdr:txBody>
      </xdr:sp>
      <xdr:sp macro="" textlink="">
        <xdr:nvSpPr>
          <xdr:cNvPr id="7" name="TextBox 6">
            <a:hlinkClick xmlns:r="http://schemas.openxmlformats.org/officeDocument/2006/relationships" r:id="rId1"/>
            <a:extLst>
              <a:ext uri="{FF2B5EF4-FFF2-40B4-BE49-F238E27FC236}">
                <a16:creationId xmlns:a16="http://schemas.microsoft.com/office/drawing/2014/main" id="{D5CDCF63-FFB3-B5D4-60E3-E0ED3C834216}"/>
              </a:ext>
            </a:extLst>
          </xdr:cNvPr>
          <xdr:cNvSpPr txBox="1"/>
        </xdr:nvSpPr>
        <xdr:spPr>
          <a:xfrm>
            <a:off x="165100" y="1308101"/>
            <a:ext cx="1543050"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n>
                  <a:noFill/>
                </a:ln>
                <a:solidFill>
                  <a:schemeClr val="tx2"/>
                </a:solidFill>
              </a:rPr>
              <a:t>Home</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238125</xdr:colOff>
      <xdr:row>12</xdr:row>
      <xdr:rowOff>76200</xdr:rowOff>
    </xdr:from>
    <xdr:to>
      <xdr:col>20</xdr:col>
      <xdr:colOff>393700</xdr:colOff>
      <xdr:row>26</xdr:row>
      <xdr:rowOff>15875</xdr:rowOff>
    </xdr:to>
    <mc:AlternateContent xmlns:mc="http://schemas.openxmlformats.org/markup-compatibility/2006" xmlns:a14="http://schemas.microsoft.com/office/drawing/2010/main">
      <mc:Choice Requires="a14">
        <xdr:graphicFrame macro="">
          <xdr:nvGraphicFramePr>
            <xdr:cNvPr id="3" name="Faculty">
              <a:extLst>
                <a:ext uri="{FF2B5EF4-FFF2-40B4-BE49-F238E27FC236}">
                  <a16:creationId xmlns:a16="http://schemas.microsoft.com/office/drawing/2014/main" id="{7E336F5F-A9F2-36B6-9177-668ECF8A3DB6}"/>
                </a:ext>
              </a:extLst>
            </xdr:cNvPr>
            <xdr:cNvGraphicFramePr/>
          </xdr:nvGraphicFramePr>
          <xdr:xfrm>
            <a:off x="0" y="0"/>
            <a:ext cx="0" cy="0"/>
          </xdr:xfrm>
          <a:graphic>
            <a:graphicData uri="http://schemas.microsoft.com/office/drawing/2010/slicer">
              <sle:slicer xmlns:sle="http://schemas.microsoft.com/office/drawing/2010/slicer" name="Faculty"/>
            </a:graphicData>
          </a:graphic>
        </xdr:graphicFrame>
      </mc:Choice>
      <mc:Fallback xmlns="">
        <xdr:sp macro="" textlink="">
          <xdr:nvSpPr>
            <xdr:cNvPr id="0" name=""/>
            <xdr:cNvSpPr>
              <a:spLocks noTextEdit="1"/>
            </xdr:cNvSpPr>
          </xdr:nvSpPr>
          <xdr:spPr>
            <a:xfrm>
              <a:off x="17897475" y="2362200"/>
              <a:ext cx="1755775" cy="2606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155575</xdr:colOff>
      <xdr:row>12</xdr:row>
      <xdr:rowOff>66675</xdr:rowOff>
    </xdr:from>
    <xdr:to>
      <xdr:col>17</xdr:col>
      <xdr:colOff>225425</xdr:colOff>
      <xdr:row>26</xdr:row>
      <xdr:rowOff>6350</xdr:rowOff>
    </xdr:to>
    <mc:AlternateContent xmlns:mc="http://schemas.openxmlformats.org/markup-compatibility/2006" xmlns:a14="http://schemas.microsoft.com/office/drawing/2010/main">
      <mc:Choice Requires="a14">
        <xdr:graphicFrame macro="">
          <xdr:nvGraphicFramePr>
            <xdr:cNvPr id="4" name="Observation Type 1">
              <a:extLst>
                <a:ext uri="{FF2B5EF4-FFF2-40B4-BE49-F238E27FC236}">
                  <a16:creationId xmlns:a16="http://schemas.microsoft.com/office/drawing/2014/main" id="{669B86EE-9B17-AF90-084B-DDEA98CC083E}"/>
                </a:ext>
              </a:extLst>
            </xdr:cNvPr>
            <xdr:cNvGraphicFramePr/>
          </xdr:nvGraphicFramePr>
          <xdr:xfrm>
            <a:off x="0" y="0"/>
            <a:ext cx="0" cy="0"/>
          </xdr:xfrm>
          <a:graphic>
            <a:graphicData uri="http://schemas.microsoft.com/office/drawing/2010/slicer">
              <sle:slicer xmlns:sle="http://schemas.microsoft.com/office/drawing/2010/slicer" name="Observation Type 1"/>
            </a:graphicData>
          </a:graphic>
        </xdr:graphicFrame>
      </mc:Choice>
      <mc:Fallback xmlns="">
        <xdr:sp macro="" textlink="">
          <xdr:nvSpPr>
            <xdr:cNvPr id="0" name=""/>
            <xdr:cNvSpPr>
              <a:spLocks noTextEdit="1"/>
            </xdr:cNvSpPr>
          </xdr:nvSpPr>
          <xdr:spPr>
            <a:xfrm>
              <a:off x="16090900" y="2352675"/>
              <a:ext cx="1793875" cy="2606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19</xdr:col>
      <xdr:colOff>146050</xdr:colOff>
      <xdr:row>0</xdr:row>
      <xdr:rowOff>31750</xdr:rowOff>
    </xdr:from>
    <xdr:to>
      <xdr:col>21</xdr:col>
      <xdr:colOff>425450</xdr:colOff>
      <xdr:row>13</xdr:row>
      <xdr:rowOff>161925</xdr:rowOff>
    </xdr:to>
    <mc:AlternateContent xmlns:mc="http://schemas.openxmlformats.org/markup-compatibility/2006" xmlns:a14="http://schemas.microsoft.com/office/drawing/2010/main">
      <mc:Choice Requires="a14">
        <xdr:graphicFrame macro="">
          <xdr:nvGraphicFramePr>
            <xdr:cNvPr id="2" name="Observation Type">
              <a:extLst>
                <a:ext uri="{FF2B5EF4-FFF2-40B4-BE49-F238E27FC236}">
                  <a16:creationId xmlns:a16="http://schemas.microsoft.com/office/drawing/2014/main" id="{4ADDEF84-F1CB-D0AF-2723-BBFD7E097CEC}"/>
                </a:ext>
              </a:extLst>
            </xdr:cNvPr>
            <xdr:cNvGraphicFramePr/>
          </xdr:nvGraphicFramePr>
          <xdr:xfrm>
            <a:off x="0" y="0"/>
            <a:ext cx="0" cy="0"/>
          </xdr:xfrm>
          <a:graphic>
            <a:graphicData uri="http://schemas.microsoft.com/office/drawing/2010/slicer">
              <sle:slicer xmlns:sle="http://schemas.microsoft.com/office/drawing/2010/slicer" name="Observation Type"/>
            </a:graphicData>
          </a:graphic>
        </xdr:graphicFrame>
      </mc:Choice>
      <mc:Fallback xmlns="">
        <xdr:sp macro="" textlink="">
          <xdr:nvSpPr>
            <xdr:cNvPr id="0" name=""/>
            <xdr:cNvSpPr>
              <a:spLocks noTextEdit="1"/>
            </xdr:cNvSpPr>
          </xdr:nvSpPr>
          <xdr:spPr>
            <a:xfrm>
              <a:off x="16332200" y="31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444500</xdr:colOff>
      <xdr:row>0</xdr:row>
      <xdr:rowOff>38100</xdr:rowOff>
    </xdr:from>
    <xdr:to>
      <xdr:col>24</xdr:col>
      <xdr:colOff>425450</xdr:colOff>
      <xdr:row>13</xdr:row>
      <xdr:rowOff>168275</xdr:rowOff>
    </xdr:to>
    <mc:AlternateContent xmlns:mc="http://schemas.openxmlformats.org/markup-compatibility/2006" xmlns:a14="http://schemas.microsoft.com/office/drawing/2010/main">
      <mc:Choice Requires="a14">
        <xdr:graphicFrame macro="">
          <xdr:nvGraphicFramePr>
            <xdr:cNvPr id="3" name="Subject">
              <a:extLst>
                <a:ext uri="{FF2B5EF4-FFF2-40B4-BE49-F238E27FC236}">
                  <a16:creationId xmlns:a16="http://schemas.microsoft.com/office/drawing/2014/main" id="{759084BC-F3A0-04B4-717C-8289BE44F10C}"/>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18180050" y="38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21643517" createdVersion="8" refreshedVersion="8" minRefreshableVersion="3" recordCount="0" supportSubquery="1" supportAdvancedDrill="1" xr:uid="{6A8267A5-D301-40D0-B1A6-70CF92B03272}">
  <cacheSource type="external" connectionId="2"/>
  <cacheFields count="6">
    <cacheField name="[Staff].[Staff Code].[Staff Code]" caption="Staff Code" numFmtId="0" hierarchy="68" level="1">
      <sharedItems containsBlank="1" count="88">
        <s v="AAD"/>
        <s v="AHA"/>
        <s v="AKH"/>
        <s v="ALE"/>
        <s v="APH"/>
        <s v="ASH"/>
        <s v="AVA"/>
        <s v="AWH"/>
        <s v="AZO"/>
        <s v="BBI"/>
        <s v="BHO"/>
        <s v="BSM"/>
        <s v="BSO"/>
        <s v="BWE"/>
        <s v="CBU"/>
        <s v="CED"/>
        <s v="CLE"/>
        <s v="CWA"/>
        <s v="DBO"/>
        <s v="DLA"/>
        <s v="DPH"/>
        <s v="DSE"/>
        <s v="EAP"/>
        <s v="FKH"/>
        <s v="GGA"/>
        <s v="GHO"/>
        <s v="GST"/>
        <s v="HMC"/>
        <s v="HRO"/>
        <s v="JAD"/>
        <s v="JBU"/>
        <s v="JFE"/>
        <s v="JKE"/>
        <s v="JMA"/>
        <s v="JMC"/>
        <s v="JME"/>
        <s v="JNE"/>
        <s v="JPE"/>
        <s v="JPO"/>
        <s v="JSE"/>
        <s v="JZH"/>
        <s v="KBR"/>
        <s v="KLA"/>
        <s v="KMA"/>
        <s v="KMC"/>
        <s v="LBA"/>
        <s v="LCR"/>
        <s v="LHA"/>
        <s v="LTH"/>
        <s v="LVI"/>
        <s v="MAB"/>
        <s v="MGE"/>
        <s v="MKN"/>
        <s v="MPE"/>
        <s v="MPR"/>
        <s v="MXI"/>
        <s v="NBI"/>
        <s v="NDC"/>
        <s v="NGU"/>
        <s v="NMI"/>
        <s v="NOW"/>
        <s v="OBE"/>
        <s v="OCO"/>
        <s v="OEL"/>
        <s v="OFA"/>
        <s v="PBL"/>
        <s v="PDU"/>
        <s v="PNE"/>
        <s v="PPO"/>
        <s v="RGI"/>
        <s v="RKA"/>
        <s v="RRH"/>
        <s v="RST"/>
        <s v="SAD"/>
        <s v="SBO"/>
        <s v="SHA"/>
        <s v="SHU"/>
        <s v="SKH"/>
        <s v="SNE"/>
        <s v="SRI"/>
        <s v="SRO"/>
        <s v="TJO"/>
        <s v="TUM"/>
        <s v="VSA"/>
        <s v="WGA"/>
        <s v="WLA"/>
        <s v="XZH"/>
        <m/>
      </sharedItems>
    </cacheField>
    <cacheField name="[Staff].[Faculty].[Faculty]" caption="Faculty" numFmtId="0" hierarchy="67" level="1">
      <sharedItems containsBlank="1" count="7">
        <s v="Green"/>
        <s v="Blue"/>
        <s v="SEND"/>
        <s v="Red"/>
        <s v="Yellow"/>
        <s v="Sixth Form"/>
        <m/>
      </sharedItems>
    </cacheField>
    <cacheField name="[Observation].[Term].[Term]" caption="Term" numFmtId="0" hierarchy="30" level="1">
      <sharedItems count="6">
        <s v="Aut 1"/>
        <s v="Aut 2"/>
        <s v="Spr 1"/>
        <s v="Spr 2"/>
        <s v="Sum 1"/>
        <s v="Sum 2"/>
      </sharedItems>
    </cacheField>
    <cacheField name="[Observation].[Week].[Week]" caption="Week" numFmtId="0" hierarchy="29" level="1">
      <sharedItems containsSemiMixedTypes="0" containsNonDate="0" containsString="0" containsNumber="1" containsInteger="1" minValue="1" maxValue="5" count="5">
        <n v="1"/>
        <n v="2"/>
        <n v="3"/>
        <n v="4"/>
        <n v="5"/>
      </sharedItems>
    </cacheField>
    <cacheField name="[Measures].[Count of Observation Type]" caption="Count of Observation Type" numFmtId="0" hierarchy="82" level="32767"/>
    <cacheField name="[Observation].[Observation Type].[Observation Type]" caption="Observation Type" numFmtId="0" hierarchy="36"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0" memberValueDatatype="130" unbalanced="0"/>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3"/>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2"/>
      </fieldsUsage>
    </cacheHierarchy>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5"/>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2" memberValueDatatype="130" unbalanced="0">
      <fieldsUsage count="2">
        <fieldUsage x="-1"/>
        <fieldUsage x="1"/>
      </fieldsUsage>
    </cacheHierarchy>
    <cacheHierarchy uniqueName="[Staff].[Staff Code]" caption="Staff Code" attribute="1" defaultMemberUniqueName="[Staff].[Staff Code].[All]" allUniqueName="[Staff].[Staff Code].[All]" dimensionUniqueName="[Staff]" displayFolder="" count="2" memberValueDatatype="130" unbalanced="0">
      <fieldsUsage count="2">
        <fieldUsage x="-1"/>
        <fieldUsage x="0"/>
      </fieldsUsage>
    </cacheHierarchy>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oneField="1" hidden="1">
      <fieldsUsage count="1">
        <fieldUsage x="4"/>
      </fieldsUsage>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3784722" createdVersion="5" refreshedVersion="8" minRefreshableVersion="3" recordCount="0" supportSubquery="1" supportAdvancedDrill="1" xr:uid="{BCF59829-C465-4DD3-8CE8-726E30DB5FC0}">
  <cacheSource type="external" connectionId="2"/>
  <cacheFields count="6">
    <cacheField name="[Measures].[Count of Observation Type]" caption="Count of Observation Type" numFmtId="0" hierarchy="82" level="32767"/>
    <cacheField name="[Set].[Set].[Set]" caption="Set" numFmtId="0" hierarchy="63" level="1">
      <sharedItems containsString="0" containsBlank="1" containsNumber="1" containsInteger="1" minValue="1" maxValue="5" count="6">
        <n v="1"/>
        <n v="2"/>
        <n v="3"/>
        <n v="4"/>
        <n v="5"/>
        <m/>
      </sharedItems>
      <extLst>
        <ext xmlns:x15="http://schemas.microsoft.com/office/spreadsheetml/2010/11/main" uri="{4F2E5C28-24EA-4eb8-9CBF-B6C8F9C3D259}">
          <x15:cachedUniqueNames>
            <x15:cachedUniqueName index="0" name="[Set].[Set].&amp;[1]"/>
            <x15:cachedUniqueName index="1" name="[Set].[Set].&amp;[2]"/>
            <x15:cachedUniqueName index="2" name="[Set].[Set].&amp;[3]"/>
            <x15:cachedUniqueName index="3" name="[Set].[Set].&amp;[4]"/>
            <x15:cachedUniqueName index="4" name="[Set].[Set].&amp;[5]"/>
          </x15:cachedUniqueNames>
        </ext>
      </extLst>
    </cacheField>
    <cacheField name="[Observation].[Observation Type].[Observation Type]" caption="Observation Type" numFmtId="0" hierarchy="36" level="1">
      <sharedItems containsSemiMixedTypes="0" containsNonDate="0" containsString="0"/>
    </cacheField>
    <cacheField name="[Faculty].[Faculty].[Faculty]" caption="Faculty" numFmtId="0" hierarchy="22" level="1">
      <sharedItems containsSemiMixedTypes="0" containsNonDate="0" containsString="0"/>
    </cacheField>
    <cacheField name="[Observation].[Term].[Term]" caption="Term" numFmtId="0" hierarchy="30" level="1">
      <sharedItems containsSemiMixedTypes="0" containsNonDate="0" containsString="0"/>
    </cacheField>
    <cacheField name="[Observation].[Week].[Week]" caption="Week" numFmtId="0" hierarchy="29"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2" memberValueDatatype="130" unbalanced="0">
      <fieldsUsage count="2">
        <fieldUsage x="-1"/>
        <fieldUsage x="3"/>
      </fieldsUsage>
    </cacheHierarchy>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5"/>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4"/>
      </fieldsUsage>
    </cacheHierarchy>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2"/>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2" memberValueDatatype="20" unbalanced="0">
      <fieldsUsage count="2">
        <fieldUsage x="-1"/>
        <fieldUsage x="1"/>
      </fieldsUsage>
    </cacheHierarchy>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oneField="1" hidden="1">
      <fieldsUsage count="1">
        <fieldUsage x="0"/>
      </fieldsUsage>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West" refreshedDate="45175.649448611111" createdVersion="8" refreshedVersion="8" minRefreshableVersion="3" recordCount="206" xr:uid="{309A2BF7-17E1-45AF-8E83-8670CF19948D}">
  <cacheSource type="worksheet">
    <worksheetSource ref="A1:V712" sheet="Criteria"/>
  </cacheSource>
  <cacheFields count="22">
    <cacheField name="ID" numFmtId="0">
      <sharedItems containsString="0" containsBlank="1" containsNumber="1" containsInteger="1" minValue="378" maxValue="836"/>
    </cacheField>
    <cacheField name="Submission TIme" numFmtId="0">
      <sharedItems containsNonDate="0" containsDate="1" containsString="0" containsBlank="1" minDate="2023-01-04T10:13:27" maxDate="2023-06-14T13:05:29"/>
    </cacheField>
    <cacheField name="Email" numFmtId="0">
      <sharedItems containsBlank="1"/>
    </cacheField>
    <cacheField name="Teacher Initials" numFmtId="0">
      <sharedItems containsBlank="1"/>
    </cacheField>
    <cacheField name="Date of Observation" numFmtId="0">
      <sharedItems containsNonDate="0" containsDate="1" containsString="0" containsBlank="1" minDate="2022-12-16T00:00:00" maxDate="2023-06-14T00:00:00" count="51">
        <d v="2023-01-04T00:00:00"/>
        <d v="2022-12-16T00:00:00"/>
        <d v="2023-01-05T00:00:00"/>
        <d v="2023-01-09T00:00:00"/>
        <d v="2023-01-11T00:00:00"/>
        <d v="2023-01-13T00:00:00"/>
        <d v="2023-01-16T00:00:00"/>
        <d v="2023-01-12T00:00:00"/>
        <d v="2023-01-17T00:00:00"/>
        <d v="2023-01-18T00:00:00"/>
        <d v="2023-01-20T00:00:00"/>
        <d v="2023-01-19T00:00:00"/>
        <d v="2023-01-23T00:00:00"/>
        <d v="2023-01-24T00:00:00"/>
        <d v="2023-01-27T00:00:00"/>
        <d v="2023-01-31T00:00:00"/>
        <d v="2023-02-07T00:00:00"/>
        <d v="2023-01-30T00:00:00"/>
        <d v="2023-02-21T00:00:00"/>
        <d v="2023-02-23T00:00:00"/>
        <d v="2023-02-24T00:00:00"/>
        <d v="2023-02-22T00:00:00"/>
        <d v="2023-03-01T00:00:00"/>
        <d v="2023-02-27T00:00:00"/>
        <d v="2023-03-09T00:00:00"/>
        <d v="2023-03-10T00:00:00"/>
        <d v="2023-03-08T00:00:00"/>
        <d v="2023-03-13T00:00:00"/>
        <d v="2023-03-14T00:00:00"/>
        <d v="2023-03-17T00:00:00"/>
        <d v="2023-03-20T00:00:00"/>
        <d v="2023-03-22T00:00:00"/>
        <d v="2023-03-24T00:00:00"/>
        <d v="2023-03-21T00:00:00"/>
        <d v="2023-03-28T00:00:00"/>
        <d v="2023-03-23T00:00:00"/>
        <d v="2023-03-16T00:00:00"/>
        <d v="2023-04-18T00:00:00"/>
        <d v="2023-04-17T00:00:00"/>
        <d v="2023-04-25T00:00:00"/>
        <d v="2023-04-28T00:00:00"/>
        <d v="2023-05-04T00:00:00"/>
        <d v="2023-05-10T00:00:00"/>
        <d v="2023-05-11T00:00:00"/>
        <d v="2023-05-16T00:00:00"/>
        <d v="2023-05-18T00:00:00"/>
        <d v="2023-05-15T00:00:00"/>
        <d v="2023-06-06T00:00:00"/>
        <d v="2023-06-07T00:00:00"/>
        <d v="2023-06-13T00:00:00"/>
        <m/>
      </sharedItems>
    </cacheField>
    <cacheField name="Week" numFmtId="0">
      <sharedItems containsString="0" containsBlank="1" containsNumber="1" containsInteger="1" minValue="1" maxValue="7" count="8">
        <n v="1"/>
        <n v="7"/>
        <n v="2"/>
        <n v="3"/>
        <n v="4"/>
        <n v="5"/>
        <n v="6"/>
        <m/>
      </sharedItems>
    </cacheField>
    <cacheField name="Term" numFmtId="0">
      <sharedItems containsBlank="1" count="6">
        <s v="Spr 1"/>
        <s v="Aut 2"/>
        <s v="Spr 2"/>
        <s v="Sum 1"/>
        <s v="Sum 2"/>
        <m/>
      </sharedItems>
    </cacheField>
    <cacheField name="Faculty" numFmtId="0">
      <sharedItems containsBlank="1" count="5">
        <s v="Green"/>
        <s v="Blue"/>
        <s v="Red"/>
        <s v="Yellow"/>
        <m/>
      </sharedItems>
    </cacheField>
    <cacheField name="Year Group" numFmtId="0">
      <sharedItems containsString="0" containsBlank="1" containsNumber="1" containsInteger="1" minValue="7" maxValue="13"/>
    </cacheField>
    <cacheField name="Subject" numFmtId="0">
      <sharedItems containsBlank="1" count="23">
        <s v="French"/>
        <s v="Science"/>
        <s v="CTEC  Health and Social Care"/>
        <s v="Religious Studies"/>
        <s v="Geography"/>
        <s v="English Literature"/>
        <s v="Maths"/>
        <s v="Physics"/>
        <s v="Chemistry"/>
        <s v="Biology"/>
        <s v="Sociology"/>
        <s v="English Language"/>
        <s v="Food Technology"/>
        <s v="Spanish"/>
        <s v="Economics"/>
        <s v="Art and Design"/>
        <s v="GCSE PE"/>
        <s v="CTEC Business"/>
        <s v="CTEC Health and Social Care"/>
        <s v="OCR ICT"/>
        <s v="History"/>
        <m/>
        <s v="Music" u="1"/>
      </sharedItems>
    </cacheField>
    <cacheField name="Set" numFmtId="0">
      <sharedItems containsString="0" containsBlank="1" containsNumber="1" containsInteger="1" minValue="1" maxValue="5"/>
    </cacheField>
    <cacheField name="Band-Block" numFmtId="0">
      <sharedItems containsBlank="1"/>
    </cacheField>
    <cacheField name="Observation Type" numFmtId="0">
      <sharedItems containsBlank="1"/>
    </cacheField>
    <cacheField name="Focus" numFmtId="0">
      <sharedItems containsBlank="1"/>
    </cacheField>
    <cacheField name="Lesson Topic" numFmtId="0">
      <sharedItems containsBlank="1"/>
    </cacheField>
    <cacheField name="Planning and Delivery_x000a_Learning Walk Focus_x000a_Book Look Narrative" numFmtId="0">
      <sharedItems containsBlank="1" longText="1"/>
    </cacheField>
    <cacheField name="Learning Overtime" numFmtId="0">
      <sharedItems containsBlank="1" longText="1"/>
    </cacheField>
    <cacheField name="Assessment and Feedback" numFmtId="0">
      <sharedItems containsBlank="1" longText="1"/>
    </cacheField>
    <cacheField name="Behaviour for Learning" numFmtId="0">
      <sharedItems containsBlank="1" longText="1"/>
    </cacheField>
    <cacheField name="Areas for Development" numFmtId="0">
      <sharedItems containsBlank="1" longText="1"/>
    </cacheField>
    <cacheField name="Attribute" numFmtId="0">
      <sharedItems containsBlank="1" count="14">
        <s v="Start of Lesson Routines"/>
        <s v="Behaviour Management"/>
        <s v="Sequence"/>
        <s v="Explanations"/>
        <s v="Assessment Strategies"/>
        <s v="Mini Whiteboards"/>
        <s v="Questioning"/>
        <s v="Learning Independently"/>
        <s v="Routines are Embedded"/>
        <s v="Positive Student Behaviour"/>
        <s v="Students Speak and read with confidence"/>
        <s v="Opportunities to read aloud in lessons"/>
        <s v="SEND"/>
        <m/>
      </sharedItems>
    </cacheField>
    <cacheField name="Value" numFmtId="0">
      <sharedItems containsBlank="1" count="3">
        <s v="Training Need"/>
        <s v="Exemplary"/>
        <m/>
      </sharedItems>
    </cacheField>
  </cacheFields>
  <extLst>
    <ext xmlns:x14="http://schemas.microsoft.com/office/spreadsheetml/2009/9/main" uri="{725AE2AE-9491-48be-B2B4-4EB974FC3084}">
      <x14:pivotCacheDefinition pivotCacheId="3412971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en West" refreshedDate="45176.355788773151" createdVersion="6" refreshedVersion="8" minRefreshableVersion="3" recordCount="911" xr:uid="{7D5EC25C-DB60-4953-9A43-F4B278EA2DB2}">
  <cacheSource type="worksheet">
    <worksheetSource name="Observation"/>
  </cacheSource>
  <cacheFields count="34">
    <cacheField name="UIN" numFmtId="0">
      <sharedItems containsSemiMixedTypes="0" containsString="0" containsNumber="1" containsInteger="1" minValue="3" maxValue="913"/>
    </cacheField>
    <cacheField name="ID" numFmtId="0">
      <sharedItems containsSemiMixedTypes="0" containsString="0" containsNumber="1" containsInteger="1" minValue="1" maxValue="876"/>
    </cacheField>
    <cacheField name="Submission TIme" numFmtId="22">
      <sharedItems containsSemiMixedTypes="0" containsNonDate="0" containsDate="1" containsString="0" minDate="2022-09-07T16:30:13" maxDate="2023-07-17T07:09:41"/>
    </cacheField>
    <cacheField name="Email" numFmtId="0">
      <sharedItems containsBlank="1" count="73">
        <s v="K.Mann"/>
        <s v="E.Appleton"/>
        <s v="r.gibbons1"/>
        <s v="J.Perry1"/>
        <s v="j.buddoo"/>
        <s v="louise.thomson"/>
        <s v="n.bissessar"/>
        <s v="J.McGarva"/>
        <s v="angela.white"/>
        <s v="bridgette.bismark"/>
        <s v="garikai.garwe"/>
        <s v="X.Zhong2"/>
        <s v="Paige.Dutch"/>
        <s v="j.semple"/>
        <s v="a.henry4"/>
        <s v="k.mcLaughlin"/>
        <s v="J.Neal"/>
        <s v="m.ximines"/>
        <s v="R.Steel"/>
        <s v="j.adair"/>
        <s v="T.Umanithan"/>
        <s v="K.Matthews10"/>
        <m/>
        <s v="lorna.carter"/>
        <s v="N.OwusuFrimpong"/>
        <s v="p.power"/>
        <s v="B.Helgadottir"/>
        <s v="l.oconnell"/>
        <s v="B.West"/>
        <s v="G.Stewart2"/>
        <s v="sam.woolley"/>
        <s v="O.Ellis2"/>
        <s v="d.brown2"/>
        <s v="L.Hagan"/>
        <s v="g.holden"/>
        <s v="j.brown32"/>
        <s v="Jessie.Devers"/>
        <s v="K.Mann@hfed.net" u="1"/>
        <s v="k.mcLaughlin@hfed.net" u="1"/>
        <s v="Paige.Dutch@hfed.net" u="1"/>
        <s v="j.buddoo@hfed.net" u="1"/>
        <s v="X.Zhong2@hfed.net" u="1"/>
        <s v="garikai.garwe@hfed.net" u="1"/>
        <s v="E.Appleton@hfed.net" u="1"/>
        <s v="sam.woolley@hfed.net" u="1"/>
        <s v="n.bissessar@hfed.net" u="1"/>
        <s v="bridgette.bismark@hfed.net" u="1"/>
        <s v="Jessie.Devers@hfed.net" u="1"/>
        <s v="lorna.carter@hfed.net" u="1"/>
        <s v="r.gibbons1@hfed.net" u="1"/>
        <s v="B.Helgadottir@hfed.net" u="1"/>
        <s v="J.Neal@hfed.net" u="1"/>
        <s v="T.Umanithan@hfed.net" u="1"/>
        <s v="a.henry4@hfed.net" u="1"/>
        <s v="J.McGarva@hfed.net" u="1"/>
        <s v="p.power@hfed.net" u="1"/>
        <s v="g.holden@hfed.net" u="1"/>
        <s v="angela.white@hfed.net" u="1"/>
        <s v="N.OwusuFrimpong@hfed.net" u="1"/>
        <s v="m.ximines@hfed.net" u="1"/>
        <s v="louise.thomson@hfed.net" u="1"/>
        <s v="l.oconnell@hfed.net" u="1"/>
        <s v="B.West@hfed.net" u="1"/>
        <s v="d.brown2@hfed.net" u="1"/>
        <s v="R.Steel@hfed.net" u="1"/>
        <s v="j.brown32@hfed.net" u="1"/>
        <s v="O.Ellis2@hfed.net" u="1"/>
        <s v="G.Stewart2@hfed.net" u="1"/>
        <s v="j.adair@hfed.net" u="1"/>
        <s v="L.Hagan@hfed.net" u="1"/>
        <s v="J.Perry1@hfed.net" u="1"/>
        <s v="j.semple@hfed.net" u="1"/>
        <s v="K.Matthews10@hfed.net" u="1"/>
      </sharedItems>
    </cacheField>
    <cacheField name="Teacher Initials" numFmtId="0">
      <sharedItems containsBlank="1" count="334">
        <s v="APH"/>
        <s v="OBE"/>
        <s v="HRO"/>
        <s v="JMC"/>
        <s v="KBR"/>
        <s v="JKE"/>
        <s v="BSM"/>
        <s v="AAD"/>
        <s v="WLA"/>
        <s v="PNE"/>
        <s v="LTH"/>
        <s v="SRI"/>
        <s v="CBU"/>
        <s v="NDC"/>
        <s v="JPO"/>
        <s v="MGE"/>
        <s v="AKH"/>
        <s v="SAD"/>
        <s v="MAB"/>
        <s v="CLE"/>
        <s v="SKH"/>
        <s v="SRO"/>
        <s v="BHO"/>
        <s v="LVI"/>
        <s v="LHA"/>
        <s v="APH/SAD"/>
        <s v="AKH/PBL"/>
        <s v="NDC/BBI/ASH"/>
        <s v="OCO/PBL/CBU"/>
        <s v="SKH/NDC"/>
        <s v="AKH/BBI"/>
        <s v="NDC/NOW"/>
        <s v="PBL/CBU"/>
        <s v="OCO/PBL/ASH"/>
        <s v="MKN"/>
        <s v="HMC"/>
        <s v="KLA "/>
        <s v="AVA"/>
        <s v="TJO"/>
        <s v="OCO"/>
        <s v="DLA"/>
        <s v="LBA"/>
        <s v="NMI"/>
        <s v="AHA"/>
        <s v="JFE"/>
        <s v="KMA/BBI"/>
        <s v="ASH/BWE"/>
        <s v="APH/CBU"/>
        <s v="OCO/CBU"/>
        <s v="NOW/JSE"/>
        <s v="BWE/BBI/ASH/AKH"/>
        <s v="KLA"/>
        <s v="NGU"/>
        <s v="XZH"/>
        <s v="SHU"/>
        <s v="TUM"/>
        <s v="PBL"/>
        <s v="CWA"/>
        <s v="MPR"/>
        <s v="MPE"/>
        <s v="SBO"/>
        <s v="RKA"/>
        <s v="BSO"/>
        <s v="NBI "/>
        <s v="GST"/>
        <s v="SHA"/>
        <s v="SNE"/>
        <s v="JZH"/>
        <s v="JSE"/>
        <s v="SAD/NDC"/>
        <s v="OEL"/>
        <s v="DPH "/>
        <s v="AZO "/>
        <s v="DPH"/>
        <s v="GGA"/>
        <s v="AZO"/>
        <s v="FKH"/>
        <s v="DBO"/>
        <s v="GHO "/>
        <s v="NDC "/>
        <s v="PDU"/>
        <s v="BWE"/>
        <s v="GHO"/>
        <s v="BBI"/>
        <s v="NOW"/>
        <s v="VSA "/>
        <s v="DBR"/>
        <s v="ASH "/>
        <s v="KMC"/>
        <s v="AAD "/>
        <s v="LCR"/>
        <s v="JBU"/>
        <s v="DSE/CED"/>
        <s v="JMA"/>
        <s v="JME"/>
        <s v="CED"/>
        <s v="KMA"/>
        <s v="ALE"/>
        <s v="WGA"/>
        <s v="DSE"/>
        <s v="DLA "/>
        <s v="ASH"/>
        <s v="NDC/SKH"/>
        <s v="PBL/OCO/ASH"/>
        <s v="JKE "/>
        <s v="JGA"/>
        <s v="RRH"/>
        <s v="JPO "/>
        <s v="SNE "/>
        <s v="RST"/>
        <s v="RGI"/>
        <s v="NBI"/>
        <s v="BBI/KMA"/>
        <s v="BWE/ASH"/>
        <s v="CBU/ASH/BWE"/>
        <s v="JSE/NOW"/>
        <s v="JNE"/>
        <s v="JPE"/>
        <s v="FAO"/>
        <s v="NDC/SKN"/>
        <s v="OFA"/>
        <s v="CBU/APH/BWE"/>
        <s v="CBU and NOW"/>
        <s v="ASH and SAD"/>
        <s v="APH and PBL"/>
        <s v="NDC and ASH"/>
        <s v="PPO"/>
        <s v="LBA "/>
        <s v="SKN"/>
        <s v="BHO "/>
        <s v="EAP"/>
        <s v="SRN"/>
        <s v="APH/BWE"/>
        <s v="CBU/APH"/>
        <s v="SKH and NDC"/>
        <s v="CBU and SKH"/>
        <s v="NDC and SKH"/>
        <s v="PBL and KMA"/>
        <s v="APH and BBI"/>
        <s v="ASH, SKH and DST"/>
        <s v="JAD"/>
        <s v="MXI"/>
        <s v="TJO "/>
        <s v="MMK"/>
        <s v="NDC/ASH/BBI"/>
        <s v="RRH "/>
        <s v="LHG"/>
        <s v="JBR"/>
        <s v="SAD and ASH"/>
        <s v="CLL"/>
        <s v="SAD/PBL"/>
        <s v="NDC/BBI/CBU"/>
        <s v="SAD/APH"/>
        <s v="ASH/OCO/PBL"/>
        <s v="KMA, NOW"/>
        <s v="SAD, CBU, EWI"/>
        <s v="BBI, APH, ASH"/>
        <s v="PBL, APH, ASH"/>
        <s v="SAD, NDC"/>
        <s v="PBL, NOW"/>
        <s v="APH, EWI"/>
        <s v="SAD, ASH"/>
        <s v="SKH, EWI"/>
        <s v="SKH, NDC"/>
        <s v="BBI and EWI"/>
        <s v="CBU, SKH"/>
        <s v="NOW, PBL"/>
        <s v="BBI, APH"/>
        <s v="SKN/NDC"/>
        <s v="CBU/BBI"/>
        <s v="ASH/BBI/NDC"/>
        <s v="NOW/NDC"/>
        <s v="AWH"/>
        <s v="PBL/NOW"/>
        <s v="BBI/APH/ASH"/>
        <s v="SAD/CBU"/>
        <s v="SAD/ASH"/>
        <s v="NDC/SAD"/>
        <s v="KMA/NOW"/>
        <s v="APH/PBL/ASH"/>
        <s v="VSA"/>
        <s v="OCO/ASH/PBL"/>
        <s v="CLE "/>
        <s v="APH/JDE"/>
        <s v="APH/BBI/ASH"/>
        <s v="SAD/CBU/JDE"/>
        <s v="PBL/APH/ASH"/>
        <s v="SKN/JDE"/>
        <s v="SKH, CBU"/>
        <s v="NOW, SKH"/>
        <s v="SKH, ASH, DST"/>
        <s v="MKN "/>
        <s v="NOW "/>
        <s v="WDA"/>
        <s v="AQA " u="1"/>
        <m u="1"/>
        <s v="AMA" u="1"/>
        <s v="JDE/KMA" u="1"/>
        <s v="BSM " u="1"/>
        <s v="DST" u="1"/>
        <s v="EMI" u="1"/>
        <s v="MYA" u="1"/>
        <s v="HSU" u="1"/>
        <s v="JSK" u="1"/>
        <s v="Emi " u="1"/>
        <s v="CEN" u="1"/>
        <s v="JST" u="1"/>
        <s v="CEN " u="1"/>
        <s v="LOC" u="1"/>
        <s v="KMK" u="1"/>
        <s v="EMI/GRE" u="1"/>
        <s v="MMA" u="1"/>
        <s v="KMa " u="1"/>
        <s v="ASH/CEN" u="1"/>
        <s v="CEN/GRE" u="1"/>
        <s v="MSA-ME" u="1"/>
        <s v="KOL-ME" u="1"/>
        <s v="VWI" u="1"/>
        <s v="SMA" u="1"/>
        <s v="LCO" u="1"/>
        <s v="NCA" u="1"/>
        <s v="VSM" u="1"/>
        <s v="MAS" u="1"/>
        <s v="NOW/GRE" u="1"/>
        <s v="OEL " u="1"/>
        <s v="SIS" u="1"/>
        <s v="CEN, BMI " u="1"/>
        <s v="SEN" u="1"/>
        <s v="VGA" u="1"/>
        <s v="RCR" u="1"/>
        <s v="CEN, BMI" u="1"/>
        <s v="ARO" u="1"/>
        <s v="JSE/LLO" u="1"/>
        <s v="ARo " u="1"/>
        <s v="BBI/ASH" u="1"/>
        <s v="APH/BMI" u="1"/>
        <s v="KMA/LLO" u="1"/>
        <s v="GRE" u="1"/>
        <s v="GRE " u="1"/>
        <s v="JPL" u="1"/>
        <s v="NDC, CEN" u="1"/>
        <s v="LTO" u="1"/>
        <s v="MRA" u="1"/>
        <s v="CBR" u="1"/>
        <s v="JPL " u="1"/>
        <s v="JHA" u="1"/>
        <s v="JHD" u="1"/>
        <s v="LLO" u="1"/>
        <s v="IBA" u="1"/>
        <s v="KFE" u="1"/>
        <s v="JDE" u="1"/>
        <s v="Test" u="1"/>
        <s v="LLO " u="1"/>
        <s v="DBE-ME" u="1"/>
        <s v="MPI-ME" u="1"/>
        <s v="NDA" u="1"/>
        <s v="GRE/MRA" u="1"/>
        <s v="RHO" u="1"/>
        <s v="SJR" u="1"/>
        <s v="NDC, KMA" u="1"/>
        <s v="ME- SIS" u="1"/>
        <s v="EMI/BWE" u="1"/>
        <s v="GRE/LLO" u="1"/>
        <s v="CWE" u="1"/>
        <s v="CSC" u="1"/>
        <s v="JDE/MRA" u="1"/>
        <s v="ASW" u="1"/>
        <s v="KO" u="1"/>
        <s v="CSO" u="1"/>
        <s v="BMI" u="1"/>
        <s v="BMI " u="1"/>
        <s v="EKE" u="1"/>
        <s v="NOW/BWE" u="1"/>
        <s v="BEN" u="1"/>
        <s v="CGO" u="1"/>
        <s v="HMA" u="1"/>
        <s v="MSA" u="1"/>
        <s v="NDC, PBL" u="1"/>
        <s v="KOL" u="1"/>
        <s v="KOO" u="1"/>
        <s v="GGS" u="1"/>
        <s v="MKI" u="1"/>
        <s v="SWO" u="1"/>
        <s v="SSA" u="1"/>
        <s v="SSE" u="1"/>
        <s v="EMI, APH" u="1"/>
        <s v="SSA " u="1"/>
        <s v="SST" u="1"/>
        <s v="SOH" u="1"/>
        <s v="JAU" u="1"/>
        <s v="TMA" u="1"/>
        <s v="CEN, EMI " u="1"/>
        <s v="OCL" u="1"/>
        <s v="RST-ME" u="1"/>
        <s v="EMI/KMA" u="1"/>
        <s v="SCH" u="1"/>
        <s v="LLO/PBL" u="1"/>
        <s v="RKA-ME" u="1"/>
        <s v="BZA" u="1"/>
        <s v="BZA " u="1"/>
        <s v="VAV" u="1"/>
        <s v="GH" u="1"/>
        <s v="NOW/KMA" u="1"/>
        <s v="APH " u="1"/>
        <s v="DRO" u="1"/>
        <s v="AHE" u="1"/>
        <s v="ALW" u="1"/>
        <s v="CLO" u="1"/>
        <s v="AHA " u="1"/>
        <s v="ELE" u="1"/>
        <s v="APH/GRE" u="1"/>
        <s v="CDA" u="1"/>
        <s v="GLO" u="1"/>
        <s v="DBE" u="1"/>
        <s v="MPI" u="1"/>
        <s v="DBR " u="1"/>
        <s v="RBU and MMA" u="1"/>
        <s v="BMI, GRE" u="1"/>
        <s v="JBO" u="1"/>
        <s v="APH/MRA" u="1"/>
        <s v="LFR" u="1"/>
        <s v="VWI - supply" u="1"/>
        <s v="LFR " u="1"/>
        <s v="SLO" u="1"/>
        <s v="TJA" u="1"/>
        <s v="MRA/JSE" u="1"/>
        <s v="TJI" u="1"/>
        <s v="SRI-ME" u="1"/>
        <s v="PBL " u="1"/>
        <s v="LLO/JSE" u="1"/>
        <s v="RBU" u="1"/>
        <s v="ASH/BWE " u="1"/>
        <s v="BMI/ASH" u="1"/>
        <s v="AQA" u="1"/>
      </sharedItems>
    </cacheField>
    <cacheField name="Date of Observation" numFmtId="14">
      <sharedItems containsSemiMixedTypes="0" containsNonDate="0" containsDate="1" containsString="0" minDate="2022-09-07T00:00:00" maxDate="2023-07-14T00:00:00"/>
    </cacheField>
    <cacheField name="Week" numFmtId="0">
      <sharedItems containsDate="1" containsMixedTypes="1" minDate="1899-12-31T04:01:03" maxDate="1900-01-01T00:00:00" count="10">
        <n v="2"/>
        <n v="3"/>
        <n v="4"/>
        <n v="5"/>
        <n v="6"/>
        <n v="7"/>
        <n v="1"/>
        <s v="" u="1"/>
        <s v="Test" u="1"/>
        <d v="1899-12-31T00:00:00" u="1"/>
      </sharedItems>
    </cacheField>
    <cacheField name="Term" numFmtId="0">
      <sharedItems containsBlank="1" count="9">
        <s v="Aut 1"/>
        <s v="Aut 2"/>
        <s v="Spr 1"/>
        <s v="Spr 2"/>
        <s v="Sum 1"/>
        <s v="Sum 2"/>
        <s v="" u="1"/>
        <m u="1"/>
        <s v="Test" u="1"/>
      </sharedItems>
    </cacheField>
    <cacheField name="Faculty" numFmtId="0">
      <sharedItems containsBlank="1" count="6">
        <s v="Blue"/>
        <s v="Green"/>
        <s v="Yellow"/>
        <s v="Red"/>
        <m u="1"/>
        <s v="Test" u="1"/>
      </sharedItems>
    </cacheField>
    <cacheField name="Year Group" numFmtId="0">
      <sharedItems containsSemiMixedTypes="0" containsString="0" containsNumber="1" containsInteger="1" minValue="7" maxValue="13" count="7">
        <n v="10"/>
        <n v="8"/>
        <n v="7"/>
        <n v="9"/>
        <n v="11"/>
        <n v="13"/>
        <n v="12"/>
      </sharedItems>
    </cacheField>
    <cacheField name="Subject" numFmtId="0">
      <sharedItems containsBlank="1" count="41">
        <s v="Science"/>
        <s v="Spanish"/>
        <s v="History"/>
        <s v="Geography"/>
        <s v="English Language"/>
        <s v="English Literature"/>
        <s v="Maths"/>
        <s v="Media"/>
        <s v="Design and Technology"/>
        <s v="Music"/>
        <s v="CTEC Applied Science"/>
        <s v="Physics"/>
        <s v="BTEC Enterprise"/>
        <s v="French"/>
        <s v="Religious Studies"/>
        <s v="Food Technology"/>
        <s v="CTEC  Health and Social Care"/>
        <s v="Business"/>
        <s v="Art and Design"/>
        <s v="Drama"/>
        <s v="Sociology"/>
        <s v="Psychology"/>
        <s v="CTEC Sport"/>
        <s v="CTEC Business"/>
        <s v="Chemistry"/>
        <s v="Economics"/>
        <s v="OCR Level 2 iMedia"/>
        <s v="Computer Science"/>
        <s v="GCSE PE"/>
        <s v="Biology"/>
        <s v="PE"/>
        <s v="CTEC ICT"/>
        <s v="CTEC Health and Social Care"/>
        <s v="OCR ICT"/>
        <m u="1"/>
        <s v="Resit English" u="1"/>
        <s v="Resit Maths" u="1"/>
        <s v="PSHE" u="1"/>
        <s v="Business Studies" u="1"/>
        <s v="Test" u="1"/>
        <s v="English" u="1"/>
      </sharedItems>
    </cacheField>
    <cacheField name="Set" numFmtId="0">
      <sharedItems containsString="0" containsBlank="1" containsNumber="1" containsInteger="1" minValue="1" maxValue="5" count="6">
        <n v="1"/>
        <n v="2"/>
        <n v="3"/>
        <n v="4"/>
        <n v="5"/>
        <m/>
      </sharedItems>
    </cacheField>
    <cacheField name="Band-Block" numFmtId="0">
      <sharedItems containsBlank="1" count="7">
        <s v="X"/>
        <s v="Y"/>
        <s v="A"/>
        <s v="B"/>
        <s v="C"/>
        <s v="D"/>
        <m u="1"/>
      </sharedItems>
    </cacheField>
    <cacheField name="Observation Type" numFmtId="0">
      <sharedItems containsBlank="1" count="4">
        <s v="Learning Walk"/>
        <s v="Book Look"/>
        <s v="Lesson Observation"/>
        <m u="1"/>
      </sharedItems>
    </cacheField>
    <cacheField name="Focus" numFmtId="0">
      <sharedItems containsBlank="1"/>
    </cacheField>
    <cacheField name="Lesson Topic" numFmtId="49">
      <sharedItems containsBlank="1"/>
    </cacheField>
    <cacheField name="Planning and Delivery_x000a_Learning Walk Focus_x000a_Book Look Narrative" numFmtId="49">
      <sharedItems containsBlank="1" longText="1"/>
    </cacheField>
    <cacheField name="Learning Overtime" numFmtId="49">
      <sharedItems containsBlank="1" longText="1"/>
    </cacheField>
    <cacheField name="Assessment and Feedback" numFmtId="49">
      <sharedItems containsBlank="1" longText="1"/>
    </cacheField>
    <cacheField name="Behaviour for Learning" numFmtId="49">
      <sharedItems containsBlank="1" longText="1"/>
    </cacheField>
    <cacheField name="Areas for Development" numFmtId="49">
      <sharedItems containsBlank="1" longText="1"/>
    </cacheField>
    <cacheField name="Sequence" numFmtId="49">
      <sharedItems containsBlank="1"/>
    </cacheField>
    <cacheField name="Explanations" numFmtId="49">
      <sharedItems containsBlank="1"/>
    </cacheField>
    <cacheField name="Assessment Strategies" numFmtId="49">
      <sharedItems containsBlank="1"/>
    </cacheField>
    <cacheField name="Mini Whiteboards" numFmtId="49">
      <sharedItems containsBlank="1"/>
    </cacheField>
    <cacheField name="Questioning" numFmtId="49">
      <sharedItems containsBlank="1"/>
    </cacheField>
    <cacheField name="Learning Independently" numFmtId="49">
      <sharedItems containsBlank="1"/>
    </cacheField>
    <cacheField name="Start of Lesson Routines" numFmtId="49">
      <sharedItems containsBlank="1"/>
    </cacheField>
    <cacheField name="Routines are Embedded" numFmtId="49">
      <sharedItems containsBlank="1"/>
    </cacheField>
    <cacheField name="Behaviour Management" numFmtId="49">
      <sharedItems containsBlank="1"/>
    </cacheField>
    <cacheField name="Positive Student Behaviour" numFmtId="49">
      <sharedItems containsBlank="1"/>
    </cacheField>
    <cacheField name="Students Speak and read with confidence" numFmtId="49">
      <sharedItems containsBlank="1"/>
    </cacheField>
    <cacheField name="Opportunities to read aloud in lessons" numFmtId="49">
      <sharedItems containsBlank="1"/>
    </cacheField>
    <cacheField name="SEND" numFmtId="49">
      <sharedItems containsBlank="1"/>
    </cacheField>
  </cacheFields>
  <extLst>
    <ext xmlns:x14="http://schemas.microsoft.com/office/spreadsheetml/2009/9/main" uri="{725AE2AE-9491-48be-B2B4-4EB974FC3084}">
      <x14:pivotCacheDefinition pivotCacheId="93777212"/>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25578704" createdVersion="3" refreshedVersion="8" minRefreshableVersion="3" recordCount="0" supportSubquery="1" supportAdvancedDrill="1" xr:uid="{AD890F41-3D0E-4B29-8E27-0D6DB485C2D5}">
  <cacheSource type="external" connectionId="2">
    <extLst>
      <ext xmlns:x14="http://schemas.microsoft.com/office/spreadsheetml/2009/9/main" uri="{F057638F-6D5F-4e77-A914-E7F072B9BCA8}">
        <x14:sourceConnection name="ThisWorkbookDataModel"/>
      </ext>
    </extLst>
  </cacheSource>
  <cacheFields count="0"/>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2" memberValueDatatype="130" unbalanced="0"/>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cacheHierarchy uniqueName="[Observation].[Term]" caption="Term" attribute="1" defaultMemberUniqueName="[Observation].[Term].[All]" allUniqueName="[Observation].[Term].[All]" dimensionUniqueName="[Observation]" displayFolder="" count="2" memberValueDatatype="130" unbalanced="0"/>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extLst>
    <ext xmlns:x14="http://schemas.microsoft.com/office/spreadsheetml/2009/9/main" uri="{725AE2AE-9491-48be-B2B4-4EB974FC3084}">
      <x14:pivotCacheDefinition slicerData="1" pivotCacheId="90208592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24074072" createdVersion="8" refreshedVersion="8" minRefreshableVersion="3" recordCount="0" supportSubquery="1" supportAdvancedDrill="1" xr:uid="{FCC7E42C-C22B-47C8-B6EB-DAA05C62DD70}">
  <cacheSource type="external" connectionId="2"/>
  <cacheFields count="9">
    <cacheField name="[Observer].[Staff Code].[Staff Code]" caption="Staff Code" numFmtId="0" hierarchy="61" level="1">
      <sharedItems containsBlank="1" count="33">
        <s v="AHE"/>
        <s v="AWH"/>
        <s v="BBI"/>
        <s v="BWE"/>
        <s v="C1"/>
        <s v="C2"/>
        <s v="EAP"/>
        <s v="GGA"/>
        <s v="GST"/>
        <s v="JAD"/>
        <s v="JBU"/>
        <s v="JMC"/>
        <s v="JNE"/>
        <s v="JPE"/>
        <s v="JSE"/>
        <s v="KMA"/>
        <s v="KMC"/>
        <s v="LCR"/>
        <s v="LHA"/>
        <s v="LOC"/>
        <s v="LTH"/>
        <s v="MXI"/>
        <s v="NBI"/>
        <s v="NOW"/>
        <s v="OEL"/>
        <s v="PDU"/>
        <s v="PPO"/>
        <s v="RGI"/>
        <s v="RST"/>
        <s v="SWO"/>
        <s v="TUM"/>
        <s v="XZH"/>
        <m/>
      </sharedItems>
    </cacheField>
    <cacheField name="[Observer].[Faculty].[Faculty]" caption="Faculty" numFmtId="0" hierarchy="60" level="1">
      <sharedItems containsBlank="1" count="6">
        <m/>
        <s v="Red"/>
        <s v="Blue"/>
        <s v="Sixth Form"/>
        <s v="Yellow"/>
        <s v="Green"/>
      </sharedItems>
    </cacheField>
    <cacheField name="[Observer].[Level].[Level]" caption="Level" numFmtId="0" hierarchy="59" level="1">
      <sharedItems containsSemiMixedTypes="0" containsNonDate="0" containsString="0"/>
    </cacheField>
    <cacheField name="[Observer].[Position].[Position]" caption="Position" numFmtId="0" hierarchy="57" level="1">
      <sharedItems containsSemiMixedTypes="0" containsNonDate="0" containsString="0"/>
    </cacheField>
    <cacheField name="[Observation].[Term].[Term]" caption="Term" numFmtId="0" hierarchy="30" level="1">
      <sharedItems count="6">
        <s v="Aut 1"/>
        <s v="Aut 2"/>
        <s v="Spr 1"/>
        <s v="Spr 2"/>
        <s v="Sum 1"/>
        <s v="Sum 2"/>
      </sharedItems>
    </cacheField>
    <cacheField name="[Observation].[Week].[Week]" caption="Week" numFmtId="0" hierarchy="29" level="1">
      <sharedItems containsSemiMixedTypes="0" containsNonDate="0" containsString="0" containsNumber="1" containsInteger="1" minValue="1" maxValue="5" count="5">
        <n v="1"/>
        <n v="2"/>
        <n v="3"/>
        <n v="4"/>
        <n v="5"/>
      </sharedItems>
      <extLst>
        <ext xmlns:x15="http://schemas.microsoft.com/office/spreadsheetml/2010/11/main" uri="{4F2E5C28-24EA-4eb8-9CBF-B6C8F9C3D259}">
          <x15:cachedUniqueNames>
            <x15:cachedUniqueName index="0" name="[Observation].[Week].&amp;[1]"/>
            <x15:cachedUniqueName index="1" name="[Observation].[Week].&amp;[2]"/>
            <x15:cachedUniqueName index="2" name="[Observation].[Week].&amp;[3]"/>
            <x15:cachedUniqueName index="3" name="[Observation].[Week].&amp;[4]"/>
            <x15:cachedUniqueName index="4" name="[Observation].[Week].&amp;[5]"/>
          </x15:cachedUniqueNames>
        </ext>
      </extLst>
    </cacheField>
    <cacheField name="[Measures].[Count of Observation Type]" caption="Count of Observation Type" numFmtId="0" hierarchy="82" level="32767"/>
    <cacheField name="[Observation].[Observation Type].[Observation Type]" caption="Observation Type" numFmtId="0" hierarchy="36" level="1">
      <sharedItems containsSemiMixedTypes="0" containsNonDate="0" containsString="0"/>
    </cacheField>
    <cacheField name="[Observation].[Faculty].[Faculty]" caption="Faculty" numFmtId="0" hierarchy="31"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0" memberValueDatatype="130" unbalanced="0"/>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5"/>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4"/>
      </fieldsUsage>
    </cacheHierarchy>
    <cacheHierarchy uniqueName="[Observation].[Faculty]" caption="Faculty" attribute="1" defaultMemberUniqueName="[Observation].[Faculty].[All]" allUniqueName="[Observation].[Faculty].[All]" dimensionUniqueName="[Observation]" displayFolder="" count="2" memberValueDatatype="130" unbalanced="0">
      <fieldsUsage count="2">
        <fieldUsage x="-1"/>
        <fieldUsage x="8"/>
      </fieldsUsage>
    </cacheHierarchy>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7"/>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2" memberValueDatatype="130" unbalanced="0">
      <fieldsUsage count="2">
        <fieldUsage x="-1"/>
        <fieldUsage x="3"/>
      </fieldsUsage>
    </cacheHierarchy>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2" memberValueDatatype="130" unbalanced="0">
      <fieldsUsage count="2">
        <fieldUsage x="-1"/>
        <fieldUsage x="2"/>
      </fieldsUsage>
    </cacheHierarchy>
    <cacheHierarchy uniqueName="[Observer].[Faculty]" caption="Faculty" attribute="1" defaultMemberUniqueName="[Observer].[Faculty].[All]" allUniqueName="[Observer].[Faculty].[All]" dimensionUniqueName="[Observer]" displayFolder="" count="2" memberValueDatatype="130" unbalanced="0">
      <fieldsUsage count="2">
        <fieldUsage x="-1"/>
        <fieldUsage x="1"/>
      </fieldsUsage>
    </cacheHierarchy>
    <cacheHierarchy uniqueName="[Observer].[Staff Code]" caption="Staff Code" attribute="1" defaultMemberUniqueName="[Observer].[Staff Code].[All]" allUniqueName="[Observer].[Staff Code].[All]" dimensionUniqueName="[Observer]" displayFolder="" count="2" memberValueDatatype="130" unbalanced="0">
      <fieldsUsage count="2">
        <fieldUsage x="-1"/>
        <fieldUsage x="0"/>
      </fieldsUsage>
    </cacheHierarchy>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oneField="1" hidden="1">
      <fieldsUsage count="1">
        <fieldUsage x="6"/>
      </fieldsUsage>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27777775" createdVersion="5" refreshedVersion="8" minRefreshableVersion="3" recordCount="0" supportSubquery="1" supportAdvancedDrill="1" xr:uid="{A40EBB53-5C85-495A-A14A-A0C251CCCBDB}">
  <cacheSource type="external" connectionId="2"/>
  <cacheFields count="6">
    <cacheField name="[Measures].[Count of Observation Type]" caption="Count of Observation Type" numFmtId="0" hierarchy="82" level="32767"/>
    <cacheField name="[Observation].[Subject].[Subject]" caption="Subject" numFmtId="0" hierarchy="33" level="1">
      <sharedItems count="19">
        <s v="Drama"/>
        <s v="English Language"/>
        <s v="English Literature"/>
        <s v="French"/>
        <s v="Religious Studies"/>
        <s v="Spanish"/>
        <s v="Biology" u="1"/>
        <s v="BTEC Enterprise" u="1"/>
        <s v="Business" u="1"/>
        <s v="Chemistry" u="1"/>
        <s v="Computer Science" u="1"/>
        <s v="CTEC Applied Science" u="1"/>
        <s v="CTEC Business" u="1"/>
        <s v="CTEC ICT" u="1"/>
        <s v="Economics" u="1"/>
        <s v="OCR ICT" u="1"/>
        <s v="OCR Level 2 iMedia" u="1"/>
        <s v="Physics" u="1"/>
        <s v="Science" u="1"/>
      </sharedItems>
    </cacheField>
    <cacheField name="[Faculty].[Faculty].[Faculty]" caption="Faculty" numFmtId="0" hierarchy="22" level="1">
      <sharedItems containsSemiMixedTypes="0" containsNonDate="0" containsString="0"/>
    </cacheField>
    <cacheField name="[Observation].[Observation Type].[Observation Type]" caption="Observation Type" numFmtId="0" hierarchy="36" level="1">
      <sharedItems containsSemiMixedTypes="0" containsNonDate="0" containsString="0"/>
    </cacheField>
    <cacheField name="[Observation].[Term].[Term]" caption="Term" numFmtId="0" hierarchy="30" level="1">
      <sharedItems containsSemiMixedTypes="0" containsNonDate="0" containsString="0"/>
    </cacheField>
    <cacheField name="[Observation].[Week].[Week]" caption="Week" numFmtId="0" hierarchy="29"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2" memberValueDatatype="130" unbalanced="0">
      <fieldsUsage count="2">
        <fieldUsage x="-1"/>
        <fieldUsage x="2"/>
      </fieldsUsage>
    </cacheHierarchy>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5"/>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4"/>
      </fieldsUsage>
    </cacheHierarchy>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2" memberValueDatatype="130" unbalanced="0">
      <fieldsUsage count="2">
        <fieldUsage x="-1"/>
        <fieldUsage x="1"/>
      </fieldsUsage>
    </cacheHierarchy>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3"/>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oneField="1" hidden="1">
      <fieldsUsage count="1">
        <fieldUsage x="0"/>
      </fieldsUsage>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29398145" createdVersion="5" refreshedVersion="8" minRefreshableVersion="3" recordCount="0" supportSubquery="1" supportAdvancedDrill="1" xr:uid="{0C3D6FDA-C7B3-4DB9-8350-96B74905842F}">
  <cacheSource type="external" connectionId="2"/>
  <cacheFields count="7">
    <cacheField name="[Measures].[Count of Observation Type]" caption="Count of Observation Type" numFmtId="0" hierarchy="82" level="32767"/>
    <cacheField name="[Term].[Term].[Term]" caption="Term" numFmtId="0" hierarchy="70" level="1">
      <sharedItems count="6">
        <s v="Aut 1"/>
        <s v="Aut 2"/>
        <s v="Spr 1"/>
        <s v="Spr 2"/>
        <s v="Sum 1"/>
        <s v="Sum 2"/>
      </sharedItems>
    </cacheField>
    <cacheField name="[Observation].[Observation Type].[Observation Type]" caption="Observation Type" numFmtId="0" hierarchy="36" level="1">
      <sharedItems containsSemiMixedTypes="0" containsNonDate="0" containsString="0"/>
    </cacheField>
    <cacheField name="[Faculty].[Faculty].[Faculty]" caption="Faculty" numFmtId="0" hierarchy="22" level="1">
      <sharedItems containsSemiMixedTypes="0" containsNonDate="0" containsString="0"/>
    </cacheField>
    <cacheField name="[Week].[Week].[Week]" caption="Week" numFmtId="0" hierarchy="71" level="1">
      <sharedItems containsSemiMixedTypes="0" containsString="0" containsNumber="1" containsInteger="1" minValue="1" maxValue="7" count="7">
        <n v="1"/>
        <n v="2"/>
        <n v="3"/>
        <n v="4"/>
        <n v="5"/>
        <n v="6"/>
        <n v="7"/>
      </sharedItems>
      <extLst>
        <ext xmlns:x15="http://schemas.microsoft.com/office/spreadsheetml/2010/11/main" uri="{4F2E5C28-24EA-4eb8-9CBF-B6C8F9C3D259}">
          <x15:cachedUniqueNames>
            <x15:cachedUniqueName index="0" name="[Week].[Week].&amp;[1]"/>
            <x15:cachedUniqueName index="1" name="[Week].[Week].&amp;[2]"/>
            <x15:cachedUniqueName index="2" name="[Week].[Week].&amp;[3]"/>
            <x15:cachedUniqueName index="3" name="[Week].[Week].&amp;[4]"/>
            <x15:cachedUniqueName index="4" name="[Week].[Week].&amp;[5]"/>
            <x15:cachedUniqueName index="5" name="[Week].[Week].&amp;[6]"/>
            <x15:cachedUniqueName index="6" name="[Week].[Week].&amp;[7]"/>
          </x15:cachedUniqueNames>
        </ext>
      </extLst>
    </cacheField>
    <cacheField name="[Observation].[Term].[Term]" caption="Term" numFmtId="0" hierarchy="30" level="1">
      <sharedItems containsSemiMixedTypes="0" containsNonDate="0" containsString="0"/>
    </cacheField>
    <cacheField name="[Observation].[Week].[Week]" caption="Week" numFmtId="0" hierarchy="29"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2" memberValueDatatype="130" unbalanced="0">
      <fieldsUsage count="2">
        <fieldUsage x="-1"/>
        <fieldUsage x="3"/>
      </fieldsUsage>
    </cacheHierarchy>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6"/>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5"/>
      </fieldsUsage>
    </cacheHierarchy>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2"/>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2" memberValueDatatype="130" unbalanced="0">
      <fieldsUsage count="2">
        <fieldUsage x="-1"/>
        <fieldUsage x="1"/>
      </fieldsUsage>
    </cacheHierarchy>
    <cacheHierarchy uniqueName="[Week].[Week]" caption="Week" attribute="1" defaultMemberUniqueName="[Week].[Week].[All]" allUniqueName="[Week].[Week].[All]" dimensionUniqueName="[Week]" displayFolder="" count="2" memberValueDatatype="20" unbalanced="0">
      <fieldsUsage count="2">
        <fieldUsage x="-1"/>
        <fieldUsage x="4"/>
      </fieldsUsage>
    </cacheHierarchy>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oneField="1" hidden="1">
      <fieldsUsage count="1">
        <fieldUsage x="0"/>
      </fieldsUsage>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31018515" createdVersion="5" refreshedVersion="8" minRefreshableVersion="3" recordCount="0" supportSubquery="1" supportAdvancedDrill="1" xr:uid="{E09053B1-1141-4712-8AAC-4115818D6CAF}">
  <cacheSource type="external" connectionId="2"/>
  <cacheFields count="6">
    <cacheField name="[Observation].[Year Group].[Year Group]" caption="Year Group" numFmtId="0" hierarchy="32" level="1">
      <sharedItems containsSemiMixedTypes="0" containsString="0" containsNumber="1" containsInteger="1" minValue="7" maxValue="13" count="7">
        <n v="7"/>
        <n v="8"/>
        <n v="9"/>
        <n v="10"/>
        <n v="11"/>
        <n v="12"/>
        <n v="13"/>
      </sharedItems>
      <extLst>
        <ext xmlns:x15="http://schemas.microsoft.com/office/spreadsheetml/2010/11/main" uri="{4F2E5C28-24EA-4eb8-9CBF-B6C8F9C3D259}">
          <x15:cachedUniqueNames>
            <x15:cachedUniqueName index="0" name="[Observation].[Year Group].&amp;[7]"/>
            <x15:cachedUniqueName index="1" name="[Observation].[Year Group].&amp;[8]"/>
            <x15:cachedUniqueName index="2" name="[Observation].[Year Group].&amp;[9]"/>
            <x15:cachedUniqueName index="3" name="[Observation].[Year Group].&amp;[10]"/>
            <x15:cachedUniqueName index="4" name="[Observation].[Year Group].&amp;[11]"/>
            <x15:cachedUniqueName index="5" name="[Observation].[Year Group].&amp;[12]"/>
            <x15:cachedUniqueName index="6" name="[Observation].[Year Group].&amp;[13]"/>
          </x15:cachedUniqueNames>
        </ext>
      </extLst>
    </cacheField>
    <cacheField name="[Measures].[Count of Observation Type]" caption="Count of Observation Type" numFmtId="0" hierarchy="82" level="32767"/>
    <cacheField name="[Observation].[Observation Type].[Observation Type]" caption="Observation Type" numFmtId="0" hierarchy="36" level="1">
      <sharedItems containsSemiMixedTypes="0" containsNonDate="0" containsString="0"/>
    </cacheField>
    <cacheField name="[Faculty].[Faculty].[Faculty]" caption="Faculty" numFmtId="0" hierarchy="22" level="1">
      <sharedItems containsSemiMixedTypes="0" containsNonDate="0" containsString="0"/>
    </cacheField>
    <cacheField name="[Observation].[Term].[Term]" caption="Term" numFmtId="0" hierarchy="30" level="1">
      <sharedItems containsSemiMixedTypes="0" containsNonDate="0" containsString="0"/>
    </cacheField>
    <cacheField name="[Observation].[Week].[Week]" caption="Week" numFmtId="0" hierarchy="29"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2" memberValueDatatype="130" unbalanced="0">
      <fieldsUsage count="2">
        <fieldUsage x="-1"/>
        <fieldUsage x="3"/>
      </fieldsUsage>
    </cacheHierarchy>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5"/>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4"/>
      </fieldsUsage>
    </cacheHierarchy>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2" memberValueDatatype="20" unbalanced="0">
      <fieldsUsage count="2">
        <fieldUsage x="-1"/>
        <fieldUsage x="0"/>
      </fieldsUsage>
    </cacheHierarchy>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2"/>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oneField="1" hidden="1">
      <fieldsUsage count="1">
        <fieldUsage x="1"/>
      </fieldsUsage>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32523147" createdVersion="5" refreshedVersion="8" minRefreshableVersion="3" recordCount="0" supportSubquery="1" supportAdvancedDrill="1" xr:uid="{2650A7BD-159B-41EA-A890-CA1D184311E5}">
  <cacheSource type="external" connectionId="2"/>
  <cacheFields count="5">
    <cacheField name="[Measures].[Count of Observation Type]" caption="Count of Observation Type" numFmtId="0" hierarchy="82" level="32767"/>
    <cacheField name="[Observation].[Observation Type].[Observation Type]" caption="Observation Type" numFmtId="0" hierarchy="36" level="1">
      <sharedItems count="2">
        <s v="Learning Walk"/>
        <s v="Lesson Observation"/>
      </sharedItems>
    </cacheField>
    <cacheField name="[Faculty].[Faculty].[Faculty]" caption="Faculty" numFmtId="0" hierarchy="22" level="1">
      <sharedItems containsSemiMixedTypes="0" containsNonDate="0" containsString="0"/>
    </cacheField>
    <cacheField name="[Observation].[Term].[Term]" caption="Term" numFmtId="0" hierarchy="30" level="1">
      <sharedItems containsSemiMixedTypes="0" containsNonDate="0" containsString="0"/>
    </cacheField>
    <cacheField name="[Observation].[Week].[Week]" caption="Week" numFmtId="0" hierarchy="29"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2" memberValueDatatype="130" unbalanced="0">
      <fieldsUsage count="2">
        <fieldUsage x="-1"/>
        <fieldUsage x="2"/>
      </fieldsUsage>
    </cacheHierarchy>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4"/>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3"/>
      </fieldsUsage>
    </cacheHierarchy>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1"/>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oneField="1" hidden="1">
      <fieldsUsage count="1">
        <fieldUsage x="0"/>
      </fieldsUsage>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34027779" createdVersion="5" refreshedVersion="8" minRefreshableVersion="3" recordCount="0" supportSubquery="1" supportAdvancedDrill="1" xr:uid="{545E69E5-5629-4973-A2BE-443D3D8ADB1F}">
  <cacheSource type="external" connectionId="2"/>
  <cacheFields count="6">
    <cacheField name="[Observation].[Teacher Initials].[Teacher Initials]" caption="Teacher Initials" numFmtId="0" hierarchy="27" level="1">
      <sharedItems count="29">
        <s v="AAD"/>
        <s v="AHA"/>
        <s v="ALE"/>
        <s v="BHO"/>
        <s v="BSM"/>
        <s v="CLE"/>
        <s v="CLL"/>
        <s v="EAP"/>
        <s v="HMC"/>
        <s v="HRO"/>
        <s v="JBR"/>
        <s v="JBU"/>
        <s v="JFE"/>
        <s v="JKE"/>
        <s v="KLA"/>
        <s v="LCR"/>
        <s v="LHA"/>
        <s v="LHG"/>
        <s v="LVI"/>
        <s v="MKN"/>
        <s v="MMK"/>
        <s v="MPE"/>
        <s v="MPR"/>
        <s v="NMI"/>
        <s v="OBE"/>
        <s v="PDU"/>
        <s v="SRN"/>
        <s v="SRO"/>
        <s v="WGA"/>
      </sharedItems>
    </cacheField>
    <cacheField name="[Measures].[Count of Observation Type]" caption="Count of Observation Type" numFmtId="0" hierarchy="82" level="32767"/>
    <cacheField name="[Observation].[Observation Type].[Observation Type]" caption="Observation Type" numFmtId="0" hierarchy="36" level="1">
      <sharedItems containsSemiMixedTypes="0" containsNonDate="0" containsString="0"/>
    </cacheField>
    <cacheField name="[Faculty].[Faculty].[Faculty]" caption="Faculty" numFmtId="0" hierarchy="22" level="1">
      <sharedItems containsSemiMixedTypes="0" containsNonDate="0" containsString="0"/>
    </cacheField>
    <cacheField name="[Observation].[Term].[Term]" caption="Term" numFmtId="0" hierarchy="30" level="1">
      <sharedItems containsSemiMixedTypes="0" containsNonDate="0" containsString="0"/>
    </cacheField>
    <cacheField name="[Observation].[Week].[Week]" caption="Week" numFmtId="0" hierarchy="29"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2" memberValueDatatype="130" unbalanced="0">
      <fieldsUsage count="2">
        <fieldUsage x="-1"/>
        <fieldUsage x="3"/>
      </fieldsUsage>
    </cacheHierarchy>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2" memberValueDatatype="130" unbalanced="0">
      <fieldsUsage count="2">
        <fieldUsage x="-1"/>
        <fieldUsage x="0"/>
      </fieldsUsage>
    </cacheHierarchy>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5"/>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4"/>
      </fieldsUsage>
    </cacheHierarchy>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2"/>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oneField="1" hidden="1">
      <fieldsUsage count="1">
        <fieldUsage x="1"/>
      </fieldsUsage>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35648149" createdVersion="5" refreshedVersion="8" minRefreshableVersion="3" recordCount="0" supportSubquery="1" supportAdvancedDrill="1" xr:uid="{F2EFCFCE-AE60-4381-A3F1-17EBE805335D}">
  <cacheSource type="external" connectionId="2"/>
  <cacheFields count="4">
    <cacheField name="[Faculty].[Faculty].[Faculty]" caption="Faculty" numFmtId="0" hierarchy="22" level="1">
      <sharedItems containsSemiMixedTypes="0" containsNonDate="0" containsString="0"/>
    </cacheField>
    <cacheField name="[Observation].[Observation Type].[Observation Type]" caption="Observation Type" numFmtId="0" hierarchy="36" level="1">
      <sharedItems containsSemiMixedTypes="0" containsNonDate="0" containsString="0"/>
    </cacheField>
    <cacheField name="[Observation].[Term].[Term]" caption="Term" numFmtId="0" hierarchy="30" level="1">
      <sharedItems containsSemiMixedTypes="0" containsNonDate="0" containsString="0"/>
    </cacheField>
    <cacheField name="[Observation].[Week].[Week]" caption="Week" numFmtId="0" hierarchy="29"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2" memberValueDatatype="130" unbalanced="0">
      <fieldsUsage count="2">
        <fieldUsage x="-1"/>
        <fieldUsage x="0"/>
      </fieldsUsage>
    </cacheHierarchy>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3"/>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2"/>
      </fieldsUsage>
    </cacheHierarchy>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1"/>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n West" refreshedDate="45175.64943622685" createdVersion="5" refreshedVersion="8" minRefreshableVersion="3" recordCount="0" supportSubquery="1" supportAdvancedDrill="1" xr:uid="{FA9C25B9-3FB0-4F3E-A47D-81D7852515B7}">
  <cacheSource type="external" connectionId="2"/>
  <cacheFields count="4">
    <cacheField name="[Faculty].[Faculty].[Faculty]" caption="Faculty" numFmtId="0" hierarchy="22" level="1">
      <sharedItems containsSemiMixedTypes="0" containsNonDate="0" containsString="0"/>
    </cacheField>
    <cacheField name="[Observation].[Observation Type].[Observation Type]" caption="Observation Type" numFmtId="0" hierarchy="36" level="1">
      <sharedItems containsSemiMixedTypes="0" containsNonDate="0" containsString="0"/>
    </cacheField>
    <cacheField name="[Observation].[Week].[Week]" caption="Week" numFmtId="0" hierarchy="29" level="1">
      <sharedItems containsSemiMixedTypes="0" containsNonDate="0" containsString="0"/>
    </cacheField>
    <cacheField name="[Observation].[Term].[Term]" caption="Term" numFmtId="0" hierarchy="30" level="1">
      <sharedItems containsSemiMixedTypes="0" containsNonDate="0" containsString="0"/>
    </cacheField>
  </cacheFields>
  <cacheHierarchies count="97">
    <cacheHierarchy uniqueName="[Criteria].[ID]" caption="ID" attribute="1" defaultMemberUniqueName="[Criteria].[ID].[All]" allUniqueName="[Criteria].[ID].[All]" dimensionUniqueName="[Criteria]" displayFolder="" count="0" memberValueDatatype="20" unbalanced="0"/>
    <cacheHierarchy uniqueName="[Criteria].[Submission TIme]" caption="Submission TIme" attribute="1" time="1" defaultMemberUniqueName="[Criteria].[Submission TIme].[All]" allUniqueName="[Criteria].[Submission TIme].[All]" dimensionUniqueName="[Criteria]" displayFolder="" count="0" memberValueDatatype="7" unbalanced="0"/>
    <cacheHierarchy uniqueName="[Criteria].[Email]" caption="Email" attribute="1" defaultMemberUniqueName="[Criteria].[Email].[All]" allUniqueName="[Criteria].[Email].[All]" dimensionUniqueName="[Criteria]" displayFolder="" count="0" memberValueDatatype="130" unbalanced="0"/>
    <cacheHierarchy uniqueName="[Criteria].[Teacher Initials]" caption="Teacher Initials" attribute="1" defaultMemberUniqueName="[Criteria].[Teacher Initials].[All]" allUniqueName="[Criteria].[Teacher Initials].[All]" dimensionUniqueName="[Criteria]" displayFolder="" count="0" memberValueDatatype="130" unbalanced="0"/>
    <cacheHierarchy uniqueName="[Criteria].[Date of Observation]" caption="Date of Observation" attribute="1" time="1" defaultMemberUniqueName="[Criteria].[Date of Observation].[All]" allUniqueName="[Criteria].[Date of Observation].[All]" dimensionUniqueName="[Criteria]" displayFolder="" count="0" memberValueDatatype="7" unbalanced="0"/>
    <cacheHierarchy uniqueName="[Criteria].[Week]" caption="Week" attribute="1" defaultMemberUniqueName="[Criteria].[Week].[All]" allUniqueName="[Criteria].[Week].[All]" dimensionUniqueName="[Criteria]" displayFolder="" count="0" memberValueDatatype="20" unbalanced="0"/>
    <cacheHierarchy uniqueName="[Criteria].[Term]" caption="Term" attribute="1" defaultMemberUniqueName="[Criteria].[Term].[All]" allUniqueName="[Criteria].[Term].[All]" dimensionUniqueName="[Criteria]" displayFolder="" count="0" memberValueDatatype="130" unbalanced="0"/>
    <cacheHierarchy uniqueName="[Criteria].[Faculty]" caption="Faculty" attribute="1" defaultMemberUniqueName="[Criteria].[Faculty].[All]" allUniqueName="[Criteria].[Faculty].[All]" dimensionUniqueName="[Criteria]" displayFolder="" count="0" memberValueDatatype="130" unbalanced="0"/>
    <cacheHierarchy uniqueName="[Criteria].[Year Group]" caption="Year Group" attribute="1" defaultMemberUniqueName="[Criteria].[Year Group].[All]" allUniqueName="[Criteria].[Year Group].[All]" dimensionUniqueName="[Criteria]" displayFolder="" count="0" memberValueDatatype="20" unbalanced="0"/>
    <cacheHierarchy uniqueName="[Criteria].[Subject]" caption="Subject" attribute="1" defaultMemberUniqueName="[Criteria].[Subject].[All]" allUniqueName="[Criteria].[Subject].[All]" dimensionUniqueName="[Criteria]" displayFolder="" count="0" memberValueDatatype="130" unbalanced="0"/>
    <cacheHierarchy uniqueName="[Criteria].[Set]" caption="Set" attribute="1" defaultMemberUniqueName="[Criteria].[Set].[All]" allUniqueName="[Criteria].[Set].[All]" dimensionUniqueName="[Criteria]" displayFolder="" count="0" memberValueDatatype="20" unbalanced="0"/>
    <cacheHierarchy uniqueName="[Criteria].[Band-Block]" caption="Band-Block" attribute="1" defaultMemberUniqueName="[Criteria].[Band-Block].[All]" allUniqueName="[Criteria].[Band-Block].[All]" dimensionUniqueName="[Criteria]" displayFolder="" count="0" memberValueDatatype="130" unbalanced="0"/>
    <cacheHierarchy uniqueName="[Criteria].[Observation Type]" caption="Observation Type" attribute="1" defaultMemberUniqueName="[Criteria].[Observation Type].[All]" allUniqueName="[Criteria].[Observation Type].[All]" dimensionUniqueName="[Criteria]" displayFolder="" count="0" memberValueDatatype="130" unbalanced="0"/>
    <cacheHierarchy uniqueName="[Criteria].[Focus]" caption="Focus" attribute="1" defaultMemberUniqueName="[Criteria].[Focus].[All]" allUniqueName="[Criteria].[Focus].[All]" dimensionUniqueName="[Criteria]" displayFolder="" count="0" memberValueDatatype="130" unbalanced="0"/>
    <cacheHierarchy uniqueName="[Criteria].[Lesson Topic]" caption="Lesson Topic" attribute="1" defaultMemberUniqueName="[Criteria].[Lesson Topic].[All]" allUniqueName="[Criteria].[Lesson Topic].[All]" dimensionUniqueName="[Criteria]" displayFolder="" count="0" memberValueDatatype="130" unbalanced="0"/>
    <cacheHierarchy uniqueName="[Criteria].[Planning and Delivery Learning Walk Focus Book Look Narrative]" caption="Planning and Delivery Learning Walk Focus Book Look Narrative" attribute="1" defaultMemberUniqueName="[Criteria].[Planning and Delivery Learning Walk Focus Book Look Narrative].[All]" allUniqueName="[Criteria].[Planning and Delivery Learning Walk Focus Book Look Narrative].[All]" dimensionUniqueName="[Criteria]" displayFolder="" count="0" memberValueDatatype="130" unbalanced="0"/>
    <cacheHierarchy uniqueName="[Criteria].[Learning Overtime]" caption="Learning Overtime" attribute="1" defaultMemberUniqueName="[Criteria].[Learning Overtime].[All]" allUniqueName="[Criteria].[Learning Overtime].[All]" dimensionUniqueName="[Criteria]" displayFolder="" count="0" memberValueDatatype="130" unbalanced="0"/>
    <cacheHierarchy uniqueName="[Criteria].[Assessment and Feedback]" caption="Assessment and Feedback" attribute="1" defaultMemberUniqueName="[Criteria].[Assessment and Feedback].[All]" allUniqueName="[Criteria].[Assessment and Feedback].[All]" dimensionUniqueName="[Criteria]" displayFolder="" count="0" memberValueDatatype="130" unbalanced="0"/>
    <cacheHierarchy uniqueName="[Criteria].[Behaviour for Learning]" caption="Behaviour for Learning" attribute="1" defaultMemberUniqueName="[Criteria].[Behaviour for Learning].[All]" allUniqueName="[Criteria].[Behaviour for Learning].[All]" dimensionUniqueName="[Criteria]" displayFolder="" count="0" memberValueDatatype="130" unbalanced="0"/>
    <cacheHierarchy uniqueName="[Criteria].[Areas for Development]" caption="Areas for Development" attribute="1" defaultMemberUniqueName="[Criteria].[Areas for Development].[All]" allUniqueName="[Criteria].[Areas for Development].[All]" dimensionUniqueName="[Criteria]" displayFolder="" count="0" memberValueDatatype="130" unbalanced="0"/>
    <cacheHierarchy uniqueName="[Criteria].[Attribute]" caption="Attribute" attribute="1" defaultMemberUniqueName="[Criteria].[Attribute].[All]" allUniqueName="[Criteria].[Attribute].[All]" dimensionUniqueName="[Criteria]" displayFolder="" count="0" memberValueDatatype="130" unbalanced="0"/>
    <cacheHierarchy uniqueName="[Criteria].[Value]" caption="Value" attribute="1" defaultMemberUniqueName="[Criteria].[Value].[All]" allUniqueName="[Criteria].[Value].[All]" dimensionUniqueName="[Criteria]" displayFolder="" count="0" memberValueDatatype="130" unbalanced="0"/>
    <cacheHierarchy uniqueName="[Faculty].[Faculty]" caption="Faculty" attribute="1" defaultMemberUniqueName="[Faculty].[Faculty].[All]" allUniqueName="[Faculty].[Faculty].[All]" dimensionUniqueName="[Faculty]" displayFolder="" count="2" memberValueDatatype="130" unbalanced="0">
      <fieldsUsage count="2">
        <fieldUsage x="-1"/>
        <fieldUsage x="0"/>
      </fieldsUsage>
    </cacheHierarchy>
    <cacheHierarchy uniqueName="[Observation].[UIN]" caption="UIN" attribute="1" defaultMemberUniqueName="[Observation].[UIN].[All]" allUniqueName="[Observation].[UIN].[All]" dimensionUniqueName="[Observation]" displayFolder="" count="0" memberValueDatatype="20" unbalanced="0"/>
    <cacheHierarchy uniqueName="[Observation].[ID]" caption="ID" attribute="1" defaultMemberUniqueName="[Observation].[ID].[All]" allUniqueName="[Observation].[ID].[All]" dimensionUniqueName="[Observation]" displayFolder="" count="0" memberValueDatatype="20" unbalanced="0"/>
    <cacheHierarchy uniqueName="[Observation].[Submission TIme]" caption="Submission TIme" attribute="1" time="1" defaultMemberUniqueName="[Observation].[Submission TIme].[All]" allUniqueName="[Observation].[Submission TIme].[All]" dimensionUniqueName="[Observation]" displayFolder="" count="0" memberValueDatatype="7" unbalanced="0"/>
    <cacheHierarchy uniqueName="[Observation].[Email]" caption="Email" attribute="1" defaultMemberUniqueName="[Observation].[Email].[All]" allUniqueName="[Observation].[Email].[All]" dimensionUniqueName="[Observation]" displayFolder="" count="0" memberValueDatatype="130" unbalanced="0"/>
    <cacheHierarchy uniqueName="[Observation].[Teacher Initials]" caption="Teacher Initials" attribute="1" defaultMemberUniqueName="[Observation].[Teacher Initials].[All]" allUniqueName="[Observation].[Teacher Initials].[All]" dimensionUniqueName="[Observation]" displayFolder="" count="0" memberValueDatatype="130" unbalanced="0"/>
    <cacheHierarchy uniqueName="[Observation].[Date of Observation]" caption="Date of Observation" attribute="1" time="1" defaultMemberUniqueName="[Observation].[Date of Observation].[All]" allUniqueName="[Observation].[Date of Observation].[All]" dimensionUniqueName="[Observation]" displayFolder="" count="0" memberValueDatatype="7" unbalanced="0"/>
    <cacheHierarchy uniqueName="[Observation].[Week]" caption="Week" attribute="1" defaultMemberUniqueName="[Observation].[Week].[All]" allUniqueName="[Observation].[Week].[All]" dimensionUniqueName="[Observation]" displayFolder="" count="2" memberValueDatatype="20" unbalanced="0">
      <fieldsUsage count="2">
        <fieldUsage x="-1"/>
        <fieldUsage x="2"/>
      </fieldsUsage>
    </cacheHierarchy>
    <cacheHierarchy uniqueName="[Observation].[Term]" caption="Term" attribute="1" defaultMemberUniqueName="[Observation].[Term].[All]" allUniqueName="[Observation].[Term].[All]" dimensionUniqueName="[Observation]" displayFolder="" count="2" memberValueDatatype="130" unbalanced="0">
      <fieldsUsage count="2">
        <fieldUsage x="-1"/>
        <fieldUsage x="3"/>
      </fieldsUsage>
    </cacheHierarchy>
    <cacheHierarchy uniqueName="[Observation].[Faculty]" caption="Faculty" attribute="1" defaultMemberUniqueName="[Observation].[Faculty].[All]" allUniqueName="[Observation].[Faculty].[All]" dimensionUniqueName="[Observation]" displayFolder="" count="0" memberValueDatatype="130" unbalanced="0"/>
    <cacheHierarchy uniqueName="[Observation].[Year Group]" caption="Year Group" attribute="1" defaultMemberUniqueName="[Observation].[Year Group].[All]" allUniqueName="[Observation].[Year Group].[All]" dimensionUniqueName="[Observation]" displayFolder="" count="0" memberValueDatatype="20" unbalanced="0"/>
    <cacheHierarchy uniqueName="[Observation].[Subject]" caption="Subject" attribute="1" defaultMemberUniqueName="[Observation].[Subject].[All]" allUniqueName="[Observation].[Subject].[All]" dimensionUniqueName="[Observation]" displayFolder="" count="0" memberValueDatatype="130" unbalanced="0"/>
    <cacheHierarchy uniqueName="[Observation].[Set]" caption="Set" attribute="1" defaultMemberUniqueName="[Observation].[Set].[All]" allUniqueName="[Observation].[Set].[All]" dimensionUniqueName="[Observation]" displayFolder="" count="0" memberValueDatatype="20" unbalanced="0"/>
    <cacheHierarchy uniqueName="[Observation].[Band-Block]" caption="Band-Block" attribute="1" defaultMemberUniqueName="[Observation].[Band-Block].[All]" allUniqueName="[Observation].[Band-Block].[All]" dimensionUniqueName="[Observation]" displayFolder="" count="0" memberValueDatatype="130" unbalanced="0"/>
    <cacheHierarchy uniqueName="[Observation].[Observation Type]" caption="Observation Type" attribute="1" defaultMemberUniqueName="[Observation].[Observation Type].[All]" allUniqueName="[Observation].[Observation Type].[All]" dimensionUniqueName="[Observation]" displayFolder="" count="2" memberValueDatatype="130" unbalanced="0">
      <fieldsUsage count="2">
        <fieldUsage x="-1"/>
        <fieldUsage x="1"/>
      </fieldsUsage>
    </cacheHierarchy>
    <cacheHierarchy uniqueName="[Observation].[Focus]" caption="Focus" attribute="1" defaultMemberUniqueName="[Observation].[Focus].[All]" allUniqueName="[Observation].[Focus].[All]" dimensionUniqueName="[Observation]" displayFolder="" count="0" memberValueDatatype="130" unbalanced="0"/>
    <cacheHierarchy uniqueName="[Observation].[Lesson Topic]" caption="Lesson Topic" attribute="1" defaultMemberUniqueName="[Observation].[Lesson Topic].[All]" allUniqueName="[Observation].[Lesson Topic].[All]" dimensionUniqueName="[Observation]" displayFolder="" count="0" memberValueDatatype="130" unbalanced="0"/>
    <cacheHierarchy uniqueName="[Observation].[Planning and Delivery Learning Walk Focus Book Look Narrative]" caption="Planning and Delivery Learning Walk Focus Book Look Narrative" attribute="1" defaultMemberUniqueName="[Observation].[Planning and Delivery Learning Walk Focus Book Look Narrative].[All]" allUniqueName="[Observation].[Planning and Delivery Learning Walk Focus Book Look Narrative].[All]" dimensionUniqueName="[Observation]" displayFolder="" count="0" memberValueDatatype="130" unbalanced="0"/>
    <cacheHierarchy uniqueName="[Observation].[Learning Overtime]" caption="Learning Overtime" attribute="1" defaultMemberUniqueName="[Observation].[Learning Overtime].[All]" allUniqueName="[Observation].[Learning Overtime].[All]" dimensionUniqueName="[Observation]" displayFolder="" count="0" memberValueDatatype="130" unbalanced="0"/>
    <cacheHierarchy uniqueName="[Observation].[Assessment and Feedback]" caption="Assessment and Feedback" attribute="1" defaultMemberUniqueName="[Observation].[Assessment and Feedback].[All]" allUniqueName="[Observation].[Assessment and Feedback].[All]" dimensionUniqueName="[Observation]" displayFolder="" count="0" memberValueDatatype="130" unbalanced="0"/>
    <cacheHierarchy uniqueName="[Observation].[Behaviour for Learning]" caption="Behaviour for Learning" attribute="1" defaultMemberUniqueName="[Observation].[Behaviour for Learning].[All]" allUniqueName="[Observation].[Behaviour for Learning].[All]" dimensionUniqueName="[Observation]" displayFolder="" count="0" memberValueDatatype="130" unbalanced="0"/>
    <cacheHierarchy uniqueName="[Observation].[Areas for Development]" caption="Areas for Development" attribute="1" defaultMemberUniqueName="[Observation].[Areas for Development].[All]" allUniqueName="[Observation].[Areas for Development].[All]" dimensionUniqueName="[Observation]" displayFolder="" count="0" memberValueDatatype="130" unbalanced="0"/>
    <cacheHierarchy uniqueName="[Observation].[Sequence]" caption="Sequence" attribute="1" defaultMemberUniqueName="[Observation].[Sequence].[All]" allUniqueName="[Observation].[Sequence].[All]" dimensionUniqueName="[Observation]" displayFolder="" count="0" memberValueDatatype="130" unbalanced="0"/>
    <cacheHierarchy uniqueName="[Observation].[Explanations]" caption="Explanations" attribute="1" defaultMemberUniqueName="[Observation].[Explanations].[All]" allUniqueName="[Observation].[Explanations].[All]" dimensionUniqueName="[Observation]" displayFolder="" count="0" memberValueDatatype="130" unbalanced="0"/>
    <cacheHierarchy uniqueName="[Observation].[Assessment Strategies]" caption="Assessment Strategies" attribute="1" defaultMemberUniqueName="[Observation].[Assessment Strategies].[All]" allUniqueName="[Observation].[Assessment Strategies].[All]" dimensionUniqueName="[Observation]" displayFolder="" count="0" memberValueDatatype="130" unbalanced="0"/>
    <cacheHierarchy uniqueName="[Observation].[Mini Whiteboards]" caption="Mini Whiteboards" attribute="1" defaultMemberUniqueName="[Observation].[Mini Whiteboards].[All]" allUniqueName="[Observation].[Mini Whiteboards].[All]" dimensionUniqueName="[Observation]" displayFolder="" count="0" memberValueDatatype="130" unbalanced="0"/>
    <cacheHierarchy uniqueName="[Observation].[Questioning]" caption="Questioning" attribute="1" defaultMemberUniqueName="[Observation].[Questioning].[All]" allUniqueName="[Observation].[Questioning].[All]" dimensionUniqueName="[Observation]" displayFolder="" count="0" memberValueDatatype="130" unbalanced="0"/>
    <cacheHierarchy uniqueName="[Observation].[Learning Independently]" caption="Learning Independently" attribute="1" defaultMemberUniqueName="[Observation].[Learning Independently].[All]" allUniqueName="[Observation].[Learning Independently].[All]" dimensionUniqueName="[Observation]" displayFolder="" count="0" memberValueDatatype="130" unbalanced="0"/>
    <cacheHierarchy uniqueName="[Observation].[Start of Lesson Routines]" caption="Start of Lesson Routines" attribute="1" defaultMemberUniqueName="[Observation].[Start of Lesson Routines].[All]" allUniqueName="[Observation].[Start of Lesson Routines].[All]" dimensionUniqueName="[Observation]" displayFolder="" count="0" memberValueDatatype="130" unbalanced="0"/>
    <cacheHierarchy uniqueName="[Observation].[Routines are Embedded]" caption="Routines are Embedded" attribute="1" defaultMemberUniqueName="[Observation].[Routines are Embedded].[All]" allUniqueName="[Observation].[Routines are Embedded].[All]" dimensionUniqueName="[Observation]" displayFolder="" count="0" memberValueDatatype="130" unbalanced="0"/>
    <cacheHierarchy uniqueName="[Observation].[Behaviour Management]" caption="Behaviour Management" attribute="1" defaultMemberUniqueName="[Observation].[Behaviour Management].[All]" allUniqueName="[Observation].[Behaviour Management].[All]" dimensionUniqueName="[Observation]" displayFolder="" count="0" memberValueDatatype="130" unbalanced="0"/>
    <cacheHierarchy uniqueName="[Observation].[Positive Student Behaviour]" caption="Positive Student Behaviour" attribute="1" defaultMemberUniqueName="[Observation].[Positive Student Behaviour].[All]" allUniqueName="[Observation].[Positive Student Behaviour].[All]" dimensionUniqueName="[Observation]" displayFolder="" count="0" memberValueDatatype="130" unbalanced="0"/>
    <cacheHierarchy uniqueName="[Observation].[Students Speak and read with confidence]" caption="Students Speak and read with confidence" attribute="1" defaultMemberUniqueName="[Observation].[Students Speak and read with confidence].[All]" allUniqueName="[Observation].[Students Speak and read with confidence].[All]" dimensionUniqueName="[Observation]" displayFolder="" count="0" memberValueDatatype="130" unbalanced="0"/>
    <cacheHierarchy uniqueName="[Observation].[Opportunities to read aloud in lessons]" caption="Opportunities to read aloud in lessons" attribute="1" defaultMemberUniqueName="[Observation].[Opportunities to read aloud in lessons].[All]" allUniqueName="[Observation].[Opportunities to read aloud in lessons].[All]" dimensionUniqueName="[Observation]" displayFolder="" count="0" memberValueDatatype="130" unbalanced="0"/>
    <cacheHierarchy uniqueName="[Observation].[SEND]" caption="SEND" attribute="1" defaultMemberUniqueName="[Observation].[SEND].[All]" allUniqueName="[Observation].[SEND].[All]" dimensionUniqueName="[Observation]" displayFolder="" count="0" memberValueDatatype="130" unbalanced="0"/>
    <cacheHierarchy uniqueName="[Observer].[Position]" caption="Position" attribute="1" defaultMemberUniqueName="[Observer].[Position].[All]" allUniqueName="[Observer].[Position].[All]" dimensionUniqueName="[Observer]" displayFolder="" count="0" memberValueDatatype="130" unbalanced="0"/>
    <cacheHierarchy uniqueName="[Observer].[Group]" caption="Group" attribute="1" defaultMemberUniqueName="[Observer].[Group].[All]" allUniqueName="[Observer].[Group].[All]" dimensionUniqueName="[Observer]" displayFolder="" count="0" memberValueDatatype="130" unbalanced="0"/>
    <cacheHierarchy uniqueName="[Observer].[Level]" caption="Level" attribute="1" defaultMemberUniqueName="[Observer].[Level].[All]" allUniqueName="[Observer].[Level].[All]" dimensionUniqueName="[Observer]" displayFolder="" count="0" memberValueDatatype="130" unbalanced="0"/>
    <cacheHierarchy uniqueName="[Observer].[Faculty]" caption="Faculty" attribute="1" defaultMemberUniqueName="[Observer].[Faculty].[All]" allUniqueName="[Observer].[Faculty].[All]" dimensionUniqueName="[Observer]" displayFolder="" count="0" memberValueDatatype="130" unbalanced="0"/>
    <cacheHierarchy uniqueName="[Observer].[Staff Code]" caption="Staff Code" attribute="1" defaultMemberUniqueName="[Observer].[Staff Code].[All]" allUniqueName="[Observer].[Staff Code].[All]" dimensionUniqueName="[Observer]" displayFolder="" count="0" memberValueDatatype="130" unbalanced="0"/>
    <cacheHierarchy uniqueName="[Observer].[Username]" caption="Username" attribute="1" defaultMemberUniqueName="[Observer].[Username].[All]" allUniqueName="[Observer].[Username].[All]" dimensionUniqueName="[Observer]" displayFolder="" count="0" memberValueDatatype="130" unbalanced="0"/>
    <cacheHierarchy uniqueName="[Set].[Set]" caption="Set" attribute="1" defaultMemberUniqueName="[Set].[Set].[All]" allUniqueName="[Set].[Set].[All]" dimensionUniqueName="[Set]" displayFolder="" count="0" memberValueDatatype="20" unbalanced="0"/>
    <cacheHierarchy uniqueName="[Staff].[Position]" caption="Position" attribute="1" defaultMemberUniqueName="[Staff].[Position].[All]" allUniqueName="[Staff].[Position].[All]" dimensionUniqueName="[Staff]" displayFolder="" count="0" memberValueDatatype="130" unbalanced="0"/>
    <cacheHierarchy uniqueName="[Staff].[Group]" caption="Group" attribute="1" defaultMemberUniqueName="[Staff].[Group].[All]" allUniqueName="[Staff].[Group].[All]" dimensionUniqueName="[Staff]" displayFolder="" count="0" memberValueDatatype="130" unbalanced="0"/>
    <cacheHierarchy uniqueName="[Staff].[Level]" caption="Level" attribute="1" defaultMemberUniqueName="[Staff].[Level].[All]" allUniqueName="[Staff].[Level].[All]" dimensionUniqueName="[Staff]" displayFolder="" count="0" memberValueDatatype="130" unbalanced="0"/>
    <cacheHierarchy uniqueName="[Staff].[Faculty]" caption="Faculty" attribute="1" defaultMemberUniqueName="[Staff].[Faculty].[All]" allUniqueName="[Staff].[Faculty].[All]" dimensionUniqueName="[Staff]" displayFolder="" count="0" memberValueDatatype="130" unbalanced="0"/>
    <cacheHierarchy uniqueName="[Staff].[Staff Code]" caption="Staff Code" attribute="1" defaultMemberUniqueName="[Staff].[Staff Code].[All]" allUniqueName="[Staff].[Staff Code].[All]" dimensionUniqueName="[Staff]" displayFolder="" count="0" memberValueDatatype="130" unbalanced="0"/>
    <cacheHierarchy uniqueName="[Staff].[Username]" caption="Username" attribute="1" defaultMemberUniqueName="[Staff].[Username].[All]" allUniqueName="[Staff].[Username].[All]" dimensionUniqueName="[Staff]" displayFolder="" count="0" memberValueDatatype="130" unbalanced="0"/>
    <cacheHierarchy uniqueName="[Term].[Term]" caption="Term" attribute="1" defaultMemberUniqueName="[Term].[Term].[All]" allUniqueName="[Term].[Term].[All]" dimensionUniqueName="[Term]" displayFolder="" count="0" memberValueDatatype="130" unbalanced="0"/>
    <cacheHierarchy uniqueName="[Week].[Week]" caption="Week" attribute="1" defaultMemberUniqueName="[Week].[Week].[All]" allUniqueName="[Week].[Week].[All]" dimensionUniqueName="[Week]" displayFolder="" count="0" memberValueDatatype="20" unbalanced="0"/>
    <cacheHierarchy uniqueName="[Measures].[__XL_Count Observation]" caption="__XL_Count Observation" measure="1" displayFolder="" measureGroup="Observation" count="0" hidden="1"/>
    <cacheHierarchy uniqueName="[Measures].[__XL_Count Staff5]" caption="__XL_Count Staff5" measure="1" displayFolder="" measureGroup="Staff" count="0" hidden="1"/>
    <cacheHierarchy uniqueName="[Measures].[__XL_Count Observer]" caption="__XL_Count Observer" measure="1" displayFolder="" measureGroup="Observer" count="0" hidden="1"/>
    <cacheHierarchy uniqueName="[Measures].[__XL_Count Criteria]" caption="__XL_Count Criteria" measure="1" displayFolder="" measureGroup="Criteria" count="0" hidden="1"/>
    <cacheHierarchy uniqueName="[Measures].[__XL_Count Set]" caption="__XL_Count Set" measure="1" displayFolder="" measureGroup="Set" count="0" hidden="1"/>
    <cacheHierarchy uniqueName="[Measures].[__XL_Count Faculty]" caption="__XL_Count Faculty" measure="1" displayFolder="" measureGroup="Faculty" count="0" hidden="1"/>
    <cacheHierarchy uniqueName="[Measures].[__XL_Count Week]" caption="__XL_Count Week" measure="1" displayFolder="" measureGroup="Week" count="0" hidden="1"/>
    <cacheHierarchy uniqueName="[Measures].[__XL_Count Term]" caption="__XL_Count Term" measure="1" displayFolder="" measureGroup="Term" count="0" hidden="1"/>
    <cacheHierarchy uniqueName="[Measures].[__No measures defined]" caption="__No measures defined" measure="1" displayFolder="" count="0" hidden="1"/>
    <cacheHierarchy uniqueName="[Measures].[Count of Teacher Initials]" caption="Count of Teacher Initials" measure="1" displayFolder="" measureGroup="Observation" count="0" hidden="1">
      <extLst>
        <ext xmlns:x15="http://schemas.microsoft.com/office/spreadsheetml/2010/11/main" uri="{B97F6D7D-B522-45F9-BDA1-12C45D357490}">
          <x15:cacheHierarchy aggregatedColumn="27"/>
        </ext>
      </extLst>
    </cacheHierarchy>
    <cacheHierarchy uniqueName="[Measures].[Count of Observation Type]" caption="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Distinct Count of Observation Type]" caption="Distinct Count of Observation Type" measure="1" displayFolder="" measureGroup="Observation" count="0" hidden="1">
      <extLst>
        <ext xmlns:x15="http://schemas.microsoft.com/office/spreadsheetml/2010/11/main" uri="{B97F6D7D-B522-45F9-BDA1-12C45D357490}">
          <x15:cacheHierarchy aggregatedColumn="36"/>
        </ext>
      </extLst>
    </cacheHierarchy>
    <cacheHierarchy uniqueName="[Measures].[Count of Email]" caption="Count of Email" measure="1" displayFolder="" measureGroup="Observation" count="0" hidden="1">
      <extLst>
        <ext xmlns:x15="http://schemas.microsoft.com/office/spreadsheetml/2010/11/main" uri="{B97F6D7D-B522-45F9-BDA1-12C45D357490}">
          <x15:cacheHierarchy aggregatedColumn="26"/>
        </ext>
      </extLst>
    </cacheHierarchy>
    <cacheHierarchy uniqueName="[Measures].[Count of Sequence]" caption="Count of Sequence" measure="1" displayFolder="" measureGroup="Observation" count="0" hidden="1">
      <extLst>
        <ext xmlns:x15="http://schemas.microsoft.com/office/spreadsheetml/2010/11/main" uri="{B97F6D7D-B522-45F9-BDA1-12C45D357490}">
          <x15:cacheHierarchy aggregatedColumn="44"/>
        </ext>
      </extLst>
    </cacheHierarchy>
    <cacheHierarchy uniqueName="[Measures].[Count of Explanations]" caption="Count of Explanations" measure="1" displayFolder="" measureGroup="Observation" count="0" hidden="1">
      <extLst>
        <ext xmlns:x15="http://schemas.microsoft.com/office/spreadsheetml/2010/11/main" uri="{B97F6D7D-B522-45F9-BDA1-12C45D357490}">
          <x15:cacheHierarchy aggregatedColumn="45"/>
        </ext>
      </extLst>
    </cacheHierarchy>
    <cacheHierarchy uniqueName="[Measures].[Count of Assessment Strategies]" caption="Count of Assessment Strategies" measure="1" displayFolder="" measureGroup="Observation" count="0" hidden="1">
      <extLst>
        <ext xmlns:x15="http://schemas.microsoft.com/office/spreadsheetml/2010/11/main" uri="{B97F6D7D-B522-45F9-BDA1-12C45D357490}">
          <x15:cacheHierarchy aggregatedColumn="46"/>
        </ext>
      </extLst>
    </cacheHierarchy>
    <cacheHierarchy uniqueName="[Measures].[Count of Mini Whiteboards]" caption="Count of Mini Whiteboards" measure="1" displayFolder="" measureGroup="Observation" count="0" hidden="1">
      <extLst>
        <ext xmlns:x15="http://schemas.microsoft.com/office/spreadsheetml/2010/11/main" uri="{B97F6D7D-B522-45F9-BDA1-12C45D357490}">
          <x15:cacheHierarchy aggregatedColumn="47"/>
        </ext>
      </extLst>
    </cacheHierarchy>
    <cacheHierarchy uniqueName="[Measures].[Count of Questioning]" caption="Count of Questioning" measure="1" displayFolder="" measureGroup="Observation" count="0" hidden="1">
      <extLst>
        <ext xmlns:x15="http://schemas.microsoft.com/office/spreadsheetml/2010/11/main" uri="{B97F6D7D-B522-45F9-BDA1-12C45D357490}">
          <x15:cacheHierarchy aggregatedColumn="48"/>
        </ext>
      </extLst>
    </cacheHierarchy>
    <cacheHierarchy uniqueName="[Measures].[Count of Learning Independently]" caption="Count of Learning Independently" measure="1" displayFolder="" measureGroup="Observation" count="0" hidden="1">
      <extLst>
        <ext xmlns:x15="http://schemas.microsoft.com/office/spreadsheetml/2010/11/main" uri="{B97F6D7D-B522-45F9-BDA1-12C45D357490}">
          <x15:cacheHierarchy aggregatedColumn="49"/>
        </ext>
      </extLst>
    </cacheHierarchy>
    <cacheHierarchy uniqueName="[Measures].[Count of Start of Lesson Routines]" caption="Count of Start of Lesson Routines" measure="1" displayFolder="" measureGroup="Observation" count="0" hidden="1">
      <extLst>
        <ext xmlns:x15="http://schemas.microsoft.com/office/spreadsheetml/2010/11/main" uri="{B97F6D7D-B522-45F9-BDA1-12C45D357490}">
          <x15:cacheHierarchy aggregatedColumn="50"/>
        </ext>
      </extLst>
    </cacheHierarchy>
    <cacheHierarchy uniqueName="[Measures].[Count of Routines are Embedded]" caption="Count of Routines are Embedded" measure="1" displayFolder="" measureGroup="Observation" count="0" hidden="1">
      <extLst>
        <ext xmlns:x15="http://schemas.microsoft.com/office/spreadsheetml/2010/11/main" uri="{B97F6D7D-B522-45F9-BDA1-12C45D357490}">
          <x15:cacheHierarchy aggregatedColumn="51"/>
        </ext>
      </extLst>
    </cacheHierarchy>
    <cacheHierarchy uniqueName="[Measures].[Count of Behaviour Management]" caption="Count of Behaviour Management" measure="1" displayFolder="" measureGroup="Observation" count="0" hidden="1">
      <extLst>
        <ext xmlns:x15="http://schemas.microsoft.com/office/spreadsheetml/2010/11/main" uri="{B97F6D7D-B522-45F9-BDA1-12C45D357490}">
          <x15:cacheHierarchy aggregatedColumn="52"/>
        </ext>
      </extLst>
    </cacheHierarchy>
    <cacheHierarchy uniqueName="[Measures].[Sum of Set]" caption="Sum of Set" measure="1" displayFolder="" measureGroup="Set" count="0" hidden="1">
      <extLst>
        <ext xmlns:x15="http://schemas.microsoft.com/office/spreadsheetml/2010/11/main" uri="{B97F6D7D-B522-45F9-BDA1-12C45D357490}">
          <x15:cacheHierarchy aggregatedColumn="63"/>
        </ext>
      </extLst>
    </cacheHierarchy>
    <cacheHierarchy uniqueName="[Measures].[Sum of Year Group]" caption="Sum of Year Group" measure="1" displayFolder="" measureGroup="Observation" count="0" hidden="1">
      <extLst>
        <ext xmlns:x15="http://schemas.microsoft.com/office/spreadsheetml/2010/11/main" uri="{B97F6D7D-B522-45F9-BDA1-12C45D357490}">
          <x15:cacheHierarchy aggregatedColumn="32"/>
        </ext>
      </extLst>
    </cacheHierarchy>
    <cacheHierarchy uniqueName="[Measures].[Sum of Week]" caption="Sum of Week" measure="1" displayFolder="" measureGroup="Week" count="0" hidden="1">
      <extLst>
        <ext xmlns:x15="http://schemas.microsoft.com/office/spreadsheetml/2010/11/main" uri="{B97F6D7D-B522-45F9-BDA1-12C45D357490}">
          <x15:cacheHierarchy aggregatedColumn="71"/>
        </ext>
      </extLst>
    </cacheHierarchy>
  </cacheHierarchies>
  <kpis count="0"/>
  <dimensions count="9">
    <dimension name="Criteria" uniqueName="[Criteria]" caption="Criteria"/>
    <dimension name="Faculty" uniqueName="[Faculty]" caption="Faculty"/>
    <dimension measure="1" name="Measures" uniqueName="[Measures]" caption="Measures"/>
    <dimension name="Observation" uniqueName="[Observation]" caption="Observation"/>
    <dimension name="Observer" uniqueName="[Observer]" caption="Observer"/>
    <dimension name="Set" uniqueName="[Set]" caption="Set"/>
    <dimension name="Staff" uniqueName="[Staff]" caption="Staff"/>
    <dimension name="Term" uniqueName="[Term]" caption="Term"/>
    <dimension name="Week" uniqueName="[Week]" caption="Week"/>
  </dimensions>
  <measureGroups count="8">
    <measureGroup name="Criteria" caption="Criteria"/>
    <measureGroup name="Faculty" caption="Faculty"/>
    <measureGroup name="Observation" caption="Observation"/>
    <measureGroup name="Observer" caption="Observer"/>
    <measureGroup name="Set" caption="Set"/>
    <measureGroup name="Staff" caption="Staff"/>
    <measureGroup name="Term" caption="Term"/>
    <measureGroup name="Week" caption="Week"/>
  </measureGroups>
  <maps count="14">
    <map measureGroup="0" dimension="0"/>
    <map measureGroup="1" dimension="1"/>
    <map measureGroup="2" dimension="1"/>
    <map measureGroup="2" dimension="3"/>
    <map measureGroup="2" dimension="4"/>
    <map measureGroup="2" dimension="5"/>
    <map measureGroup="2" dimension="6"/>
    <map measureGroup="2" dimension="7"/>
    <map measureGroup="2" dimension="8"/>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n v="378"/>
    <d v="2023-01-04T10:13:27"/>
    <s v="E.Appleton"/>
    <s v="LVI"/>
    <x v="0"/>
    <x v="0"/>
    <x v="0"/>
    <x v="0"/>
    <n v="8"/>
    <x v="0"/>
    <n v="2"/>
    <s v="Y"/>
    <s v="Learning Walk"/>
    <s v="Behaviour for Learning"/>
    <s v="Do you want to go to town? "/>
    <m/>
    <m/>
    <m/>
    <s v="Routine_x000a_Teacher stood on door until last student enters - improvement  _x000a_Students walk in talking but quick to settle and work on starter - high expectations are clear _x000a_All in silence for register _x000a_All students writing date and title without needing an additional reminder _x000a_Teacher circulating to check all are on task after the register _x000a_Students reminded to underline and given a ruler _x000a_Students reminded to ask for equipment in target language and not allowed to ask in English - good "/>
    <s v="Ensure all students are working on the starter and remind them to if not, ensuring your expectations that every student must attempt the starter. _x000a_Ensure to correct mispronunciation from students in TL: “je peux avoir une regle”. "/>
    <x v="0"/>
    <x v="0"/>
  </r>
  <r>
    <n v="378"/>
    <d v="2023-01-04T10:13:27"/>
    <s v="E.Appleton"/>
    <s v="LVI"/>
    <x v="0"/>
    <x v="0"/>
    <x v="0"/>
    <x v="0"/>
    <n v="8"/>
    <x v="0"/>
    <n v="2"/>
    <s v="Y"/>
    <s v="Learning Walk"/>
    <s v="Behaviour for Learning"/>
    <s v="Do you want to go to town? "/>
    <m/>
    <m/>
    <m/>
    <s v="Routine_x000a_Teacher stood on door until last student enters - improvement  _x000a_Students walk in talking but quick to settle and work on starter - high expectations are clear _x000a_All in silence for register _x000a_All students writing date and title without needing an additional reminder _x000a_Teacher circulating to check all are on task after the register _x000a_Students reminded to underline and given a ruler _x000a_Students reminded to ask for equipment in target language and not allowed to ask in English - good "/>
    <s v="Ensure all students are working on the starter and remind them to if not, ensuring your expectations that every student must attempt the starter. _x000a_Ensure to correct mispronunciation from students in TL: “je peux avoir une regle”. "/>
    <x v="1"/>
    <x v="0"/>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2"/>
    <x v="0"/>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3"/>
    <x v="0"/>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4"/>
    <x v="0"/>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5"/>
    <x v="0"/>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6"/>
    <x v="0"/>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7"/>
    <x v="1"/>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0"/>
    <x v="1"/>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8"/>
    <x v="1"/>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1"/>
    <x v="1"/>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9"/>
    <x v="0"/>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10"/>
    <x v="0"/>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11"/>
    <x v="0"/>
  </r>
  <r>
    <n v="379"/>
    <d v="2023-01-04T14:36:40"/>
    <s v="N.OwusuFrimpong"/>
    <s v="SKH"/>
    <x v="0"/>
    <x v="0"/>
    <x v="0"/>
    <x v="1"/>
    <n v="7"/>
    <x v="1"/>
    <n v="3"/>
    <s v="X"/>
    <s v="Learning Walk"/>
    <s v="Assessment and Feedback"/>
    <s v="Y7 assessment revision"/>
    <m/>
    <m/>
    <s v="SKH used cold-calling to allow students to answer the starter questions- consider shortening the duration of the starter. _x000a__x000a_Clear instructions given to the class, (pens down, eyes on the board) to refocus the class before moving on. _x000a__x000a_Good use of of MWBs to recap concepts covered- consider the time given for students to answer the questions. _x000a__x000a_A range of different MWB tasks provided- consider scaffolding for definitions (match up to gap fill to own answers)_x000a__x000a_Independent practice provided- not enough time given to students for them to complete questions worth 6 marks. "/>
    <m/>
    <s v="Provide students with enough time to process the questions given.  _x000a__x000a_To write down questions to give to students verbally or on the board, to provide them with challenge. "/>
    <x v="12"/>
    <x v="0"/>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2"/>
    <x v="1"/>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3"/>
    <x v="0"/>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4"/>
    <x v="0"/>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5"/>
    <x v="1"/>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6"/>
    <x v="0"/>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7"/>
    <x v="1"/>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0"/>
    <x v="0"/>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8"/>
    <x v="0"/>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1"/>
    <x v="0"/>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9"/>
    <x v="0"/>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10"/>
    <x v="0"/>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11"/>
    <x v="1"/>
  </r>
  <r>
    <n v="380"/>
    <d v="2023-01-05T08:02:24"/>
    <s v="j.adair"/>
    <s v="AVA"/>
    <x v="1"/>
    <x v="1"/>
    <x v="1"/>
    <x v="2"/>
    <n v="12"/>
    <x v="2"/>
    <m/>
    <s v="B"/>
    <s v="Learning Walk"/>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x v="12"/>
    <x v="1"/>
  </r>
  <r>
    <n v="381"/>
    <d v="2023-01-05T14:46:43"/>
    <s v="J.Neal"/>
    <s v="NMI"/>
    <x v="2"/>
    <x v="0"/>
    <x v="0"/>
    <x v="0"/>
    <n v="8"/>
    <x v="3"/>
    <n v="5"/>
    <s v="Y"/>
    <s v="Learning Walk"/>
    <s v="Assessment and Feedback"/>
    <s v="Why does Allah have so many names?"/>
    <m/>
    <m/>
    <s v="NMI completed a knowledge recap starter with the class, and recapped answers with the class. NMI used questioning but relied on hands up and students volunteering answers."/>
    <m/>
    <s v="Use cold calling as an AFL strategy"/>
    <x v="4"/>
    <x v="0"/>
  </r>
  <r>
    <n v="381"/>
    <d v="2023-01-05T14:46:43"/>
    <s v="J.Neal"/>
    <s v="NMI"/>
    <x v="2"/>
    <x v="0"/>
    <x v="0"/>
    <x v="0"/>
    <n v="8"/>
    <x v="3"/>
    <n v="5"/>
    <s v="Y"/>
    <s v="Learning Walk"/>
    <s v="Assessment and Feedback"/>
    <s v="Why does Allah have so many names?"/>
    <m/>
    <m/>
    <s v="NMI completed a knowledge recap starter with the class, and recapped answers with the class. NMI used questioning but relied on hands up and students volunteering answers."/>
    <m/>
    <s v="Use cold calling as an AFL strategy"/>
    <x v="6"/>
    <x v="0"/>
  </r>
  <r>
    <n v="388"/>
    <d v="2023-01-10T16:55:26"/>
    <s v="K.Mann"/>
    <s v="PBL"/>
    <x v="3"/>
    <x v="2"/>
    <x v="0"/>
    <x v="1"/>
    <n v="10"/>
    <x v="1"/>
    <n v="4"/>
    <s v="Y"/>
    <s v="Lesson Observation"/>
    <m/>
    <s v="Communicable and Non-Communicable Diseases "/>
    <s v="Starter tasks are retrieval from last lesson, last week and last year. Slides are resources from the departmental sharepoint but did not include challenge or extension questions. Most of the time but not consistently throughout the lesson teacher instructions were clear and concise but sometimes when setting tasks or during attempt at zoom in and out they were not clear. Slides were clear and concise and teacher did demonstrate subject knowledge during explanations. "/>
    <s v="Teacher used learning journey departmental performa to zoom in and out but the explanation was not clear and rushed. Misconceptions not identified or addressed within lesson observed. Lesson in line with progression plans. Students struggled to identify previous learning with starter question, 3 students cold called but did not know answer this was not addressed or retaught by teacher. "/>
    <s v="Cold calling and checking of books but no rapid mass feedback strategies used in lesson such as mini whiteboards. Students struggled to identify previous learning with starter question, 3 students cold called but did not know answer this was not addressed or retaught by teacher. Adaptive teaching was not evident in lesson. Cold calling of answers but no evidence of rapid mass feedback strategies in lesson. Students green pen starters and answers during lesson. RRI lesson and PT but 1 completed in book so far "/>
    <s v="Many reminders of completion of work as teacher moved around the room. Opportunities for countdowns missed during lesson to refocus class during transitions this lead to some students talking over teacher instructions and peer answers during cold calling. Negatives used but positives not used throughout given at end of lesson "/>
    <s v="Rapid mass feedback using mini whiteboards_x000a_Effective Countdowns for transition of tasks _x000a_"/>
    <x v="5"/>
    <x v="0"/>
  </r>
  <r>
    <n v="392"/>
    <d v="2023-01-11T17:46:21"/>
    <s v="J.Perry1"/>
    <s v="KBR"/>
    <x v="4"/>
    <x v="2"/>
    <x v="0"/>
    <x v="3"/>
    <n v="10"/>
    <x v="4"/>
    <n v="2"/>
    <s v="C"/>
    <s v="Learning Walk"/>
    <s v="Planning and Preparation"/>
    <s v="El Nino / La Nina"/>
    <s v="- Good climate for learning. _x000a_- Use of praise for those completing challenge work._x000a_- KBR had full focus during teacher instruction._x000a_- Teacher instruction was a little laboured - and used too many questions whilst delivery._x000a_- A lot the content (normal conditions of the GAC) was already covered in previous lessons. Could have been a quick recap and AfL to check they had the knowledge threshold before moving on. _x000a_- Later AfL showed some confusion. Would have been improved by better sequencing. "/>
    <m/>
    <m/>
    <m/>
    <s v="1. Ensure tricky content is sequenced appropriately. _x000a_2. Ensure cumulative knowledge is constantly assessed with rapid mass feedback to ensure students have the knowledge threshold before moving on. "/>
    <x v="2"/>
    <x v="0"/>
  </r>
  <r>
    <n v="392"/>
    <d v="2023-01-11T17:46:21"/>
    <s v="J.Perry1"/>
    <s v="KBR"/>
    <x v="4"/>
    <x v="2"/>
    <x v="0"/>
    <x v="3"/>
    <n v="10"/>
    <x v="4"/>
    <n v="2"/>
    <s v="C"/>
    <s v="Learning Walk"/>
    <s v="Planning and Preparation"/>
    <s v="El Nino / La Nina"/>
    <s v="- Good climate for learning. _x000a_- Use of praise for those completing challenge work._x000a_- KBR had full focus during teacher instruction._x000a_- Teacher instruction was a little laboured - and used too many questions whilst delivery._x000a_- A lot the content (normal conditions of the GAC) was already covered in previous lessons. Could have been a quick recap and AfL to check they had the knowledge threshold before moving on. _x000a_- Later AfL showed some confusion. Would have been improved by better sequencing. "/>
    <m/>
    <m/>
    <m/>
    <s v="1. Ensure tricky content is sequenced appropriately. _x000a_2. Ensure cumulative knowledge is constantly assessed with rapid mass feedback to ensure students have the knowledge threshold before moving on. "/>
    <x v="4"/>
    <x v="0"/>
  </r>
  <r>
    <n v="397"/>
    <d v="2023-01-13T07:44:03"/>
    <s v="K.Mann"/>
    <s v="SKH"/>
    <x v="4"/>
    <x v="2"/>
    <x v="0"/>
    <x v="1"/>
    <n v="7"/>
    <x v="1"/>
    <n v="3"/>
    <s v="X"/>
    <s v="Learning Walk"/>
    <s v="Assessment and Feedback"/>
    <s v="Conservation of Energy "/>
    <m/>
    <m/>
    <s v="Register and starters completed in silence, countdown used to focus class but from 5 not 3. Cold calling used for answers to starter questions. Moved on from student who did not know answer, best practice is to rephrase the question. Explanation of practical of Q2 of starters not explain keywords independent variable or dependent variable. Missed opportunity for use of MWBs for energy types. Red box to copy in line with departmental policy. Teacher explanations were not clear or concise and this lead to students not engaging in their task. Best practice is when explaining a new concept use many examples and MWBs to check understanding.  "/>
    <m/>
    <s v="Rapid mass feedback use of MWBs see CPD for strategies_x000a_Ensure teacher explanations are clear and concise _x000a_"/>
    <x v="3"/>
    <x v="0"/>
  </r>
  <r>
    <n v="397"/>
    <d v="2023-01-13T07:44:03"/>
    <s v="K.Mann"/>
    <s v="SKH"/>
    <x v="4"/>
    <x v="2"/>
    <x v="0"/>
    <x v="1"/>
    <n v="7"/>
    <x v="1"/>
    <n v="3"/>
    <s v="X"/>
    <s v="Learning Walk"/>
    <s v="Assessment and Feedback"/>
    <s v="Conservation of Energy "/>
    <m/>
    <m/>
    <s v="Register and starters completed in silence, countdown used to focus class but from 5 not 3. Cold calling used for answers to starter questions. Moved on from student who did not know answer, best practice is to rephrase the question. Explanation of practical of Q2 of starters not explain keywords independent variable or dependent variable. Missed opportunity for use of MWBs for energy types. Red box to copy in line with departmental policy. Teacher explanations were not clear or concise and this lead to students not engaging in their task. Best practice is when explaining a new concept use many examples and MWBs to check understanding.  "/>
    <m/>
    <s v="Rapid mass feedback use of MWBs see CPD for strategies_x000a_Ensure teacher explanations are clear and concise _x000a_"/>
    <x v="5"/>
    <x v="0"/>
  </r>
  <r>
    <n v="401"/>
    <d v="2023-01-13T13:39:50"/>
    <s v="j.buddoo"/>
    <s v="JKE"/>
    <x v="5"/>
    <x v="2"/>
    <x v="0"/>
    <x v="0"/>
    <n v="7"/>
    <x v="5"/>
    <n v="4"/>
    <s v="X"/>
    <s v="Learning Walk"/>
    <s v="Planning and Preparation"/>
    <s v="Write a description of a dream City. "/>
    <s v="Class are writing a paragraph of description. They should use the plan from a previous lesson to make improvements. JKE explains tasks at the start and explains the success criteria. JKE takes questions from the class consistently and responds to this."/>
    <m/>
    <m/>
    <m/>
    <s v="* Provide students with glossary or key words to use _x000a_* Give students a smaller range of foci. E.g 2 for a LA class. _x000a_* Create a more narrowed task or an image to support the writing "/>
    <x v="3"/>
    <x v="0"/>
  </r>
  <r>
    <n v="402"/>
    <d v="2023-01-13T13:48:47"/>
    <s v="j.buddoo"/>
    <s v="SRO"/>
    <x v="5"/>
    <x v="2"/>
    <x v="0"/>
    <x v="0"/>
    <n v="7"/>
    <x v="5"/>
    <n v="5"/>
    <s v="X"/>
    <s v="Learning Walk"/>
    <s v="Behaviour for Learning"/>
    <s v="Considering mood in a poem "/>
    <m/>
    <m/>
    <m/>
    <s v="SRN tries to create a safe and positive environment for a LA class. Most students have a positive attitude to their learning and are engaged in the tasks. SRN walks around the room and assists pupils that are struggling with tasks. "/>
    <s v="* SRN should adapt the vocabulary for students as some words are clearly too challenging but glossary not provided. _x000a_* SRN to pick up some examples of low level disruption by issuing warnings or reminders. _x000a_* SRN "/>
    <x v="9"/>
    <x v="1"/>
  </r>
  <r>
    <n v="402"/>
    <d v="2023-01-13T13:48:47"/>
    <s v="j.buddoo"/>
    <s v="SRO"/>
    <x v="5"/>
    <x v="2"/>
    <x v="0"/>
    <x v="0"/>
    <n v="7"/>
    <x v="5"/>
    <n v="5"/>
    <s v="X"/>
    <s v="Learning Walk"/>
    <s v="Behaviour for Learning"/>
    <s v="Considering mood in a poem "/>
    <m/>
    <m/>
    <m/>
    <s v="SRN tries to create a safe and positive environment for a LA class. Most students have a positive attitude to their learning and are engaged in the tasks. SRN walks around the room and assists pupils that are struggling with tasks. "/>
    <s v="* SRN should adapt the vocabulary for students as some words are clearly too challenging but glossary not provided. _x000a_* SRN to pick up some examples of low level disruption by issuing warnings or reminders. _x000a_* SRN "/>
    <x v="12"/>
    <x v="0"/>
  </r>
  <r>
    <n v="404"/>
    <d v="2023-01-13T13:56:39"/>
    <s v="j.buddoo"/>
    <s v="CLE"/>
    <x v="5"/>
    <x v="2"/>
    <x v="0"/>
    <x v="0"/>
    <n v="7"/>
    <x v="5"/>
    <n v="2"/>
    <s v="X"/>
    <s v="Learning Walk"/>
    <s v="Planning and Preparation"/>
    <s v="Analyzing a poem "/>
    <s v="Pupils are answering a range of questions related to the poem including language, tone and message. CLL assists with a range of questions. CLL pauses the learning to check in. CLL asks pupils to put hands up the check understanding. CLL reiterates what ‘tone’ means as there was a lack of understanding originally. CLL demonstrates clear subject know of tone and explains this clearly to the class. "/>
    <m/>
    <m/>
    <m/>
    <s v="* CLL to provide a range of tones on the board to assist students with task._x000a_*CLL to provide a model for each response and hat students can use as an example. "/>
    <x v="5"/>
    <x v="0"/>
  </r>
  <r>
    <n v="406"/>
    <d v="2023-01-13T18:17:30"/>
    <s v="X.Zhong2"/>
    <s v="JZH"/>
    <x v="4"/>
    <x v="2"/>
    <x v="0"/>
    <x v="3"/>
    <n v="9"/>
    <x v="6"/>
    <n v="3"/>
    <s v="Y"/>
    <s v="Learning Walk"/>
    <s v="Planning and Preparation"/>
    <s v="Solving simultaneous equations graphically "/>
    <s v="CT prepared lessons with effort which can be seen from the the animations and types of questions presented. _x000a_CT explained the reasoning behind the solution and students understood why the intersection point is the solution for simultaneous equations. _x000a_Several examples were shown and explained to students. The lesson was very teacher-led and students were passively being given the knowledge. MWB can be used in replace of cold calling as a tool of getting students engaged and getting a better idea of students' progress. _x000a_Worksheet were given as independent task after modelling examples.  _x000a_"/>
    <m/>
    <m/>
    <m/>
    <s v="1) Literacy: Students didn't understand some of the key words CT was using like: intersection_x000a_2) Lesson was more teacher-led. Students were getting bored by just listening. _x000a_3) Need to check students' prior knowledge and help students to make the link between a newly introduced topic and to their previous learning. "/>
    <x v="7"/>
    <x v="0"/>
  </r>
  <r>
    <n v="406"/>
    <d v="2023-01-13T18:17:30"/>
    <s v="X.Zhong2"/>
    <s v="JZH"/>
    <x v="4"/>
    <x v="2"/>
    <x v="0"/>
    <x v="3"/>
    <n v="9"/>
    <x v="6"/>
    <n v="3"/>
    <s v="Y"/>
    <s v="Learning Walk"/>
    <s v="Planning and Preparation"/>
    <s v="Solving simultaneous equations graphically "/>
    <s v="CT prepared lessons with effort which can be seen from the the animations and types of questions presented. _x000a_CT explained the reasoning behind the solution and students understood why the intersection point is the solution for simultaneous equations. _x000a_Several examples were shown and explained to students. The lesson was very teacher-led and students were passively being given the knowledge. MWB can be used in replace of cold calling as a tool of getting students engaged and getting a better idea of students' progress. _x000a_Worksheet were given as independent task after modelling examples.  _x000a_"/>
    <m/>
    <m/>
    <m/>
    <s v="1) Literacy: Students didn't understand some of the key words CT was using like: intersection_x000a_2) Lesson was more teacher-led. Students were getting bored by just listening. _x000a_3) Need to check students' prior knowledge and help students to make the link between a newly introduced topic and to their previous learning. "/>
    <x v="1"/>
    <x v="0"/>
  </r>
  <r>
    <n v="407"/>
    <d v="2023-01-14T10:44:45"/>
    <s v="a.henry4"/>
    <s v="BWE"/>
    <x v="5"/>
    <x v="2"/>
    <x v="0"/>
    <x v="1"/>
    <n v="13"/>
    <x v="7"/>
    <m/>
    <s v="B"/>
    <s v="Lesson Observation"/>
    <m/>
    <s v="Reflecting Telescopes"/>
    <s v="Explanation of how Rayleigh Criterion is applied when viewing stars through a telescope was of a high standard, there is good use of planned resources and expertise using the board to support with delivering excellent explanation._x000a__x000a_Planning effectively introduced models, applied knowledge of these models as a class group with the teacher, assessment of students ability to apply the model before giving students an exam question to apply._x000a__x000a_Excellent narration of expectations when students are working at all times, this is how long you have to do this, you know have x minutes you should be."/>
    <s v="Students had a secure understanding of unit conversions which would be required in the lesson topic e.g. degrees and radians. Acquisition of knowledge is carefully sequenced overtime which supports students in having a robust knowledge. "/>
    <s v="Mini whiteboards are used effectively to clarify understanding of changing diameter of telescopes to highlight the value of telescopes versus the human eye and embed understanding of the Rayleigh Criterion._x000a_Individual feedback is given methodically to students to recognise their ability to apply knowledge to questions, feedback is quickly given to close gaps in knowledge or add clarity to students understanding._x000a_Perceptive monitoring of what students are doing at all times during their lessons and this is used to provide important feedback e.g. the lack of ruler use during exam questions, how certain students approached their exam question e.g. SY drawing the full mirror."/>
    <s v="Behaviour is excellent, students are fully engaged in the lesson and many ask questions which demonstrate a passion for Physics."/>
    <s v="Develop/refine a scheme of preparatory materials for students to work through prior to each lesson, support students in making even better links between content studied in previous lessons."/>
    <x v="3"/>
    <x v="1"/>
  </r>
  <r>
    <n v="407"/>
    <d v="2023-01-14T10:44:45"/>
    <s v="a.henry4"/>
    <s v="BWE"/>
    <x v="5"/>
    <x v="2"/>
    <x v="0"/>
    <x v="1"/>
    <n v="13"/>
    <x v="7"/>
    <m/>
    <s v="B"/>
    <s v="Lesson Observation"/>
    <m/>
    <s v="Reflecting Telescopes"/>
    <s v="Explanation of how Rayleigh Criterion is applied when viewing stars through a telescope was of a high standard, there is good use of planned resources and expertise using the board to support with delivering excellent explanation._x000a__x000a_Planning effectively introduced models, applied knowledge of these models as a class group with the teacher, assessment of students ability to apply the model before giving students an exam question to apply._x000a__x000a_Excellent narration of expectations when students are working at all times, this is how long you have to do this, you know have x minutes you should be."/>
    <s v="Students had a secure understanding of unit conversions which would be required in the lesson topic e.g. degrees and radians. Acquisition of knowledge is carefully sequenced overtime which supports students in having a robust knowledge. "/>
    <s v="Mini whiteboards are used effectively to clarify understanding of changing diameter of telescopes to highlight the value of telescopes versus the human eye and embed understanding of the Rayleigh Criterion._x000a_Individual feedback is given methodically to students to recognise their ability to apply knowledge to questions, feedback is quickly given to close gaps in knowledge or add clarity to students understanding._x000a_Perceptive monitoring of what students are doing at all times during their lessons and this is used to provide important feedback e.g. the lack of ruler use during exam questions, how certain students approached their exam question e.g. SY drawing the full mirror."/>
    <s v="Behaviour is excellent, students are fully engaged in the lesson and many ask questions which demonstrate a passion for Physics."/>
    <s v="Develop/refine a scheme of preparatory materials for students to work through prior to each lesson, support students in making even better links between content studied in previous lessons."/>
    <x v="5"/>
    <x v="1"/>
  </r>
  <r>
    <n v="419"/>
    <d v="2023-01-16T11:14:35"/>
    <s v="N.OwusuFrimpong"/>
    <s v="JSE"/>
    <x v="6"/>
    <x v="3"/>
    <x v="0"/>
    <x v="1"/>
    <n v="13"/>
    <x v="8"/>
    <m/>
    <s v="D"/>
    <s v="Learning Walk"/>
    <s v="Planning and Preparation"/>
    <s v="Acylation Application "/>
    <s v="Answering questions from the starter activity:_x000a__x000a_Cold calling for students to answer questions_x000a__x000a_Clear explanations provided by JSE_x000a__x000a_Came back to students who didn’t know the initial answer, using explained answers from students/JSE_x000a__x000a_JSE used questioning to develop links between _x000a_starter questions and concepts covered in Chem, Bio and Phy"/>
    <m/>
    <m/>
    <m/>
    <s v="To shorten the time used for the starter activity. "/>
    <x v="3"/>
    <x v="1"/>
  </r>
  <r>
    <n v="419"/>
    <d v="2023-01-16T11:14:35"/>
    <s v="N.OwusuFrimpong"/>
    <s v="JSE"/>
    <x v="6"/>
    <x v="3"/>
    <x v="0"/>
    <x v="1"/>
    <n v="13"/>
    <x v="8"/>
    <m/>
    <s v="D"/>
    <s v="Learning Walk"/>
    <s v="Planning and Preparation"/>
    <s v="Acylation Application "/>
    <s v="Answering questions from the starter activity:_x000a__x000a_Cold calling for students to answer questions_x000a__x000a_Clear explanations provided by JSE_x000a__x000a_Came back to students who didn’t know the initial answer, using explained answers from students/JSE_x000a__x000a_JSE used questioning to develop links between _x000a_starter questions and concepts covered in Chem, Bio and Phy"/>
    <m/>
    <m/>
    <m/>
    <s v="To shorten the time used for the starter activity. "/>
    <x v="6"/>
    <x v="1"/>
  </r>
  <r>
    <n v="421"/>
    <d v="2023-01-17T14:09:15"/>
    <s v="G.Stewart2"/>
    <s v="MAB"/>
    <x v="7"/>
    <x v="2"/>
    <x v="0"/>
    <x v="3"/>
    <n v="8"/>
    <x v="6"/>
    <n v="1"/>
    <s v="Y"/>
    <s v="Learning Walk"/>
    <s v="Behaviour for Learning"/>
    <s v="Constructions"/>
    <m/>
    <m/>
    <m/>
    <s v="MAB gave clear instructions when setting behaviour expectations. Set changes were taking place at the beginning of the lesson, this caused some disruption from the rest of the class. MAB addressed this and students were settled within seven minutes. Good use of visualiser for clear modelling. "/>
    <s v="Use countdowns for behaviour and transitions_x000a_Tracking – ensure students are listening before you give clear instructions_x000a_"/>
    <x v="0"/>
    <x v="0"/>
  </r>
  <r>
    <n v="421"/>
    <d v="2023-01-17T14:09:15"/>
    <s v="G.Stewart2"/>
    <s v="MAB"/>
    <x v="7"/>
    <x v="2"/>
    <x v="0"/>
    <x v="3"/>
    <n v="8"/>
    <x v="6"/>
    <n v="1"/>
    <s v="Y"/>
    <s v="Learning Walk"/>
    <s v="Behaviour for Learning"/>
    <s v="Constructions"/>
    <m/>
    <m/>
    <m/>
    <s v="MAB gave clear instructions when setting behaviour expectations. Set changes were taking place at the beginning of the lesson, this caused some disruption from the rest of the class. MAB addressed this and students were settled within seven minutes. Good use of visualiser for clear modelling. "/>
    <s v="Use countdowns for behaviour and transitions_x000a_Tracking – ensure students are listening before you give clear instructions_x000a_"/>
    <x v="1"/>
    <x v="0"/>
  </r>
  <r>
    <n v="423"/>
    <d v="2023-01-17T17:23:39"/>
    <s v="j.semple"/>
    <s v="KMA"/>
    <x v="5"/>
    <x v="2"/>
    <x v="0"/>
    <x v="1"/>
    <n v="13"/>
    <x v="9"/>
    <m/>
    <s v="X"/>
    <s v="Lesson Observation"/>
    <m/>
    <s v="Mutation and Cancer"/>
    <s v="The teacher shows strong subject knowledge. _x000a_The lessons is planned to build on prior knowledge, with tasks moving from retrieval starters to new content. _x000a_Content is clearly explained and the teacher uses questioning to check understanding, including the use of mini-whiteboards. "/>
    <s v="Students demonstrate strong subject knowledge and therefore positive learning over time through their completion of tasks. _x000a_Teacher supports SEND student by giving 1:1 feedback and targeted question. Student shows confidence with attempting independent work. _x000a_Learning is in line with progression plans. _x000a_Teachers selection of activities gives students opportunity to recall and apply prior knowledge as well as embed new learning. "/>
    <s v="Teacher uses wide range of questioning strategies in the lesson to assess students understanding and ability to recall information. _x000a_Retrieval questions used in the starter, which students are able to complete. _x000a_Cold calling used to question students _x000a_Teacher has high expectations of students responses and gets students to redraft answers to improve use of subject terminology _x000a_Teacher supports students developing response by asking them to explain why. _x000a_Teacher returns to students to are unsure and check they now understand. _x000a_Teacher allows students sufficient thinking time, allowing them to construct answers. _x000a_Use of mini whiteboards to check students understanding of MRNA. _x000a__x000a_"/>
    <s v="Teacher has high expectations of behaviour and students demonstrate a positive attitude to their learning. "/>
    <s v="Students are regularly given the opportunity to demonstrate their learning independently by applying to exam question practice with model answers given to self-assess."/>
    <x v="6"/>
    <x v="1"/>
  </r>
  <r>
    <n v="425"/>
    <d v="2023-01-18T12:10:41"/>
    <s v="B.West"/>
    <s v="SAD"/>
    <x v="7"/>
    <x v="2"/>
    <x v="0"/>
    <x v="1"/>
    <n v="12"/>
    <x v="7"/>
    <m/>
    <s v="D"/>
    <s v="Lesson Observation"/>
    <m/>
    <s v="Particle Interactions"/>
    <s v="Recall Starter on the board looking at previous learning. As electrostatic and strong had been looked at, it would have been a great starter question to link in to the topic today._x000a_Some students speak very quietly, encourage them to project their voice._x000a_Not always clear on what students need to make notes on. Exchange particles introduced near the start, but then simply left at that. _x000a_Beta- Decay on your boards - Be clear - Quarks, particles, elements? Otherwise will be variety._x000a_Feynman diagrams are a good opportunity to live model and explain how the diagram is form. This could be linked to the beta minus decay earlier as another way of representing the equation. Beta Minus diagram incorrect for AQA - then shown the correct diagram._x000a_Live model the first diagram and make links with them. Then give them the opportunity with a different diagram. Hard concept to grasp. Needs to be broken down step by step for them, as they are not sure. Planning needs be thought through before the lesson to allow them to develop the understanding and the questions they should be able to answer. Check the specification to see what information they need to know. A lot of this lesson is knowing the exchange particles, stating what it does and then the different diagrams."/>
    <s v="Students have a good understanding of the basics and can share their knowledge. It is clear that students are at very different levels._x000a_A lot of information is given to students and not always pushed to describe what they see._x000a_Students have clearly looked over strong and electrostatic force, but it's introduced as if they haven't seen it before. Teacher led, when students should be demonstrating their acquisition of knowledge._x000a_Further in the lesson CT questions students further and they are able to draw upon prior learning and CT checks their understanding of conservation laws and students demonstrate this well._x000a_MWB are used well at different stages for students to demonstrate their learning."/>
    <s v="Questioning is spread around the room, but some questions are posed as open to the class to see who responds. Targeted questioning is used as well and cold calling used with this to select students. Discussed making sure that all students are involved._x000a_MWB are used for students to show diagrams and for students to write ideas allowing CT to quickly check. These are consistently used throughout the lesson for quick check._x000a_Not clear where students have received feedback. Some students use green pen to respond to work they have done, but this is not consistent across students. Lots of students have blank question sheets and some sheets not stuck in. Discussed that if students are taking extra work then they should be completing it._x000a_CT questions students further on aspects they are looking at. Beta - decay reviews conservation whilst there."/>
    <s v="Calm learning environment, but all students are separated out to be sitting individually. This is linked to them copying answers. Discussion is then promoted at one point, but students have to talk across to each other or turn around. Discussed how seating plan could be developed to promote discussion and look at position to ensure that students can still work independently._x000a_Students actively attempt the different tasks that they are shown and are happy to respond when questioned._x000a_One student walks in 15 minutes late and is not challenged at all, this should be addressed to set standards for all."/>
    <s v="Planning tasks so that they are sequenced and flow to encourage students to make links and help the remember more._x000a__x000a_Planning tasks to reflect the exam/specification so that students can construct specific responses to exam questions."/>
    <x v="2"/>
    <x v="0"/>
  </r>
  <r>
    <n v="427"/>
    <d v="2023-01-18T12:25:51"/>
    <s v="B.West"/>
    <s v="ASH"/>
    <x v="8"/>
    <x v="3"/>
    <x v="0"/>
    <x v="1"/>
    <n v="11"/>
    <x v="1"/>
    <n v="3"/>
    <s v="Y"/>
    <s v="Lesson Observation"/>
    <m/>
    <s v="Food Chains and Food Webs"/>
    <s v="Recall starter on the board - 3 questions_x000a_Keywords and definitions match up used. Works well to get students to quickly draw upon prior learning. Potential opportunity to do a quick quiz first - MWB with multiple choice is an option._x000a_Get students to read out the responses rather than state a number for the definition. Encourage reading and oracy._x000a_Constructing a food chain with them on board to the link into trophic levels, this allows students to see links between definitions and example._x000a_Definition for students to write down in a red box (Trophic level). Plan a task to go alongside this or to follow this._x000a_Need to plan exactly what you want and need them to achieve. Link to the exam questions that they will need to answer and get them there._x000a_Not enough time at the end to complete the final task."/>
    <s v="Starter is used to recall prior knowledge. Questioning allows students to build upon initial responses that are given._x000a_Lesson clearly fits within progression plan and students understand where it links._x000a_CT states there are elements they should know from looking at this before in lower years at school. Opportunity to test them on how much they can remember. This could be an allow them to be pushed to develop their understanding or highlight what they need explaining."/>
    <s v="Cold Calling is used to target questions towards different students. This is spread around the room. This allows students to demonstrate understand. Questioning is used well to draw out better responses from students as well._x000a_Students are told to self-assess work and use green pens. This isn't completed consistently with all students, circulate and check that students are completing._x000a_MWB are used to assess students on definitions. Clear on expectation with the MWB and when to show the answer. Students all have their books open so easy for them to check. Tell them to close their books."/>
    <s v="Calm and quiet when completing the starter. Careful with some students just calling out, even if it is to ask relevant questions. Make sure hands up is used to ask questions._x000a_Transition from one task to another is quite loud. Handing out of equipment is wasted time and the low level builds. Either use students to hand out resource whilst you explain or hand out whilst they are completing another task._x000a_Be clear on expectations for different tasks. Should they be discussing the work they are completing on MWBs?_x000a_Students calling out answers. Warnings should be used to address this, especially when a repeat._x000a_Low level when students are talking is addressed, but this is done later in the lesson. One student is given a warning for talking after stating no talking, but then other students start talking and it's not addressed._x000a_Students start calling out and trying to correct others and this is accepted and becomes a full class discussion. Silence is asked for and a countdown is used. Students aren't silent and most are still talking or passing comments after 0 and whilst instructions are given. This still isn't corrected and they are allowed to continue."/>
    <s v="Behaviour - Needs to be addressed consistently throughout the lesson with the use of warnings. High expectations need to be set and followed up on."/>
    <x v="1"/>
    <x v="0"/>
  </r>
  <r>
    <n v="429"/>
    <d v="2023-01-19T07:30:13"/>
    <s v="K.Mann"/>
    <s v="SAD"/>
    <x v="8"/>
    <x v="3"/>
    <x v="0"/>
    <x v="1"/>
    <n v="12"/>
    <x v="7"/>
    <m/>
    <s v="D"/>
    <s v="Learning Walk"/>
    <s v="Assessment and Feedback"/>
    <s v="Application of Conservation Laws "/>
    <m/>
    <m/>
    <s v="Missed opportunity of MWBs to check understanding of graph interpretation. Countdown used but some students still talking on one which meant they missed the instructions. Asked for silence but students continued to talk over teachers instructions there should be one voice in the classroom. Slide was shown before instructions therefore students shouted out and instructions were not clear. Used MWBs to check understanding. Instructions for the next task were unclear as where the past paper questions were to be completed therefore students shouted out. Then teacher asked for same answers on MWBs as in exercise books. "/>
    <m/>
    <s v="Ensure one voice in classroom._x000a_Instructions should be clear before task to ensure students don't shout out "/>
    <x v="8"/>
    <x v="0"/>
  </r>
  <r>
    <n v="431"/>
    <d v="2023-01-19T07:58:08"/>
    <s v="lorna.carter"/>
    <s v="HRO"/>
    <x v="8"/>
    <x v="3"/>
    <x v="0"/>
    <x v="0"/>
    <n v="9"/>
    <x v="0"/>
    <n v="1"/>
    <s v="Y"/>
    <s v="Lesson Observation"/>
    <m/>
    <s v="How do you use technology?"/>
    <s v="Starter activity clearly links to prior learning (from year 7, from September and from last lesson)._x000a_HRO contextualises the lesson with the learning journey for year 9  and how the lesson being delivered links to previous and future learning._x000a_HRO delivers instructions for activities in French, and then checks understanding from students in English._x000a_HRO clearly models and scaffolds the listening activity to ensure all pupils are able to participate._x000a_HRO ensures students are using non-negotiable target language, and there is a variety of this language used."/>
    <s v="Exercise books display excellent hygiene and show clear overall progress from September. There is evidence of self-assessment and vocabulary quizzes on a regular basis._x000a_Lesson resources are clearly aligned with progression plans and there is regular evidence of speaking, reading, writing and listening activities since September. The starter activity clearly links to the prior learning to enable students to remember more._x000a_"/>
    <s v="Clear evidence of self-assessment regularly throughout each exercise book._x000a_Some exercise books show evidence of teacher of teacher marking with RRI activities that enable students to reflect upon their work. However this is not consistently seen within each exercise book."/>
    <s v="Calm and focussed start to the lesson, all students enter quietly and complete the starter activity._x000a_When a students does not answer the register in French, HRO does  not move on until the students has used the target language._x000a_HRO reminds students of expectations throughout the lesson."/>
    <s v="Consider revisiting the title question throughout subsequent lesson activities. E.g. on the scaffolded trapdoor speaking activity the question could be prominent at the top of slide and partner A/B could be made to ask the question each time. This would also help with narrating the why of individual MFL activities within lessons._x000a_Look to embed more extended writing tasks within lessons "/>
    <x v="2"/>
    <x v="1"/>
  </r>
  <r>
    <n v="431"/>
    <d v="2023-01-19T07:58:08"/>
    <s v="lorna.carter"/>
    <s v="HRO"/>
    <x v="8"/>
    <x v="3"/>
    <x v="0"/>
    <x v="0"/>
    <n v="9"/>
    <x v="0"/>
    <n v="1"/>
    <s v="Y"/>
    <s v="Lesson Observation"/>
    <m/>
    <s v="How do you use technology?"/>
    <s v="Starter activity clearly links to prior learning (from year 7, from September and from last lesson)._x000a_HRO contextualises the lesson with the learning journey for year 9  and how the lesson being delivered links to previous and future learning._x000a_HRO delivers instructions for activities in French, and then checks understanding from students in English._x000a_HRO clearly models and scaffolds the listening activity to ensure all pupils are able to participate._x000a_HRO ensures students are using non-negotiable target language, and there is a variety of this language used."/>
    <s v="Exercise books display excellent hygiene and show clear overall progress from September. There is evidence of self-assessment and vocabulary quizzes on a regular basis._x000a_Lesson resources are clearly aligned with progression plans and there is regular evidence of speaking, reading, writing and listening activities since September. The starter activity clearly links to the prior learning to enable students to remember more._x000a_"/>
    <s v="Clear evidence of self-assessment regularly throughout each exercise book._x000a_Some exercise books show evidence of teacher of teacher marking with RRI activities that enable students to reflect upon their work. However this is not consistently seen within each exercise book."/>
    <s v="Calm and focussed start to the lesson, all students enter quietly and complete the starter activity._x000a_When a students does not answer the register in French, HRO does  not move on until the students has used the target language._x000a_HRO reminds students of expectations throughout the lesson."/>
    <s v="Consider revisiting the title question throughout subsequent lesson activities. E.g. on the scaffolded trapdoor speaking activity the question could be prominent at the top of slide and partner A/B could be made to ask the question each time. This would also help with narrating the why of individual MFL activities within lessons._x000a_Look to embed more extended writing tasks within lessons "/>
    <x v="7"/>
    <x v="1"/>
  </r>
  <r>
    <n v="431"/>
    <d v="2023-01-19T07:58:08"/>
    <s v="lorna.carter"/>
    <s v="HRO"/>
    <x v="8"/>
    <x v="3"/>
    <x v="0"/>
    <x v="0"/>
    <n v="9"/>
    <x v="0"/>
    <n v="1"/>
    <s v="Y"/>
    <s v="Lesson Observation"/>
    <m/>
    <s v="How do you use technology?"/>
    <s v="Starter activity clearly links to prior learning (from year 7, from September and from last lesson)._x000a_HRO contextualises the lesson with the learning journey for year 9  and how the lesson being delivered links to previous and future learning._x000a_HRO delivers instructions for activities in French, and then checks understanding from students in English._x000a_HRO clearly models and scaffolds the listening activity to ensure all pupils are able to participate._x000a_HRO ensures students are using non-negotiable target language, and there is a variety of this language used."/>
    <s v="Exercise books display excellent hygiene and show clear overall progress from September. There is evidence of self-assessment and vocabulary quizzes on a regular basis._x000a_Lesson resources are clearly aligned with progression plans and there is regular evidence of speaking, reading, writing and listening activities since September. The starter activity clearly links to the prior learning to enable students to remember more._x000a_"/>
    <s v="Clear evidence of self-assessment regularly throughout each exercise book._x000a_Some exercise books show evidence of teacher of teacher marking with RRI activities that enable students to reflect upon their work. However this is not consistently seen within each exercise book."/>
    <s v="Calm and focussed start to the lesson, all students enter quietly and complete the starter activity._x000a_When a students does not answer the register in French, HRO does  not move on until the students has used the target language._x000a_HRO reminds students of expectations throughout the lesson."/>
    <s v="Consider revisiting the title question throughout subsequent lesson activities. E.g. on the scaffolded trapdoor speaking activity the question could be prominent at the top of slide and partner A/B could be made to ask the question each time. This would also help with narrating the why of individual MFL activities within lessons._x000a_Look to embed more extended writing tasks within lessons "/>
    <x v="0"/>
    <x v="1"/>
  </r>
  <r>
    <n v="431"/>
    <d v="2023-01-19T07:58:08"/>
    <s v="lorna.carter"/>
    <s v="HRO"/>
    <x v="8"/>
    <x v="3"/>
    <x v="0"/>
    <x v="0"/>
    <n v="9"/>
    <x v="0"/>
    <n v="1"/>
    <s v="Y"/>
    <s v="Lesson Observation"/>
    <m/>
    <s v="How do you use technology?"/>
    <s v="Starter activity clearly links to prior learning (from year 7, from September and from last lesson)._x000a_HRO contextualises the lesson with the learning journey for year 9  and how the lesson being delivered links to previous and future learning._x000a_HRO delivers instructions for activities in French, and then checks understanding from students in English._x000a_HRO clearly models and scaffolds the listening activity to ensure all pupils are able to participate._x000a_HRO ensures students are using non-negotiable target language, and there is a variety of this language used."/>
    <s v="Exercise books display excellent hygiene and show clear overall progress from September. There is evidence of self-assessment and vocabulary quizzes on a regular basis._x000a_Lesson resources are clearly aligned with progression plans and there is regular evidence of speaking, reading, writing and listening activities since September. The starter activity clearly links to the prior learning to enable students to remember more._x000a_"/>
    <s v="Clear evidence of self-assessment regularly throughout each exercise book._x000a_Some exercise books show evidence of teacher of teacher marking with RRI activities that enable students to reflect upon their work. However this is not consistently seen within each exercise book."/>
    <s v="Calm and focussed start to the lesson, all students enter quietly and complete the starter activity._x000a_When a students does not answer the register in French, HRO does  not move on until the students has used the target language._x000a_HRO reminds students of expectations throughout the lesson."/>
    <s v="Consider revisiting the title question throughout subsequent lesson activities. E.g. on the scaffolded trapdoor speaking activity the question could be prominent at the top of slide and partner A/B could be made to ask the question each time. This would also help with narrating the why of individual MFL activities within lessons._x000a_Look to embed more extended writing tasks within lessons "/>
    <x v="8"/>
    <x v="1"/>
  </r>
  <r>
    <n v="431"/>
    <d v="2023-01-19T07:58:08"/>
    <s v="lorna.carter"/>
    <s v="HRO"/>
    <x v="8"/>
    <x v="3"/>
    <x v="0"/>
    <x v="0"/>
    <n v="9"/>
    <x v="0"/>
    <n v="1"/>
    <s v="Y"/>
    <s v="Lesson Observation"/>
    <m/>
    <s v="How do you use technology?"/>
    <s v="Starter activity clearly links to prior learning (from year 7, from September and from last lesson)._x000a_HRO contextualises the lesson with the learning journey for year 9  and how the lesson being delivered links to previous and future learning._x000a_HRO delivers instructions for activities in French, and then checks understanding from students in English._x000a_HRO clearly models and scaffolds the listening activity to ensure all pupils are able to participate._x000a_HRO ensures students are using non-negotiable target language, and there is a variety of this language used."/>
    <s v="Exercise books display excellent hygiene and show clear overall progress from September. There is evidence of self-assessment and vocabulary quizzes on a regular basis._x000a_Lesson resources are clearly aligned with progression plans and there is regular evidence of speaking, reading, writing and listening activities since September. The starter activity clearly links to the prior learning to enable students to remember more._x000a_"/>
    <s v="Clear evidence of self-assessment regularly throughout each exercise book._x000a_Some exercise books show evidence of teacher of teacher marking with RRI activities that enable students to reflect upon their work. However this is not consistently seen within each exercise book."/>
    <s v="Calm and focussed start to the lesson, all students enter quietly and complete the starter activity._x000a_When a students does not answer the register in French, HRO does  not move on until the students has used the target language._x000a_HRO reminds students of expectations throughout the lesson."/>
    <s v="Consider revisiting the title question throughout subsequent lesson activities. E.g. on the scaffolded trapdoor speaking activity the question could be prominent at the top of slide and partner A/B could be made to ask the question each time. This would also help with narrating the why of individual MFL activities within lessons._x000a_Look to embed more extended writing tasks within lessons "/>
    <x v="1"/>
    <x v="1"/>
  </r>
  <r>
    <n v="431"/>
    <d v="2023-01-19T07:58:08"/>
    <s v="lorna.carter"/>
    <s v="HRO"/>
    <x v="8"/>
    <x v="3"/>
    <x v="0"/>
    <x v="0"/>
    <n v="9"/>
    <x v="0"/>
    <n v="1"/>
    <s v="Y"/>
    <s v="Lesson Observation"/>
    <m/>
    <s v="How do you use technology?"/>
    <s v="Starter activity clearly links to prior learning (from year 7, from September and from last lesson)._x000a_HRO contextualises the lesson with the learning journey for year 9  and how the lesson being delivered links to previous and future learning._x000a_HRO delivers instructions for activities in French, and then checks understanding from students in English._x000a_HRO clearly models and scaffolds the listening activity to ensure all pupils are able to participate._x000a_HRO ensures students are using non-negotiable target language, and there is a variety of this language used."/>
    <s v="Exercise books display excellent hygiene and show clear overall progress from September. There is evidence of self-assessment and vocabulary quizzes on a regular basis._x000a_Lesson resources are clearly aligned with progression plans and there is regular evidence of speaking, reading, writing and listening activities since September. The starter activity clearly links to the prior learning to enable students to remember more._x000a_"/>
    <s v="Clear evidence of self-assessment regularly throughout each exercise book._x000a_Some exercise books show evidence of teacher of teacher marking with RRI activities that enable students to reflect upon their work. However this is not consistently seen within each exercise book."/>
    <s v="Calm and focussed start to the lesson, all students enter quietly and complete the starter activity._x000a_When a students does not answer the register in French, HRO does  not move on until the students has used the target language._x000a_HRO reminds students of expectations throughout the lesson."/>
    <s v="Consider revisiting the title question throughout subsequent lesson activities. E.g. on the scaffolded trapdoor speaking activity the question could be prominent at the top of slide and partner A/B could be made to ask the question each time. This would also help with narrating the why of individual MFL activities within lessons._x000a_Look to embed more extended writing tasks within lessons "/>
    <x v="11"/>
    <x v="1"/>
  </r>
  <r>
    <n v="431"/>
    <d v="2023-01-19T07:58:08"/>
    <s v="lorna.carter"/>
    <s v="HRO"/>
    <x v="8"/>
    <x v="3"/>
    <x v="0"/>
    <x v="0"/>
    <n v="9"/>
    <x v="0"/>
    <n v="1"/>
    <s v="Y"/>
    <s v="Lesson Observation"/>
    <m/>
    <s v="How do you use technology?"/>
    <s v="Starter activity clearly links to prior learning (from year 7, from September and from last lesson)._x000a_HRO contextualises the lesson with the learning journey for year 9  and how the lesson being delivered links to previous and future learning._x000a_HRO delivers instructions for activities in French, and then checks understanding from students in English._x000a_HRO clearly models and scaffolds the listening activity to ensure all pupils are able to participate._x000a_HRO ensures students are using non-negotiable target language, and there is a variety of this language used."/>
    <s v="Exercise books display excellent hygiene and show clear overall progress from September. There is evidence of self-assessment and vocabulary quizzes on a regular basis._x000a_Lesson resources are clearly aligned with progression plans and there is regular evidence of speaking, reading, writing and listening activities since September. The starter activity clearly links to the prior learning to enable students to remember more._x000a_"/>
    <s v="Clear evidence of self-assessment regularly throughout each exercise book._x000a_Some exercise books show evidence of teacher of teacher marking with RRI activities that enable students to reflect upon their work. However this is not consistently seen within each exercise book."/>
    <s v="Calm and focussed start to the lesson, all students enter quietly and complete the starter activity._x000a_When a students does not answer the register in French, HRO does  not move on until the students has used the target language._x000a_HRO reminds students of expectations throughout the lesson."/>
    <s v="Consider revisiting the title question throughout subsequent lesson activities. E.g. on the scaffolded trapdoor speaking activity the question could be prominent at the top of slide and partner A/B could be made to ask the question each time. This would also help with narrating the why of individual MFL activities within lessons._x000a_Look to embed more extended writing tasks within lessons "/>
    <x v="12"/>
    <x v="1"/>
  </r>
  <r>
    <n v="432"/>
    <d v="2023-01-19T15:19:54"/>
    <s v="lorna.carter"/>
    <s v="MPE"/>
    <x v="9"/>
    <x v="3"/>
    <x v="0"/>
    <x v="0"/>
    <n v="10"/>
    <x v="0"/>
    <n v="1"/>
    <s v="A"/>
    <s v="Lesson Observation"/>
    <m/>
    <s v="Where did you go last year? "/>
    <s v="Starter activity clearly links to prior learning (time phrases, module 4, last lesson)._x000a_MPE contextualises the lesson with the learning journey for Spring Term - perhaps some time linking to overall KS4 learning journey and how the lesson being delivered links to previous and future learning._x000a_MPE delivers instructions for activities in French, and then checks understanding from students in English. _x000a_MPE clearly models and scaffolds the translation and listening activities to ensure all students are able to participate. The introduction of the competitive element in the listening activity engaged the whole class._x000a_MPE provided clear explanations of the perfect tense rule"/>
    <s v="Exercise book display excellent hygiene and show clear overall progress from September. There is regular evidence of self-assessment of vocabulary quizzes."/>
    <s v="Clear evidence of self-assessment regularly throughout each exercise book._x000a_Some evidence of teacher marking in exercise books, but this needs to be seen consistently throughout all books. But where there is marking, RRI activities have taken place."/>
    <s v="Call and focussed start to the lesson, all students enter quietly and complete the starter activity. _x000a_Some reminders are needed to be given by MPE of behaviour for learning."/>
    <s v="To provide further opportunities for more extended pieces of writing for students to show their knowledge of the language._x000a_Develop opportunities for mini-whiteboards for rapid AFL feedback._x000a_"/>
    <x v="2"/>
    <x v="1"/>
  </r>
  <r>
    <n v="432"/>
    <d v="2023-01-19T15:19:54"/>
    <s v="lorna.carter"/>
    <s v="MPE"/>
    <x v="9"/>
    <x v="3"/>
    <x v="0"/>
    <x v="0"/>
    <n v="10"/>
    <x v="0"/>
    <n v="1"/>
    <s v="A"/>
    <s v="Lesson Observation"/>
    <m/>
    <s v="Where did you go last year? "/>
    <s v="Starter activity clearly links to prior learning (time phrases, module 4, last lesson)._x000a_MPE contextualises the lesson with the learning journey for Spring Term - perhaps some time linking to overall KS4 learning journey and how the lesson being delivered links to previous and future learning._x000a_MPE delivers instructions for activities in French, and then checks understanding from students in English. _x000a_MPE clearly models and scaffolds the translation and listening activities to ensure all students are able to participate. The introduction of the competitive element in the listening activity engaged the whole class._x000a_MPE provided clear explanations of the perfect tense rule"/>
    <s v="Exercise book display excellent hygiene and show clear overall progress from September. There is regular evidence of self-assessment of vocabulary quizzes."/>
    <s v="Clear evidence of self-assessment regularly throughout each exercise book._x000a_Some evidence of teacher marking in exercise books, but this needs to be seen consistently throughout all books. But where there is marking, RRI activities have taken place."/>
    <s v="Call and focussed start to the lesson, all students enter quietly and complete the starter activity. _x000a_Some reminders are needed to be given by MPE of behaviour for learning."/>
    <s v="To provide further opportunities for more extended pieces of writing for students to show their knowledge of the language._x000a_Develop opportunities for mini-whiteboards for rapid AFL feedback._x000a_"/>
    <x v="3"/>
    <x v="1"/>
  </r>
  <r>
    <n v="432"/>
    <d v="2023-01-19T15:19:54"/>
    <s v="lorna.carter"/>
    <s v="MPE"/>
    <x v="9"/>
    <x v="3"/>
    <x v="0"/>
    <x v="0"/>
    <n v="10"/>
    <x v="0"/>
    <n v="1"/>
    <s v="A"/>
    <s v="Lesson Observation"/>
    <m/>
    <s v="Where did you go last year? "/>
    <s v="Starter activity clearly links to prior learning (time phrases, module 4, last lesson)._x000a_MPE contextualises the lesson with the learning journey for Spring Term - perhaps some time linking to overall KS4 learning journey and how the lesson being delivered links to previous and future learning._x000a_MPE delivers instructions for activities in French, and then checks understanding from students in English. _x000a_MPE clearly models and scaffolds the translation and listening activities to ensure all students are able to participate. The introduction of the competitive element in the listening activity engaged the whole class._x000a_MPE provided clear explanations of the perfect tense rule"/>
    <s v="Exercise book display excellent hygiene and show clear overall progress from September. There is regular evidence of self-assessment of vocabulary quizzes."/>
    <s v="Clear evidence of self-assessment regularly throughout each exercise book._x000a_Some evidence of teacher marking in exercise books, but this needs to be seen consistently throughout all books. But where there is marking, RRI activities have taken place."/>
    <s v="Call and focussed start to the lesson, all students enter quietly and complete the starter activity. _x000a_Some reminders are needed to be given by MPE of behaviour for learning."/>
    <s v="To provide further opportunities for more extended pieces of writing for students to show their knowledge of the language._x000a_Develop opportunities for mini-whiteboards for rapid AFL feedback._x000a_"/>
    <x v="6"/>
    <x v="1"/>
  </r>
  <r>
    <n v="432"/>
    <d v="2023-01-19T15:19:54"/>
    <s v="lorna.carter"/>
    <s v="MPE"/>
    <x v="9"/>
    <x v="3"/>
    <x v="0"/>
    <x v="0"/>
    <n v="10"/>
    <x v="0"/>
    <n v="1"/>
    <s v="A"/>
    <s v="Lesson Observation"/>
    <m/>
    <s v="Where did you go last year? "/>
    <s v="Starter activity clearly links to prior learning (time phrases, module 4, last lesson)._x000a_MPE contextualises the lesson with the learning journey for Spring Term - perhaps some time linking to overall KS4 learning journey and how the lesson being delivered links to previous and future learning._x000a_MPE delivers instructions for activities in French, and then checks understanding from students in English. _x000a_MPE clearly models and scaffolds the translation and listening activities to ensure all students are able to participate. The introduction of the competitive element in the listening activity engaged the whole class._x000a_MPE provided clear explanations of the perfect tense rule"/>
    <s v="Exercise book display excellent hygiene and show clear overall progress from September. There is regular evidence of self-assessment of vocabulary quizzes."/>
    <s v="Clear evidence of self-assessment regularly throughout each exercise book._x000a_Some evidence of teacher marking in exercise books, but this needs to be seen consistently throughout all books. But where there is marking, RRI activities have taken place."/>
    <s v="Call and focussed start to the lesson, all students enter quietly and complete the starter activity. _x000a_Some reminders are needed to be given by MPE of behaviour for learning."/>
    <s v="To provide further opportunities for more extended pieces of writing for students to show their knowledge of the language._x000a_Develop opportunities for mini-whiteboards for rapid AFL feedback._x000a_"/>
    <x v="0"/>
    <x v="1"/>
  </r>
  <r>
    <n v="432"/>
    <d v="2023-01-19T15:19:54"/>
    <s v="lorna.carter"/>
    <s v="MPE"/>
    <x v="9"/>
    <x v="3"/>
    <x v="0"/>
    <x v="0"/>
    <n v="10"/>
    <x v="0"/>
    <n v="1"/>
    <s v="A"/>
    <s v="Lesson Observation"/>
    <m/>
    <s v="Where did you go last year? "/>
    <s v="Starter activity clearly links to prior learning (time phrases, module 4, last lesson)._x000a_MPE contextualises the lesson with the learning journey for Spring Term - perhaps some time linking to overall KS4 learning journey and how the lesson being delivered links to previous and future learning._x000a_MPE delivers instructions for activities in French, and then checks understanding from students in English. _x000a_MPE clearly models and scaffolds the translation and listening activities to ensure all students are able to participate. The introduction of the competitive element in the listening activity engaged the whole class._x000a_MPE provided clear explanations of the perfect tense rule"/>
    <s v="Exercise book display excellent hygiene and show clear overall progress from September. There is regular evidence of self-assessment of vocabulary quizzes."/>
    <s v="Clear evidence of self-assessment regularly throughout each exercise book._x000a_Some evidence of teacher marking in exercise books, but this needs to be seen consistently throughout all books. But where there is marking, RRI activities have taken place."/>
    <s v="Call and focussed start to the lesson, all students enter quietly and complete the starter activity. _x000a_Some reminders are needed to be given by MPE of behaviour for learning."/>
    <s v="To provide further opportunities for more extended pieces of writing for students to show their knowledge of the language._x000a_Develop opportunities for mini-whiteboards for rapid AFL feedback._x000a_"/>
    <x v="8"/>
    <x v="1"/>
  </r>
  <r>
    <n v="432"/>
    <d v="2023-01-19T15:19:54"/>
    <s v="lorna.carter"/>
    <s v="MPE"/>
    <x v="9"/>
    <x v="3"/>
    <x v="0"/>
    <x v="0"/>
    <n v="10"/>
    <x v="0"/>
    <n v="1"/>
    <s v="A"/>
    <s v="Lesson Observation"/>
    <m/>
    <s v="Where did you go last year? "/>
    <s v="Starter activity clearly links to prior learning (time phrases, module 4, last lesson)._x000a_MPE contextualises the lesson with the learning journey for Spring Term - perhaps some time linking to overall KS4 learning journey and how the lesson being delivered links to previous and future learning._x000a_MPE delivers instructions for activities in French, and then checks understanding from students in English. _x000a_MPE clearly models and scaffolds the translation and listening activities to ensure all students are able to participate. The introduction of the competitive element in the listening activity engaged the whole class._x000a_MPE provided clear explanations of the perfect tense rule"/>
    <s v="Exercise book display excellent hygiene and show clear overall progress from September. There is regular evidence of self-assessment of vocabulary quizzes."/>
    <s v="Clear evidence of self-assessment regularly throughout each exercise book._x000a_Some evidence of teacher marking in exercise books, but this needs to be seen consistently throughout all books. But where there is marking, RRI activities have taken place."/>
    <s v="Call and focussed start to the lesson, all students enter quietly and complete the starter activity. _x000a_Some reminders are needed to be given by MPE of behaviour for learning."/>
    <s v="To provide further opportunities for more extended pieces of writing for students to show their knowledge of the language._x000a_Develop opportunities for mini-whiteboards for rapid AFL feedback._x000a_"/>
    <x v="9"/>
    <x v="1"/>
  </r>
  <r>
    <n v="434"/>
    <d v="2023-01-19T15:52:06"/>
    <s v="K.Mann"/>
    <s v="SKH"/>
    <x v="9"/>
    <x v="3"/>
    <x v="0"/>
    <x v="1"/>
    <n v="7"/>
    <x v="1"/>
    <n v="3"/>
    <s v="X"/>
    <s v="Learning Walk"/>
    <s v="Assessment and Feedback"/>
    <s v="Renewable Energy Sources "/>
    <m/>
    <m/>
    <s v="Going through starter questions, some students had completed all 3 starter questions and some students had no starter questions completed. Learning journey shown and attempt at zoom in and out but learning journey was not clear. Missed opportunity for MWBs with definition of non-renewable definition, used cold calling instead. Cold calling of what is a greenhouse gas? Is this in their prior knowledge? Missed opportunity for &quot;say it again but better&quot; when student replied to create energy. "/>
    <m/>
    <s v="Use of mini whiteboard strategies for rapid mass feedback_x000a_Ensure &quot;say it again but better&quot; for literacy is clearer in your lessons "/>
    <x v="3"/>
    <x v="0"/>
  </r>
  <r>
    <n v="434"/>
    <d v="2023-01-19T15:52:06"/>
    <s v="K.Mann"/>
    <s v="SKH"/>
    <x v="9"/>
    <x v="3"/>
    <x v="0"/>
    <x v="1"/>
    <n v="7"/>
    <x v="1"/>
    <n v="3"/>
    <s v="X"/>
    <s v="Learning Walk"/>
    <s v="Assessment and Feedback"/>
    <s v="Renewable Energy Sources "/>
    <m/>
    <m/>
    <s v="Going through starter questions, some students had completed all 3 starter questions and some students had no starter questions completed. Learning journey shown and attempt at zoom in and out but learning journey was not clear. Missed opportunity for MWBs with definition of non-renewable definition, used cold calling instead. Cold calling of what is a greenhouse gas? Is this in their prior knowledge? Missed opportunity for &quot;say it again but better&quot; when student replied to create energy. "/>
    <m/>
    <s v="Use of mini whiteboard strategies for rapid mass feedback_x000a_Ensure &quot;say it again but better&quot; for literacy is clearer in your lessons "/>
    <x v="5"/>
    <x v="0"/>
  </r>
  <r>
    <n v="438"/>
    <d v="2023-01-20T15:30:32"/>
    <s v="G.Stewart2"/>
    <s v="PNE"/>
    <x v="10"/>
    <x v="3"/>
    <x v="0"/>
    <x v="3"/>
    <n v="7"/>
    <x v="6"/>
    <n v="5"/>
    <s v="Y"/>
    <s v="Learning Walk"/>
    <s v="Assessment and Feedback"/>
    <s v="Dividing Fractions"/>
    <m/>
    <m/>
    <s v="- Students were given three worked examples to complete independently, increasing in difficulty. PNE then asked a student to explain, he did so clearly.  _x000a_- Clear countdown used to transition between sections of the lesson. _x000a_- Mini whiteboards used, the expectations for this were communicated clearly, including the time allocation and when and how students would be expected to answer. Countdown form 10 to indicate when boards should be shown (Shown on 2). Then students reminded 'boards under chin' to keep them safe and still. PNE wrote a student's MWB response on the board '1 2/10'. PNE responded to incorrect answers on MWBs by reteaching dividing mixed numbers."/>
    <m/>
    <s v="- Use Agree, Build, Challenge to improve students oracy and verbal responses"/>
    <x v="5"/>
    <x v="0"/>
  </r>
  <r>
    <n v="439"/>
    <d v="2023-01-20T20:45:06"/>
    <s v="X.Zhong2"/>
    <s v="FAO"/>
    <x v="9"/>
    <x v="3"/>
    <x v="0"/>
    <x v="3"/>
    <n v="11"/>
    <x v="6"/>
    <n v="5"/>
    <s v="Y"/>
    <s v="Learning Walk"/>
    <s v="Assessment and Feedback"/>
    <s v="Two Way tables "/>
    <m/>
    <m/>
    <s v="Students were given a Corbett Maths worksheet to work through as independent task. CT was walking around and providing individual support. A large number of students were not getting engaged and misbehaving. The worksheet was showing increasing challenge, however was not exam-oriented. CT had the control of the whole class while he was circulating. He stopped to address misbehaviours when necessart by talking to students outside or using warning or positive praise. CT then showed students the answers for the worksheet and went through the common misconceptions he has noticed during his circulation. CT reexplained his expectations for homework at the end of the lesson. "/>
    <m/>
    <s v="1) Using more exam style questions for year 11 students instead of corbett maths or maths genie worksheet. Can use Exmapro to pick questions by topics. _x000a_2) Shorten the independent task time and switch between different tasks frequently to help prevent students getting bored and disengaging. _x000a_3) Using more MWB to get students engaged. _x000a_4) Put the answer on a ppt or using a visuliser so you can annotate the questions while going through. "/>
    <x v="4"/>
    <x v="1"/>
  </r>
  <r>
    <n v="440"/>
    <d v="2023-01-20T21:01:44"/>
    <s v="X.Zhong2"/>
    <s v="NBI"/>
    <x v="6"/>
    <x v="3"/>
    <x v="0"/>
    <x v="3"/>
    <n v="11"/>
    <x v="6"/>
    <n v="3"/>
    <s v="Y"/>
    <s v="Learning Walk"/>
    <s v="Learning Overtime"/>
    <s v="Arc Length "/>
    <m/>
    <s v="Knowledge retrieval starter was on the board.  Content covers prior learning and areas where misconceptions have arisen previously, which allows student to recall and revise what they have previously learnt, with the intent to improve a students’ memory, understanding and recall.  CT uses cold calling to assess the starter, students are questioned regarding their answers and explanations.  _x000a_Clear learning journeys have been explained to students, as where this lesson's learning objective comes from and how this links to further lessons. _x000a_Very clear teacher explanation given throughout the modelling. MWB was used as an AfL strategy to clear out the misconceptions. _x000a_Then students were given a worksheet with carefully picked exam quetions to practice. The worksheet requires a combination of exam skills to work through. CT clearly emphasized which skills the students need for each question. _x000a_Throughout the lesson, CT was renforcing how many marks each step is worth so students know how to pick maximum marks during exam. "/>
    <m/>
    <m/>
    <s v="For the independent worksheet, creating the working out and show it to students might be better than just showing them the answers or the long marking scheme. Using visuliser and do live working out is also a good option. "/>
    <x v="3"/>
    <x v="1"/>
  </r>
  <r>
    <n v="440"/>
    <d v="2023-01-20T21:01:44"/>
    <s v="X.Zhong2"/>
    <s v="NBI"/>
    <x v="6"/>
    <x v="3"/>
    <x v="0"/>
    <x v="3"/>
    <n v="11"/>
    <x v="6"/>
    <n v="3"/>
    <s v="Y"/>
    <s v="Learning Walk"/>
    <s v="Learning Overtime"/>
    <s v="Arc Length "/>
    <m/>
    <s v="Knowledge retrieval starter was on the board.  Content covers prior learning and areas where misconceptions have arisen previously, which allows student to recall and revise what they have previously learnt, with the intent to improve a students’ memory, understanding and recall.  CT uses cold calling to assess the starter, students are questioned regarding their answers and explanations.  _x000a_Clear learning journeys have been explained to students, as where this lesson's learning objective comes from and how this links to further lessons. _x000a_Very clear teacher explanation given throughout the modelling. MWB was used as an AfL strategy to clear out the misconceptions. _x000a_Then students were given a worksheet with carefully picked exam quetions to practice. The worksheet requires a combination of exam skills to work through. CT clearly emphasized which skills the students need for each question. _x000a_Throughout the lesson, CT was renforcing how many marks each step is worth so students know how to pick maximum marks during exam. "/>
    <m/>
    <m/>
    <s v="For the independent worksheet, creating the working out and show it to students might be better than just showing them the answers or the long marking scheme. Using visuliser and do live working out is also a good option. "/>
    <x v="6"/>
    <x v="1"/>
  </r>
  <r>
    <n v="449"/>
    <d v="2023-01-22T16:59:32"/>
    <s v="a.henry4"/>
    <s v="BBI"/>
    <x v="11"/>
    <x v="3"/>
    <x v="0"/>
    <x v="1"/>
    <n v="13"/>
    <x v="9"/>
    <m/>
    <s v="A"/>
    <s v="Lesson Observation"/>
    <m/>
    <s v="Investigating Populations"/>
    <s v="Starter activity was appropriately planned to ensure that student to include both theory and application of theory, _x000a_teacher subject knowledge is very strong e.g.focused on why mouse population has decreased, there is a very clear explanation about the reason why the would be using more energy during this period of time._x000a__x000a_Video activity to introduce the key aspects of sampling with the questions &quot;What is sampling?&quot;, &quot;Listing different methods of sampling&quot; and &quot;describe how to ensure sampling is non-bias&quot;- with this activity consider how much the students will be able to cope with and process at the one time._x000a__x000a_Introduction of the key term abundance, students write and then this is explained, some students still writing when explanation of two different communities is taking place. Same repeated for frequency. _x000a__x000a_Resources planned are of an extremely high quality, there is absolute focus on essential content, careful selection of video resources"/>
    <s v="End of ecology unit, final knowledge before moving onto their RP, students have a good knowledge of key aspects of this specification point- students were able to answer questions around ecosystems, habitat, biotic and abiotic interactions. _x000a_There is a clear structure to students learning over time, meaning students are achieving well in the biology."/>
    <s v="KS incorrect answer on starter question, explanation of gap in learning given, missed opportunity to get her to restate or clarify the reteaching moment on the impact of lower temperature on mice._x000a__x000a_MWB's checking of the key terms which were introduced, good checking at an appropriate point in the lesson to ensure there wasn't a gate keeper to accessing the remainder of the lesson. Checking takes place to ensure that students are receiving the feedback on the work they complete. There is a great opportunity to add more clarity and significance to the key aspects of each definition."/>
    <s v="Behaviour for learning is excellent, students have a laser focus on their learning. There is no doubt students take pride in their work, this is evidence in the pride they take in their books. "/>
    <s v="Explanations- ensure that students are fully focused when explanations are being delivered, decide on when student will write/make notes so they are giving full focus to the speaker at all times."/>
    <x v="2"/>
    <x v="1"/>
  </r>
  <r>
    <n v="456"/>
    <d v="2023-01-23T12:56:51"/>
    <s v="bridgette.bismark"/>
    <s v="NOW"/>
    <x v="12"/>
    <x v="4"/>
    <x v="0"/>
    <x v="1"/>
    <n v="10"/>
    <x v="1"/>
    <n v="1"/>
    <s v="X"/>
    <s v="Learning Walk"/>
    <s v="Assessment and Feedback"/>
    <s v="Electolysis"/>
    <m/>
    <m/>
    <s v="NOW used rapid mass feedback in the form a traffic light system to assess students understanding of electrolysis._x000a__x000a_Students enjoyed this activity, all participated._x000a__x000a_NOW uses lots of cold calling and say it again say it better to get students to explain what happens at electrodes then gives them an independent task requiring them to apply their knowledge._x000a__x000a_NOW circulates the room to check the progress of students._x000a__x000a_NOW address misconceptions about lead ion and give students effective opportunities for practice to ensure they are making progress, good conversations are happening between teacher and students to further learning._x000a__x000a_NOW uses SPEAK by ensuring students project their voices."/>
    <m/>
    <s v="For the last activity, answers could have been put on the main board for students to have a visual representation of the answer to help with stickability and add to verbal explanations of the answer."/>
    <x v="3"/>
    <x v="1"/>
  </r>
  <r>
    <n v="457"/>
    <d v="2023-01-23T14:28:26"/>
    <s v="O.Ellis2"/>
    <s v="NGU"/>
    <x v="3"/>
    <x v="2"/>
    <x v="0"/>
    <x v="2"/>
    <n v="11"/>
    <x v="10"/>
    <n v="1"/>
    <s v="C"/>
    <s v="Learning Walk"/>
    <s v="Planning and Preparation"/>
    <s v="Crime and deviance "/>
    <s v="PPT and resources were in accordance with the progression plans. The key concepts were broken down really well by the C.T and whiteboards were introduced. The majority of children were able to articulate the lesson objectives well. C.T clearly has thought about the PPT design and has ensured that it is at an appropriate level for all learners. "/>
    <m/>
    <m/>
    <m/>
    <s v="To address misconceptions made on whiteboards. _x000a_Think more of the types of questions to do whiteboard activities on._x000a_More targeted questioning."/>
    <x v="5"/>
    <x v="0"/>
  </r>
  <r>
    <n v="461"/>
    <d v="2023-01-24T10:28:09"/>
    <s v="E.Appleton"/>
    <s v="LVI"/>
    <x v="13"/>
    <x v="4"/>
    <x v="0"/>
    <x v="0"/>
    <n v="7"/>
    <x v="0"/>
    <n v="4"/>
    <s v="X"/>
    <s v="Lesson Observation"/>
    <m/>
    <s v="Tu etudies quelles matieres?"/>
    <s v="Starter slide on the board with varying difficulty of translation tasks._x000a_Teacher using shared lesson from department._x000a_Teacher explains homework after starter 9.40-10am._x000a_10am - new vocabulary of school subjects. _x000a_New vocabulary introduced using choral repetition, students learning pronunciation and autograph of new words. _x000a_Students complete match up activity following from new vocabulary. _x000a_Explanation of How to say &quot;the&quot; in French, teacher talks through and class asked to write down._x000a_Student then complete a task to ensure understanding of the different ways of saying &quot;the&quot; in French. "/>
    <s v="Students assessed on learning over time during starter._x000a_Students questioned on prior knowledge of grammar points such as cognates and basic grammar points. _x000a_Students asked the meaning of a cognate and lots able to give definition from previous lesson. _x000a_Misconceptions are explained to individual students who raise questions but not to the whole class. _x000a_Students reminded &quot;h&quot; is a silent letter and teacher explains misconception of &quot;l'&quot; before &quot;histoire&quot;. _x000a_"/>
    <s v="Starter slide assesses their previous knowledge and are asked to answer all questions._x000a_Students assessed on prior learning, asked to answer out loud. _x000a_Positive praise and ticks given for all correct answers. _x000a_Teacher sometimes circulates to check students are on task however could give more specific feedback to support student's work. "/>
    <s v="Students walk in loudly and take a long time to settle (5 minutes)._x000a_Teacher answering homework questions before asking students to settle. _x000a_High expectations of silent work are not present, students are asked to work in silence but not addressed when they talk between themselves. _x000a_Students have a very positive attitude to learning and all students are enthusiastic about the subject. _x000a_High expectations of homework are set, teacher checks it has been completed and makes a note of those without homework._x000a_Teacher uses positive and negatives but should be more consistent with negatives for shouting out. "/>
    <s v="Students waiting outside classroom for 4 minutes whilst teacher tidies room from previous class, always prioritise students into the classroom. _x000a_No hands up - students selected with hands up and often always have hands up to answer.  _x000a_&quot;Let's keep it down&quot; - insist on silence over low volume._x000a_Ensure silence before continuing after countdown. _x000a_Ask students to follow your explanation before writing down to ensure they concentrate. "/>
    <x v="0"/>
    <x v="0"/>
  </r>
  <r>
    <n v="461"/>
    <d v="2023-01-24T10:28:09"/>
    <s v="E.Appleton"/>
    <s v="LVI"/>
    <x v="13"/>
    <x v="4"/>
    <x v="0"/>
    <x v="0"/>
    <n v="7"/>
    <x v="0"/>
    <n v="4"/>
    <s v="X"/>
    <s v="Lesson Observation"/>
    <m/>
    <s v="Tu etudies quelles matieres?"/>
    <s v="Starter slide on the board with varying difficulty of translation tasks._x000a_Teacher using shared lesson from department._x000a_Teacher explains homework after starter 9.40-10am._x000a_10am - new vocabulary of school subjects. _x000a_New vocabulary introduced using choral repetition, students learning pronunciation and autograph of new words. _x000a_Students complete match up activity following from new vocabulary. _x000a_Explanation of How to say &quot;the&quot; in French, teacher talks through and class asked to write down._x000a_Student then complete a task to ensure understanding of the different ways of saying &quot;the&quot; in French. "/>
    <s v="Students assessed on learning over time during starter._x000a_Students questioned on prior knowledge of grammar points such as cognates and basic grammar points. _x000a_Students asked the meaning of a cognate and lots able to give definition from previous lesson. _x000a_Misconceptions are explained to individual students who raise questions but not to the whole class. _x000a_Students reminded &quot;h&quot; is a silent letter and teacher explains misconception of &quot;l'&quot; before &quot;histoire&quot;. _x000a_"/>
    <s v="Starter slide assesses their previous knowledge and are asked to answer all questions._x000a_Students assessed on prior learning, asked to answer out loud. _x000a_Positive praise and ticks given for all correct answers. _x000a_Teacher sometimes circulates to check students are on task however could give more specific feedback to support student's work. "/>
    <s v="Students walk in loudly and take a long time to settle (5 minutes)._x000a_Teacher answering homework questions before asking students to settle. _x000a_High expectations of silent work are not present, students are asked to work in silence but not addressed when they talk between themselves. _x000a_Students have a very positive attitude to learning and all students are enthusiastic about the subject. _x000a_High expectations of homework are set, teacher checks it has been completed and makes a note of those without homework._x000a_Teacher uses positive and negatives but should be more consistent with negatives for shouting out. "/>
    <s v="Students waiting outside classroom for 4 minutes whilst teacher tidies room from previous class, always prioritise students into the classroom. _x000a_No hands up - students selected with hands up and often always have hands up to answer.  _x000a_&quot;Let's keep it down&quot; - insist on silence over low volume._x000a_Ensure silence before continuing after countdown. _x000a_Ask students to follow your explanation before writing down to ensure they concentrate. "/>
    <x v="1"/>
    <x v="0"/>
  </r>
  <r>
    <n v="462"/>
    <d v="2023-01-24T12:16:53"/>
    <s v="p.power"/>
    <s v="OFA"/>
    <x v="13"/>
    <x v="4"/>
    <x v="0"/>
    <x v="3"/>
    <n v="8"/>
    <x v="6"/>
    <n v="3"/>
    <s v="X"/>
    <s v="Learning Walk"/>
    <s v="Behaviour for Learning"/>
    <s v="Units and Coversions"/>
    <m/>
    <m/>
    <m/>
    <s v="Teacher asks for one voice in the classroom but doesn't follow through resulting in low level disruption and calling out throughout the lesson. _x000a_Open questions were asked for example, 'has everyone here at some point measured how tall they are?', this resulted in disruption. _x000a_Teacher asks students to say, 'wait for me' when they have not completed work consider the impact of this on behaviour. _x000a_Teacher relating measurements to real life instances for example baking, engaging students._x000a_When students are copying from the board, there is silence for a few minutes. Students ask silly questions to distract from learning._x000a_Teacher needs to use seating plans in the lesson to ensure they know all student names.  _x000a_Independent work is lacking in the lesson resulting in a slower pace meaning students get distracted. "/>
    <s v="Teacher needs to work on giving explicit instructions for students to embed routines. _x000a_1. Follow through on getting one voice in the classroom to promote positive interactions. Use a countdown to support this (3 - ending conversations, 2 - pens down, 3 - eyes on me)_x000a_2. Use cold call questioning - hands need to be down and no calling out. Pose the question and then ask a student. "/>
    <x v="1"/>
    <x v="0"/>
  </r>
  <r>
    <n v="464"/>
    <d v="2023-01-24T15:02:58"/>
    <s v="K.Mann"/>
    <s v="OCO"/>
    <x v="13"/>
    <x v="4"/>
    <x v="0"/>
    <x v="1"/>
    <n v="10"/>
    <x v="1"/>
    <n v="4"/>
    <s v="X"/>
    <s v="Learning Walk"/>
    <s v="Planning and Preparation"/>
    <s v="Viruses "/>
    <s v="Watching video on how viruses replicate. Students expected to complete concept cartoon on viral replication, sheet included key words. Teacher went around to check engagement and to help students, would have been better to model the first box on the whiteboard. Missed opportunity for countdown to refocus class for transition instructions, this lead to students talking over teachers instructions. Missed opportunity for mini whiteboards for think pair share and used hands up to pick those whom answered. "/>
    <m/>
    <m/>
    <m/>
    <s v="Ensure one voice in the classroom_x000a_Use countdown strategies to refocus class during transitions."/>
    <x v="8"/>
    <x v="0"/>
  </r>
  <r>
    <n v="468"/>
    <d v="2023-01-27T09:05:57"/>
    <s v="Paige.Dutch"/>
    <s v="BSM"/>
    <x v="14"/>
    <x v="4"/>
    <x v="0"/>
    <x v="0"/>
    <n v="11"/>
    <x v="11"/>
    <n v="3"/>
    <s v="X"/>
    <s v="Learning Walk"/>
    <s v="Planning and Preparation"/>
    <s v="AQA Paper 1 Mini Mock"/>
    <s v="The materials delivered were in line with curriculum plans and resources from leadership of English. BSM delivered a focused retrieval section which demonstrated students knowledge of the exam paper and learning over time. BSM was able to confidently support students questions and ensure that they were empowered to complete an exam paper in exam conditions. Expectations are high and students meet them across the time observed. BSM circulated throughout the period to ensure that students remain on task. BSM verbalised clearly why students were completing paper and what the aim was by the end of the lesson linking back to their previous efforts. "/>
    <m/>
    <m/>
    <m/>
    <s v="BSM should use timers in her slides to support with fostering exam stamina - students will be able to visualise time and have greater understanding of how pace is impacting their outcomes. "/>
    <x v="6"/>
    <x v="1"/>
  </r>
  <r>
    <n v="489"/>
    <d v="2023-01-29T17:20:10"/>
    <s v="X.Zhong2"/>
    <s v="NBI"/>
    <x v="12"/>
    <x v="4"/>
    <x v="0"/>
    <x v="3"/>
    <n v="11"/>
    <x v="6"/>
    <n v="3"/>
    <s v="Y"/>
    <s v="Learning Walk"/>
    <s v="Planning and Preparation"/>
    <s v="Unit Conversion "/>
    <s v="CT used a knowledge recall starter to help revise last week's lesson content and practice exam questions including marks for each step, students were questioned on their answers using cold calling and probing questions. _x000a__x000a_CT used live modelling to complete exemplar questions (converting mm^2 to cm^2) on the board, using area of a square to help visulise. CT demonstrated strong subject knowlege by linking unit conversion to length scale factor, area scale factor and volume scale factor. Students were then asked to complete similar questions on mini whiteboards first and then in their books. While students were completing practice questions, CT moved around the room to support. _x000a__x000a_Students picked up the knowlege and getting more confident as they were practicing more questions. "/>
    <m/>
    <m/>
    <m/>
    <s v="Printing some GCSE questions for the quick students to do. "/>
    <x v="3"/>
    <x v="1"/>
  </r>
  <r>
    <n v="498"/>
    <d v="2023-01-31T11:50:52"/>
    <s v="j.adair"/>
    <s v="JSE"/>
    <x v="11"/>
    <x v="3"/>
    <x v="0"/>
    <x v="1"/>
    <n v="13"/>
    <x v="8"/>
    <m/>
    <s v="C"/>
    <s v="Lesson Observation"/>
    <m/>
    <s v="Aromatic Chemistry"/>
    <s v="Starter is a strong recall from two lessons ago - students know exactly where to find notes for answers in books. Excellent linking to midwifery for one student for context. Main content is explained and then noted down in books. Good exam question used for independent work. Is it differentiated - yes the part b stretches them - CT circulates to point them to answer the stretch question ( more time to struggle with??)"/>
    <s v="Student is very clear on learning journey and on what there is left to do, he knows all the previous topics and talks very positively on the delivery of the teaching by Mr Semple in particular. Homework is used to consolidate learning"/>
    <s v="Answers to starter using cold calling identifies misconceptions - not different but single. Go back to the student who said different. Whiteboards used very well to check importance of delocalised - picks up some misconceptions on P orbitals. What happens to the 10% who didn't get it right - there is follow up by circulating."/>
    <s v="Teacher circulates during starter - redirecting where necessary and challenging where necessary. Students well trained in cold calling - one calls out and the rest give him a look...Students are very quiet and controlled during teaching parts of lesson, however all talk very confidently when challenged. Countdowns are used effectively for pace. Three boys at the back ( I have the same but not sure it is good)"/>
    <s v="Is the seating plan optimal - look at moving around for progress."/>
    <x v="3"/>
    <x v="1"/>
  </r>
  <r>
    <n v="498"/>
    <d v="2023-01-31T11:50:52"/>
    <s v="j.adair"/>
    <s v="JSE"/>
    <x v="11"/>
    <x v="3"/>
    <x v="0"/>
    <x v="1"/>
    <n v="13"/>
    <x v="8"/>
    <m/>
    <s v="C"/>
    <s v="Lesson Observation"/>
    <m/>
    <s v="Aromatic Chemistry"/>
    <s v="Starter is a strong recall from two lessons ago - students know exactly where to find notes for answers in books. Excellent linking to midwifery for one student for context. Main content is explained and then noted down in books. Good exam question used for independent work. Is it differentiated - yes the part b stretches them - CT circulates to point them to answer the stretch question ( more time to struggle with??)"/>
    <s v="Student is very clear on learning journey and on what there is left to do, he knows all the previous topics and talks very positively on the delivery of the teaching by Mr Semple in particular. Homework is used to consolidate learning"/>
    <s v="Answers to starter using cold calling identifies misconceptions - not different but single. Go back to the student who said different. Whiteboards used very well to check importance of delocalised - picks up some misconceptions on P orbitals. What happens to the 10% who didn't get it right - there is follow up by circulating."/>
    <s v="Teacher circulates during starter - redirecting where necessary and challenging where necessary. Students well trained in cold calling - one calls out and the rest give him a look...Students are very quiet and controlled during teaching parts of lesson, however all talk very confidently when challenged. Countdowns are used effectively for pace. Three boys at the back ( I have the same but not sure it is good)"/>
    <s v="Is the seating plan optimal - look at moving around for progress."/>
    <x v="5"/>
    <x v="1"/>
  </r>
  <r>
    <n v="499"/>
    <d v="2023-01-31T12:16:58"/>
    <s v="B.Helgadottir"/>
    <s v="JFE"/>
    <x v="15"/>
    <x v="5"/>
    <x v="0"/>
    <x v="0"/>
    <n v="10"/>
    <x v="5"/>
    <n v="5"/>
    <s v="Y"/>
    <s v="Learning Walk"/>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x v="2"/>
    <x v="1"/>
  </r>
  <r>
    <n v="499"/>
    <d v="2023-01-31T12:16:58"/>
    <s v="B.Helgadottir"/>
    <s v="JFE"/>
    <x v="15"/>
    <x v="5"/>
    <x v="0"/>
    <x v="0"/>
    <n v="10"/>
    <x v="5"/>
    <n v="5"/>
    <s v="Y"/>
    <s v="Learning Walk"/>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x v="6"/>
    <x v="1"/>
  </r>
  <r>
    <n v="499"/>
    <d v="2023-01-31T12:16:58"/>
    <s v="B.Helgadottir"/>
    <s v="JFE"/>
    <x v="15"/>
    <x v="5"/>
    <x v="0"/>
    <x v="0"/>
    <n v="10"/>
    <x v="5"/>
    <n v="5"/>
    <s v="Y"/>
    <s v="Learning Walk"/>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x v="7"/>
    <x v="1"/>
  </r>
  <r>
    <n v="499"/>
    <d v="2023-01-31T12:16:58"/>
    <s v="B.Helgadottir"/>
    <s v="JFE"/>
    <x v="15"/>
    <x v="5"/>
    <x v="0"/>
    <x v="0"/>
    <n v="10"/>
    <x v="5"/>
    <n v="5"/>
    <s v="Y"/>
    <s v="Learning Walk"/>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x v="8"/>
    <x v="1"/>
  </r>
  <r>
    <n v="499"/>
    <d v="2023-01-31T12:16:58"/>
    <s v="B.Helgadottir"/>
    <s v="JFE"/>
    <x v="15"/>
    <x v="5"/>
    <x v="0"/>
    <x v="0"/>
    <n v="10"/>
    <x v="5"/>
    <n v="5"/>
    <s v="Y"/>
    <s v="Learning Walk"/>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x v="1"/>
    <x v="1"/>
  </r>
  <r>
    <n v="499"/>
    <d v="2023-01-31T12:16:58"/>
    <s v="B.Helgadottir"/>
    <s v="JFE"/>
    <x v="15"/>
    <x v="5"/>
    <x v="0"/>
    <x v="0"/>
    <n v="10"/>
    <x v="5"/>
    <n v="5"/>
    <s v="Y"/>
    <s v="Learning Walk"/>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x v="9"/>
    <x v="1"/>
  </r>
  <r>
    <n v="499"/>
    <d v="2023-01-31T12:16:58"/>
    <s v="B.Helgadottir"/>
    <s v="JFE"/>
    <x v="15"/>
    <x v="5"/>
    <x v="0"/>
    <x v="0"/>
    <n v="10"/>
    <x v="5"/>
    <n v="5"/>
    <s v="Y"/>
    <s v="Learning Walk"/>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x v="10"/>
    <x v="1"/>
  </r>
  <r>
    <n v="499"/>
    <d v="2023-01-31T12:16:58"/>
    <s v="B.Helgadottir"/>
    <s v="JFE"/>
    <x v="15"/>
    <x v="5"/>
    <x v="0"/>
    <x v="0"/>
    <n v="10"/>
    <x v="5"/>
    <n v="5"/>
    <s v="Y"/>
    <s v="Learning Walk"/>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x v="11"/>
    <x v="1"/>
  </r>
  <r>
    <n v="499"/>
    <d v="2023-01-31T12:16:58"/>
    <s v="B.Helgadottir"/>
    <s v="JFE"/>
    <x v="15"/>
    <x v="5"/>
    <x v="0"/>
    <x v="0"/>
    <n v="10"/>
    <x v="5"/>
    <n v="5"/>
    <s v="Y"/>
    <s v="Learning Walk"/>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x v="12"/>
    <x v="0"/>
  </r>
  <r>
    <n v="507"/>
    <d v="2023-02-02T19:32:30"/>
    <s v="n.bissessar"/>
    <s v="OEL"/>
    <x v="10"/>
    <x v="3"/>
    <x v="0"/>
    <x v="3"/>
    <n v="7"/>
    <x v="6"/>
    <n v="2"/>
    <s v="Y"/>
    <s v="Learning Walk"/>
    <s v="Assessment and Feedback"/>
    <s v="Rounding and Estimating"/>
    <m/>
    <m/>
    <s v="Knowledge recall starter.  Cold calling used, students give explanations of their reasoning.  Cold calling is used throughout, one student struggles and the opportunity to follow up to ensure understanding is loss after the explanation.  CT uses ABC with explanations to ensure students are able to explain and build on definitions.  One voice is reinforced, to ensure explanations are listened to and for behaviour management.    CT actively looks to fill the gaps in starter question, reviewing LCM/HCF using Venn diagram which students struggled with in their assessment.  CT uses wholes class feedback via MWBs to check prior skills needed for the main topic.  CT models main task clearly and uses MWB to check understanding.  CT discusses range of answers shown and gets visual feedback from class via voting to check understanding and addresses misconceptions.  Links to prior learning of dividing by fractions.  "/>
    <m/>
    <s v="Follow up with students that are unable to answer the question when cold called e.g. follow question,"/>
    <x v="5"/>
    <x v="1"/>
  </r>
  <r>
    <n v="523"/>
    <d v="2023-02-05T14:39:00"/>
    <s v="J.Perry1"/>
    <s v="PPO"/>
    <x v="14"/>
    <x v="4"/>
    <x v="0"/>
    <x v="3"/>
    <n v="11"/>
    <x v="4"/>
    <n v="1"/>
    <s v="C"/>
    <s v="Learning Walk"/>
    <s v="Planning and Preparation"/>
    <s v="What is the evidence for climate change?"/>
    <s v="Focus: stretch and challenge of 7+ students._x000a_- PPO used subject knowledge to tailor questioning / delivery to 7+ content (e.g. focusing on the evaluation of the accuracy of the evidence - rather than what the evidence of climate change is itself). _x000a_- Cold calling was used well and class were very engaged._x000a_- More could have been done on synoptic links - making the content even harder. "/>
    <m/>
    <m/>
    <m/>
    <s v="1. Ensure positives and negatives are visible at all times._x000a_2. Think about encouraging students to make synoptic links to other content (prep for Paper 3). "/>
    <x v="6"/>
    <x v="1"/>
  </r>
  <r>
    <n v="523"/>
    <d v="2023-02-05T14:39:00"/>
    <s v="J.Perry1"/>
    <s v="PPO"/>
    <x v="14"/>
    <x v="4"/>
    <x v="0"/>
    <x v="3"/>
    <n v="11"/>
    <x v="4"/>
    <n v="1"/>
    <s v="C"/>
    <s v="Learning Walk"/>
    <s v="Planning and Preparation"/>
    <s v="What is the evidence for climate change?"/>
    <s v="Focus: stretch and challenge of 7+ students._x000a_- PPO used subject knowledge to tailor questioning / delivery to 7+ content (e.g. focusing on the evaluation of the accuracy of the evidence - rather than what the evidence of climate change is itself). _x000a_- Cold calling was used well and class were very engaged._x000a_- More could have been done on synoptic links - making the content even harder. "/>
    <m/>
    <m/>
    <m/>
    <s v="1. Ensure positives and negatives are visible at all times._x000a_2. Think about encouraging students to make synoptic links to other content (prep for Paper 3). "/>
    <x v="7"/>
    <x v="1"/>
  </r>
  <r>
    <n v="523"/>
    <d v="2023-02-05T14:39:00"/>
    <s v="J.Perry1"/>
    <s v="PPO"/>
    <x v="14"/>
    <x v="4"/>
    <x v="0"/>
    <x v="3"/>
    <n v="11"/>
    <x v="4"/>
    <n v="1"/>
    <s v="C"/>
    <s v="Learning Walk"/>
    <s v="Planning and Preparation"/>
    <s v="What is the evidence for climate change?"/>
    <s v="Focus: stretch and challenge of 7+ students._x000a_- PPO used subject knowledge to tailor questioning / delivery to 7+ content (e.g. focusing on the evaluation of the accuracy of the evidence - rather than what the evidence of climate change is itself). _x000a_- Cold calling was used well and class were very engaged._x000a_- More could have been done on synoptic links - making the content even harder. "/>
    <m/>
    <m/>
    <m/>
    <s v="1. Ensure positives and negatives are visible at all times._x000a_2. Think about encouraging students to make synoptic links to other content (prep for Paper 3). "/>
    <x v="0"/>
    <x v="1"/>
  </r>
  <r>
    <n v="523"/>
    <d v="2023-02-05T14:39:00"/>
    <s v="J.Perry1"/>
    <s v="PPO"/>
    <x v="14"/>
    <x v="4"/>
    <x v="0"/>
    <x v="3"/>
    <n v="11"/>
    <x v="4"/>
    <n v="1"/>
    <s v="C"/>
    <s v="Learning Walk"/>
    <s v="Planning and Preparation"/>
    <s v="What is the evidence for climate change?"/>
    <s v="Focus: stretch and challenge of 7+ students._x000a_- PPO used subject knowledge to tailor questioning / delivery to 7+ content (e.g. focusing on the evaluation of the accuracy of the evidence - rather than what the evidence of climate change is itself). _x000a_- Cold calling was used well and class were very engaged._x000a_- More could have been done on synoptic links - making the content even harder. "/>
    <m/>
    <m/>
    <m/>
    <s v="1. Ensure positives and negatives are visible at all times._x000a_2. Think about encouraging students to make synoptic links to other content (prep for Paper 3). "/>
    <x v="8"/>
    <x v="1"/>
  </r>
  <r>
    <n v="539"/>
    <d v="2023-02-09T16:17:16"/>
    <s v="K.Mann"/>
    <s v="BWE"/>
    <x v="16"/>
    <x v="6"/>
    <x v="0"/>
    <x v="1"/>
    <n v="13"/>
    <x v="7"/>
    <m/>
    <s v="B"/>
    <s v="Learning Walk"/>
    <s v="Planning and Preparation"/>
    <s v="Quasars"/>
    <s v="Modelling past paper questions on whiteboard. Cold calling demonstrated, bouncing questions and answers from student to student. Used Mini Whiteboards for rapid mass feedback of whole class. Clear teacher instructions of units and how to answer in an examination. Modelled unit conversions on white board, clear teacher instructions and cold calling used."/>
    <m/>
    <m/>
    <m/>
    <s v="Scaffolding for less able students. "/>
    <x v="5"/>
    <x v="1"/>
  </r>
  <r>
    <n v="540"/>
    <d v="2023-02-09T16:51:10"/>
    <s v="l.oconnell"/>
    <s v="OCO"/>
    <x v="13"/>
    <x v="4"/>
    <x v="0"/>
    <x v="2"/>
    <n v="9"/>
    <x v="12"/>
    <n v="2"/>
    <s v="Y"/>
    <s v="Lesson Observation"/>
    <m/>
    <s v="Stir Fry - Practical food lesson"/>
    <s v="The class number was smaller than usual due to a sporting event and there were 12 present out of 16._x000a_Calm atmosphere created by CT. Demo had already taken place as this was second part of double lesson and the group were well underway at 2.05 with their chopping peeling and preparations on chopping boards. _x000a_The class worked very well together, verbal encouragement of each other heard of circulation of the room 'drop a bit of onion in it to test the heat of the oil' one student directed another. _x000a_2.15 CT is very clear in explanation. Early in hob cooking section of lesson CT used pan to ring ratio as an example to embed Science knowledge. CT stated how to check the oil and if it was too hot 'take control of the pan' it was reassuring and guide a safe working practise. _x000a_CT worked extremely well with technician agreeing to his next task on a number of occasions. "/>
    <s v="The group demonstrated routines that had been embedded over time. _x000a_When I asked student 'what is your project for spring term?' they knew it was Cultural Cuisine and savoury food - they referred to it as 'main meals'._x000a_The theme of topics in lesson 1 and 3 were mentioned. _x000a_Students were able to tell me this was more complex than the last practical in skills terms."/>
    <s v="The key skills sheet, built from lessons prior to this one regarding temperature control and hygiene. It included skill developed on this lesson, chopping peeling, knife skills and use of hob. _x000a_Student verbally demonstrated good knowledge of cross contamination, use of coloured chopping boards visually evident. _x000a_'Clean as you go' is clearly something the Ct has worked on embedding over time. Students had excellent practise. _x000a_Level ladder displayed on IWB for L4-7 and appropriate for this skill level.  On next few practical's it could include a further stretch and challenge up to L8/9._x000a_CT used directed questioning at end of lesson after exist task was completed the feedback was very good and students answered well. CT actively instructed speaking out and answering clearly. _x000a_"/>
    <s v="Behaviour was calm and productive throughout. Student wanted to achieve to the outlines set out. they wanted to cook and achieve. _x000a_Students see the progression in the task. They are respectful towards CT. _x000a_Students are safety aware. "/>
    <s v="Push independence even further with this group. Go higher than L7 to outline the possibilities of extension and challenge. _x000a__x000a_Emphasise the learning journey moving forward to build their skills (zoom in, zoom out) Ragu to stir fry to Curry. Collect plenary to stick to books for review in next lesson. "/>
    <x v="3"/>
    <x v="1"/>
  </r>
  <r>
    <n v="541"/>
    <d v="2023-02-10T11:45:20"/>
    <s v="J.Neal"/>
    <s v="EAP"/>
    <x v="8"/>
    <x v="3"/>
    <x v="0"/>
    <x v="0"/>
    <n v="11"/>
    <x v="0"/>
    <n v="1"/>
    <s v="A"/>
    <s v="Lesson Observation"/>
    <m/>
    <s v="Speaking exam preparation"/>
    <s v="EAP was able to conduct individual GCSE exam speaking exam practice with students, whilst the rest of the class completed independent practice. Students gained a valuable opportunity to speak 1 to 1 with EAP and receive individual feedback. The level of independent work shows strong routines over time. "/>
    <s v="Student books and feedback shows that EAP is supporting progress over time with thorough knowledge of the course and high expectations, including effective use of boosters. Weaker students were able to identify that they needed to improve and revise, but were unsure as to how to do this effectively for French."/>
    <s v="Clear and effective use of self assessment and regular vocabulary testing. The lesson itself provided each student with 1 to 1 feedback on their speaking skills to build up to the GCSE speaking exam."/>
    <s v="Students all engaged in their work completing independent practice, allowing the teacher to give one to one feedback. Strong routines over time needed to allow this."/>
    <s v="1. Develop peer to peer speaking practice further to accelerate progress in speaking skills"/>
    <x v="1"/>
    <x v="1"/>
  </r>
  <r>
    <n v="542"/>
    <d v="2023-02-10T12:04:49"/>
    <s v="J.Neal"/>
    <s v="MPR"/>
    <x v="17"/>
    <x v="5"/>
    <x v="0"/>
    <x v="0"/>
    <n v="7"/>
    <x v="13"/>
    <n v="1"/>
    <s v="X"/>
    <s v="Lesson Observation"/>
    <m/>
    <s v="Subjects at school"/>
    <s v="Clear routines and use of non negotiable Spanish words embedded. Appropriate use of Spanish as target language and English by MPR. Translation starter used, but MPR needs to use cold calling when questioning the class. No student volunteered to translate a phrase and MPR reverted to just telling class.  When cold calling is used during the lesson it does draw out misconceptions however currently MPR is quick to give answers rather than tease out of students. Students complete clear translation exercises and reading of text related to the lesson title. Towards the end of the lesson the content of the lesson gets harder as MPR gives explanation of grammar. During feedback discussed that with a high ability group the harder parts of the lesson can be got to quicker to stretch and challenge students further. "/>
    <s v="Students are progressing over time due to clear sequencing of learning. Students are clear that they enjoy Spanish and are making progress, A Portuguese native speaker stated he finds Spanish easy but is still learning new words and progressing each lesson."/>
    <s v="Constant self assessment and teacher checking of this. Only red pen for the official Yr 7 assessment. Lovely book hygiene."/>
    <s v="Students clearly engaged in Spanish, strong routines from MPR has built this atmosphere."/>
    <s v="1. Use cold calling much more in lessons so misconceptions can be addressed clearly_x000a_2. With a high ability group, reach the harder parts of the lesson sooner to ensure clear stretch and challenge"/>
    <x v="1"/>
    <x v="1"/>
  </r>
  <r>
    <n v="546"/>
    <d v="2023-02-21T13:47:34"/>
    <s v="j.buddoo"/>
    <s v="AAD"/>
    <x v="18"/>
    <x v="0"/>
    <x v="2"/>
    <x v="0"/>
    <n v="8"/>
    <x v="5"/>
    <n v="3"/>
    <s v="Y"/>
    <s v="Lesson Observation"/>
    <m/>
    <s v="How is extreme poverty explored in the novel?"/>
    <s v="* AAD uses the lesson SOW to plan a lesson surrounding the theme of poverty. AAD ensures that starter questions scale in difficulty and offer students the option to answer and then write down the correct response in green pen. AAD uses cold calling to respond to responses. AAD explains that she is finishing content from last term. AAD places questions on the board, with sentence starters. AAD explains what is being done and why. The questions become increasingly difficult. AAD has pupils read, as well as leading the reading also. "/>
    <s v="AAD uses What? How? Why? Process for annotation and makes clear links to what has been done. Live modeling. AAD asks pupils what their opinions are, before offering her response as a form of modeling. AAD explains why the structure is being followed. In books, there is not always evidence of students producing extended pieces of writing. "/>
    <s v="During the lesson AAD poses a range of questions to assess students understanding. AAD encourages students to explain ideas further. When the students fail to provide the response - AAD provides prompts and answers. Book demonstrates evidence of diagnostic marking and self assessment - though not completed to a particularly good quality. The evidence of marking has not been acted upon by students. Many lessons have only the title and starter with limited examples of extended writing and no evidence of meaningful RRI. "/>
    <s v="AAD sets high expectations of behaviour and the class are compliant. Some students raise their hands politely, showing engagement in the topic. AAD offers praise to students. Some challenges of expectations are not consistently applied. E.g. one child is asked to read more clearly, while another child that reads more quietly is not challenged. "/>
    <s v="* Be consistent with challenging réponses_x000a_* Consider when questioning what you do with the answer - bounce the question around and encourage to build. _x000a_* Accountability of the books, books need to be marked more frequently and RRIs must be completed. Better conversation and discussion of who is teaching what, who will mark. No assessments in book. "/>
    <x v="4"/>
    <x v="0"/>
  </r>
  <r>
    <n v="546"/>
    <d v="2023-02-21T13:47:34"/>
    <s v="j.buddoo"/>
    <s v="AAD"/>
    <x v="18"/>
    <x v="0"/>
    <x v="2"/>
    <x v="0"/>
    <n v="8"/>
    <x v="5"/>
    <n v="3"/>
    <s v="Y"/>
    <s v="Lesson Observation"/>
    <m/>
    <s v="How is extreme poverty explored in the novel?"/>
    <s v="* AAD uses the lesson SOW to plan a lesson surrounding the theme of poverty. AAD ensures that starter questions scale in difficulty and offer students the option to answer and then write down the correct response in green pen. AAD uses cold calling to respond to responses. AAD explains that she is finishing content from last term. AAD places questions on the board, with sentence starters. AAD explains what is being done and why. The questions become increasingly difficult. AAD has pupils read, as well as leading the reading also. "/>
    <s v="AAD uses What? How? Why? Process for annotation and makes clear links to what has been done. Live modeling. AAD asks pupils what their opinions are, before offering her response as a form of modeling. AAD explains why the structure is being followed. In books, there is not always evidence of students producing extended pieces of writing. "/>
    <s v="During the lesson AAD poses a range of questions to assess students understanding. AAD encourages students to explain ideas further. When the students fail to provide the response - AAD provides prompts and answers. Book demonstrates evidence of diagnostic marking and self assessment - though not completed to a particularly good quality. The evidence of marking has not been acted upon by students. Many lessons have only the title and starter with limited examples of extended writing and no evidence of meaningful RRI. "/>
    <s v="AAD sets high expectations of behaviour and the class are compliant. Some students raise their hands politely, showing engagement in the topic. AAD offers praise to students. Some challenges of expectations are not consistently applied. E.g. one child is asked to read more clearly, while another child that reads more quietly is not challenged. "/>
    <s v="* Be consistent with challenging réponses_x000a_* Consider when questioning what you do with the answer - bounce the question around and encourage to build. _x000a_* Accountability of the books, books need to be marked more frequently and RRIs must be completed. Better conversation and discussion of who is teaching what, who will mark. No assessments in book. "/>
    <x v="1"/>
    <x v="1"/>
  </r>
  <r>
    <n v="547"/>
    <d v="2023-02-21T15:15:31"/>
    <s v="K.Mann"/>
    <s v="PBL"/>
    <x v="18"/>
    <x v="0"/>
    <x v="2"/>
    <x v="1"/>
    <n v="10"/>
    <x v="1"/>
    <n v="4"/>
    <s v="Y"/>
    <s v="Learning Walk"/>
    <s v="Assessment and Feedback"/>
    <s v="Charge and Current "/>
    <m/>
    <m/>
    <s v="Students watching a video on current, questions were on the side and teacher stopped video at appropriate times for students to complete questions. Also cold called answers to ensure completion and self assessing. Ensure one voice in classroom students talking over peers answers. When students state they do not know an answer remember to bounce back to them so they can repeat the correct answer. Teacher moved around the room to check completion of copying from the board. Missed opportunity for mini whiteboard use on quick questions for rapid mass feedback. Missed opportunity for mini whiteboards with think,pair, share activity. "/>
    <m/>
    <s v="Ensure mini whiteboards are used during lesson for effective rapid mass feedback. "/>
    <x v="5"/>
    <x v="0"/>
  </r>
  <r>
    <n v="548"/>
    <d v="2023-02-21T15:22:03"/>
    <s v="K.Mann"/>
    <s v="SKN"/>
    <x v="18"/>
    <x v="0"/>
    <x v="2"/>
    <x v="1"/>
    <n v="10"/>
    <x v="1"/>
    <n v="5"/>
    <s v="X"/>
    <s v="Learning Walk"/>
    <s v="Planning and Preparation"/>
    <s v="Limiting Factors "/>
    <s v="Starter question 1 partially adapted for lower ability students but should include a word bank for more consistent completion. Students stated they did not know answers, rephrasing of questions and bouncing ideas is good practice. When students attempt questions and use correct key terms but not necessarily answer perfect use praise to encourage them. When modelling physics questions highlight and model on the question on the board. Countdowns used to refocus class during transitions. Missed opportunity for mini whiteboards on which factors effect photosynthesis pictures. "/>
    <m/>
    <m/>
    <m/>
    <s v="Adapt starter questions to the ability of your class._x000a_Ensure you are using mini whiteboards for rapid mass feedback in line with school policy. "/>
    <x v="0"/>
    <x v="0"/>
  </r>
  <r>
    <n v="551"/>
    <d v="2023-02-23T10:28:02"/>
    <s v="T.Umanithan"/>
    <s v="DBR"/>
    <x v="19"/>
    <x v="0"/>
    <x v="2"/>
    <x v="1"/>
    <n v="13"/>
    <x v="14"/>
    <m/>
    <s v="A"/>
    <s v="Learning Walk"/>
    <s v="Learning Overtime"/>
    <s v="Economics- 4.5"/>
    <m/>
    <s v="Starter went well, students were on different stages, some more confident and didn't have to look back at content while others looked back a few times. This worked really well. You questioned students confidence level, asked them to self- review their knowledge. _x000a__x000a_Students used mini white boards to answer questions related to content taught previously._x000a__x000a_Next activity you asked students to write down from a list of objectives what they didn't understand, then asked them to write specifics down since you knew they would be weak at it as you walked around and was able to see they didn't fully know those topics. "/>
    <m/>
    <m/>
    <s v="- Checking students understanding or strength of previously taught content by a different teacher-  Have questions related to that topic ready for lesson rather than depending on them to tell you. You can continue to use mini white boards. "/>
    <x v="0"/>
    <x v="1"/>
  </r>
  <r>
    <n v="557"/>
    <d v="2023-02-24T16:42:50"/>
    <s v="J.Neal"/>
    <s v="WGA"/>
    <x v="20"/>
    <x v="0"/>
    <x v="2"/>
    <x v="0"/>
    <n v="10"/>
    <x v="5"/>
    <n v="2"/>
    <s v="X"/>
    <s v="Lesson Observation"/>
    <m/>
    <s v="Banquo's ghost"/>
    <s v="Clear starter task on the board, recalling previously taught knowledge. Very calm demeanour as a teacher. Clearly prepared with books out and slides printed for himself to support his delivery of the lesson. Recapped through cold calling and students then move on to copy down key vocabulary. This was however the only time in the lesson that students were silent. Mini whiteboards are used to recap knowledge with a true/false quiz and cold calling. Students participated enthusiastically in class reading of Macbeth. However, constant low level disruption effected the pace of the lesson and progress students made within the lesson. "/>
    <s v="Students were able to discuss Macbeth, and misconceptions were addressed in the lesson. WGA has taught 2 lessons of English Literature to this class as his timetable increases, and has taught English Language to the class all year."/>
    <s v="WGA used cold calling during the lesson as well as mini whiteboards. The impact of this was lowered due to students talking whilst these activities were taking place. WGA has only just started teaching this class for English Literature this week, so he has not had the opportunity to mark work in their books yet. He has taught the class English Language all year, and this week taken on English Literature lessons."/>
    <s v="Low level disruption was constant during this lesson which had a negative impact on the pace of the lesson and progress made within the lesson. Students talked over teacher explanation. WGA needs to set very clear expectations from the beginning of the lesson, ensure students are silent when he is talking and enforce this through use of the warning system. WGA has a very calm teacher demeanour and it is clear he knows the students well."/>
    <s v="1. Ensure students are in silence during teacher explanation. Make expectations crystal clear and enforce these using the warning system._x000a_2. Amend the seating plan where it is not working. Keep moving students around until the best seating plan in found."/>
    <x v="1"/>
    <x v="0"/>
  </r>
  <r>
    <n v="557"/>
    <d v="2023-02-24T16:42:50"/>
    <s v="J.Neal"/>
    <s v="WGA"/>
    <x v="20"/>
    <x v="0"/>
    <x v="2"/>
    <x v="0"/>
    <n v="10"/>
    <x v="5"/>
    <n v="2"/>
    <s v="X"/>
    <s v="Lesson Observation"/>
    <m/>
    <s v="Banquo's ghost"/>
    <s v="Clear starter task on the board, recalling previously taught knowledge. Very calm demeanour as a teacher. Clearly prepared with books out and slides printed for himself to support his delivery of the lesson. Recapped through cold calling and students then move on to copy down key vocabulary. This was however the only time in the lesson that students were silent. Mini whiteboards are used to recap knowledge with a true/false quiz and cold calling. Students participated enthusiastically in class reading of Macbeth. However, constant low level disruption effected the pace of the lesson and progress students made within the lesson. "/>
    <s v="Students were able to discuss Macbeth, and misconceptions were addressed in the lesson. WGA has taught 2 lessons of English Literature to this class as his timetable increases, and has taught English Language to the class all year."/>
    <s v="WGA used cold calling during the lesson as well as mini whiteboards. The impact of this was lowered due to students talking whilst these activities were taking place. WGA has only just started teaching this class for English Literature this week, so he has not had the opportunity to mark work in their books yet. He has taught the class English Language all year, and this week taken on English Literature lessons."/>
    <s v="Low level disruption was constant during this lesson which had a negative impact on the pace of the lesson and progress made within the lesson. Students talked over teacher explanation. WGA needs to set very clear expectations from the beginning of the lesson, ensure students are silent when he is talking and enforce this through use of the warning system. WGA has a very calm teacher demeanour and it is clear he knows the students well."/>
    <s v="1. Ensure students are in silence during teacher explanation. Make expectations crystal clear and enforce these using the warning system._x000a_2. Amend the seating plan where it is not working. Keep moving students around until the best seating plan in found."/>
    <x v="9"/>
    <x v="0"/>
  </r>
  <r>
    <n v="563"/>
    <d v="2023-02-28T17:40:28"/>
    <s v="B.West"/>
    <s v="AHA"/>
    <x v="21"/>
    <x v="0"/>
    <x v="2"/>
    <x v="0"/>
    <n v="11"/>
    <x v="5"/>
    <n v="4"/>
    <s v="Y"/>
    <s v="Lesson Observation"/>
    <m/>
    <s v="Literature Revision"/>
    <s v="Recall starter on the board - 3 Quick Questions._x000a__x0009_- Questions linked to structure of exams - very relevant to mock exams next week_x000a_Initial part of revision is focused on structure of the literature exams and constructing a grid together of what the papers will look like. Guide is created in students books as they go through it together._x000a_Then moves on to knowledge recall linked to the exams - A Christmas carol_x000a_Quote recall - All built around multiple choice questions of completing quotes - This focused on figuring out the missing word, discussed how this could develop to get them remembering whole quotes._x000a_Potential to mix this up few multiple choice, then a writing task, back to multiple choice._x000a_Clearly planned for the level of the class and the need of the class."/>
    <s v="Students able to recall information when questioned upon the structure of the literature papers._x000a_Clear focus on recall of quotes - Lots of students are correctly completing these from the multiple choice. Students are able to develop their responses as to what these quotes mean when questioned after sometimes not initially remembering_x000a_Some students do clearly find this difficult, but questioning is used to support them in coming up with a response. This again clearly shows that students have been developing their response overtime."/>
    <s v="Cold Calling used effectively to question students. When unsure, further questioning is used to draw out student answers and not just given the answer. This is repeated throughout the lesson._x000a_Really clear on the structure of the 2 literature papers and where the marks are awarded (4 Marks SPAG for part of paper 1)_x000a_MWB used along with multiple choice for quote recall. Further questioning done and cold calling used with this. Sets expectations on showing of responses on the boards, this is clear with all students._x000a_Questioning students on their responses - Why have you put this? - Highlights those students who are unsure to then recap. Also uses this to get students to give reasoning to their answers and develop their responses. Questioning can then be bounced around the room involving more students."/>
    <s v="Students are calm upon entry come in and sit and complete starter._x000a_Students are happy to respond when asked, write down what is expected by the teacher. Complete tasks on the MWB._x000a_Small reminders are used when students might not fully meet expectations._x000a_Students want to discuss different responses and add their own input._x000a_Use of positive praise for responses is consistent through the lesson and well received by the students."/>
    <s v="How could AfL be taken further? MWB for multiple choice is great. Look to use them for the follow up questioning and gathering ideas._x000a__x000a_Think time on questioning - don't dive in straight with the name, don't feel the need to fill gaps with another question. Pause."/>
    <x v="6"/>
    <x v="1"/>
  </r>
  <r>
    <n v="572"/>
    <d v="2023-03-02T09:53:15"/>
    <s v="B.West"/>
    <s v="PDU"/>
    <x v="20"/>
    <x v="0"/>
    <x v="2"/>
    <x v="0"/>
    <n v="10"/>
    <x v="5"/>
    <n v="3"/>
    <s v="X"/>
    <s v="Lesson Observation"/>
    <m/>
    <s v="Extended Writing - Macbeth's and Control"/>
    <s v="Starter planned for 3 recall questions_x000a_Lesson builds on what they have been doing in previous lessons and to now complete an extended writing and planning it._x000a_Sequencing of tasks allows students start by recalling information, before linking this into a discussion and then formatting their plans. This would then lead into the writing in the next part of the lesson._x000a_Planned in discussion for questions that link to the writing they are going to complete. Questions on the board displayed to prompt this. Starts in pairs and then ideas shared as a whole class and questioning used to guide the discussion and teacher explanations to help make links._x000a_Exam question has been planned out how it will be broken down and each individual part shared with the class._x000a_Discussed how a slight change to the order of one task would allow students to work at different paces."/>
    <s v="Students throughout the lesson are demonstrating the learning that has taken in previous lessons. Questioning of students allows them to recall information and then develop their answers and explain different concepts. Students clearly understand the text from the ideas they respond with and have developed a strong vocabulary with reference to different concepts 'Patriarchy' being one example._x000a_Students are familiar with the planning aspect of the extended writing "/>
    <s v="MWB used for the starter and allow the CT to see all student responses. Questioning of responses then follows this up._x000a_CT circulates during different tasks to check students work and give feedback._x000a_Questioning is a strength throughout the lesson and used to draw responses out of students and check their understanding. 'I don't know' not accepted and further questioning used to support this. Cold calling is used effectively throughout._x000a_Topic Sentence Formulas - Students questioned and this is developed as a class and modelled on the board. Discussed how MWB could be used to test them all and get feedback from all students and similarly for aspects of the planning."/>
    <s v="Expectations clear throughout and routines are fully embedded (Key vocabulary students start writing down before being asked). Behaviour is very good and positive praise is used throughout the lesson and well received by the students._x000a_Students are still reminded of expectations for different tasks encouraging positive behaviour."/>
    <s v="Swap vocab task around to teach first  and then they copy down before completing their own example_x000a_Use of MWB for checking understanding before planning task"/>
    <x v="6"/>
    <x v="1"/>
  </r>
  <r>
    <n v="572"/>
    <d v="2023-03-02T09:53:15"/>
    <s v="B.West"/>
    <s v="PDU"/>
    <x v="20"/>
    <x v="0"/>
    <x v="2"/>
    <x v="0"/>
    <n v="10"/>
    <x v="5"/>
    <n v="3"/>
    <s v="X"/>
    <s v="Lesson Observation"/>
    <m/>
    <s v="Extended Writing - Macbeth's and Control"/>
    <s v="Starter planned for 3 recall questions_x000a_Lesson builds on what they have been doing in previous lessons and to now complete an extended writing and planning it._x000a_Sequencing of tasks allows students start by recalling information, before linking this into a discussion and then formatting their plans. This would then lead into the writing in the next part of the lesson._x000a_Planned in discussion for questions that link to the writing they are going to complete. Questions on the board displayed to prompt this. Starts in pairs and then ideas shared as a whole class and questioning used to guide the discussion and teacher explanations to help make links._x000a_Exam question has been planned out how it will be broken down and each individual part shared with the class._x000a_Discussed how a slight change to the order of one task would allow students to work at different paces."/>
    <s v="Students throughout the lesson are demonstrating the learning that has taken in previous lessons. Questioning of students allows them to recall information and then develop their answers and explain different concepts. Students clearly understand the text from the ideas they respond with and have developed a strong vocabulary with reference to different concepts 'Patriarchy' being one example._x000a_Students are familiar with the planning aspect of the extended writing "/>
    <s v="MWB used for the starter and allow the CT to see all student responses. Questioning of responses then follows this up._x000a_CT circulates during different tasks to check students work and give feedback._x000a_Questioning is a strength throughout the lesson and used to draw responses out of students and check their understanding. 'I don't know' not accepted and further questioning used to support this. Cold calling is used effectively throughout._x000a_Topic Sentence Formulas - Students questioned and this is developed as a class and modelled on the board. Discussed how MWB could be used to test them all and get feedback from all students and similarly for aspects of the planning."/>
    <s v="Expectations clear throughout and routines are fully embedded (Key vocabulary students start writing down before being asked). Behaviour is very good and positive praise is used throughout the lesson and well received by the students._x000a_Students are still reminded of expectations for different tasks encouraging positive behaviour."/>
    <s v="Swap vocab task around to teach first  and then they copy down before completing their own example_x000a_Use of MWB for checking understanding before planning task"/>
    <x v="8"/>
    <x v="1"/>
  </r>
  <r>
    <n v="572"/>
    <d v="2023-03-02T09:53:15"/>
    <s v="B.West"/>
    <s v="PDU"/>
    <x v="20"/>
    <x v="0"/>
    <x v="2"/>
    <x v="0"/>
    <n v="10"/>
    <x v="5"/>
    <n v="3"/>
    <s v="X"/>
    <s v="Lesson Observation"/>
    <m/>
    <s v="Extended Writing - Macbeth's and Control"/>
    <s v="Starter planned for 3 recall questions_x000a_Lesson builds on what they have been doing in previous lessons and to now complete an extended writing and planning it._x000a_Sequencing of tasks allows students start by recalling information, before linking this into a discussion and then formatting their plans. This would then lead into the writing in the next part of the lesson._x000a_Planned in discussion for questions that link to the writing they are going to complete. Questions on the board displayed to prompt this. Starts in pairs and then ideas shared as a whole class and questioning used to guide the discussion and teacher explanations to help make links._x000a_Exam question has been planned out how it will be broken down and each individual part shared with the class._x000a_Discussed how a slight change to the order of one task would allow students to work at different paces."/>
    <s v="Students throughout the lesson are demonstrating the learning that has taken in previous lessons. Questioning of students allows them to recall information and then develop their answers and explain different concepts. Students clearly understand the text from the ideas they respond with and have developed a strong vocabulary with reference to different concepts 'Patriarchy' being one example._x000a_Students are familiar with the planning aspect of the extended writing "/>
    <s v="MWB used for the starter and allow the CT to see all student responses. Questioning of responses then follows this up._x000a_CT circulates during different tasks to check students work and give feedback._x000a_Questioning is a strength throughout the lesson and used to draw responses out of students and check their understanding. 'I don't know' not accepted and further questioning used to support this. Cold calling is used effectively throughout._x000a_Topic Sentence Formulas - Students questioned and this is developed as a class and modelled on the board. Discussed how MWB could be used to test them all and get feedback from all students and similarly for aspects of the planning."/>
    <s v="Expectations clear throughout and routines are fully embedded (Key vocabulary students start writing down before being asked). Behaviour is very good and positive praise is used throughout the lesson and well received by the students._x000a_Students are still reminded of expectations for different tasks encouraging positive behaviour."/>
    <s v="Swap vocab task around to teach first  and then they copy down before completing their own example_x000a_Use of MWB for checking understanding before planning task"/>
    <x v="9"/>
    <x v="1"/>
  </r>
  <r>
    <n v="574"/>
    <d v="2023-03-02T10:09:43"/>
    <s v="E.Appleton"/>
    <s v="LVI"/>
    <x v="22"/>
    <x v="2"/>
    <x v="2"/>
    <x v="0"/>
    <n v="8"/>
    <x v="13"/>
    <n v="3"/>
    <s v="X"/>
    <s v="Learning Walk"/>
    <s v="Behaviour for Learning"/>
    <s v="The Past Tense "/>
    <m/>
    <m/>
    <m/>
    <s v="Students working in silence during starter activity._x000a_Students self correct in green pen silently and answering teacher's questions._x000a_First 15 minute of the lesson was very calm and settled and students had sufficient work to complete._x000a_LVI then gave students 2 minutes to &quot;tidy their books&quot; which led to students being off task, talking and disruptive._x000a_Discussed how this group must be given plenty of work to stay focused and avoid distraction. "/>
    <s v="Ensure lesson is planned sufficiently with no time available for distraction or students being off task. "/>
    <x v="1"/>
    <x v="0"/>
  </r>
  <r>
    <n v="575"/>
    <d v="2023-03-02T11:53:52"/>
    <s v="J.Neal"/>
    <s v="CLE"/>
    <x v="23"/>
    <x v="2"/>
    <x v="2"/>
    <x v="0"/>
    <n v="7"/>
    <x v="5"/>
    <n v="2"/>
    <s v="X"/>
    <s v="Lesson Observation"/>
    <m/>
    <s v="Odysseus' Character"/>
    <s v="3 knowledge question starter, most students attempt this but some students do not answer the questions. Some corrections are made in green pen. Students copy down the key vocabulary for the lesson, and CLE explains this once completed (hamartia). Students discuss and link hamartia to their text Odysseus and use whiteboards. This needs to be completed in chunks. Step 1 30 seconds think, step 2 discuss 1 minute, step 3 use whiteboard. Video is then watched on hamartia. Many students could not then give examples of hamartia after watching the video twice. CLE realises there is a lack of understanding through AFL and spends time re explaining using student examples. This is lengthy and could be much more precise, but leads to students understanding the key vocabulary. The next part of the lesson is reciprocal reading, and CLE asks the class to predict 'I want you to predict in a couple of sentences lets say, what's going to happen next'. Clarity of instruction and explanation of the task is needed here. Some students do not complete this task, ensure no opt out by giving positive praise to students who are doing the task. Class reading of the text, which all students follow along."/>
    <s v="Students are making progress in English and are positive about their lessons. They were able to identify how to structure a 'what, how, why' paragraph and grasped the key vocabulary in this lesson and apply this to the text."/>
    <s v="Marking is regular but not always informative. Lots of examples of comments such as 'good' and 'nice' without a clear EBI."/>
    <s v="The class were largely engaged and there was no low level disruption. CLE now needs to ensure  there is no passivity and enforce no opt out."/>
    <s v="1. Clarity of instruction. Have crystal clear instructions and explanation at all times. _x000a_2. Break tasks down in to chunks such as think 30 seconds, share 1 minute, now write idea on whiteboard._x000a_3. No opt out. Ensure all students complete tasks such as the starter. Use positive praise to narrate what students should be doing."/>
    <x v="3"/>
    <x v="0"/>
  </r>
  <r>
    <n v="612"/>
    <d v="2023-03-09T09:02:50"/>
    <s v="j.adair"/>
    <s v="MXI"/>
    <x v="15"/>
    <x v="5"/>
    <x v="0"/>
    <x v="2"/>
    <n v="11"/>
    <x v="15"/>
    <n v="1"/>
    <s v="A"/>
    <s v="Lesson Observation"/>
    <m/>
    <s v="Working on Component 1"/>
    <s v="Students are very motivated and know exactly where they are in the work. All students have weekly target and review sheets where they track their work, comments from the teacher are on these sheets. _x000a_Teacher circulates consistently and gives pointers.  Teacher is extremely clear and deliberate in his instructions and passion for the subject._x000a_"/>
    <s v="Books show clear progress through to their required work - they talk clearly about what they are doing and how the task and review sheets work. From year 10 their is clear progression over the 2 years and students spoken to know where they are on the learning journey. Everything is focused on the journey."/>
    <s v="Teacher consistently refers to grade descriptors while circulating. "/>
    <s v="A very focused and independent atmosphere - praise drives the work as well as a very demanding teacher. Students speak very highly of the teacher and the subject - there is a real love for learning and progress. "/>
    <s v="Make sure students know their targets."/>
    <x v="2"/>
    <x v="1"/>
  </r>
  <r>
    <n v="612"/>
    <d v="2023-03-09T09:02:50"/>
    <s v="j.adair"/>
    <s v="MXI"/>
    <x v="15"/>
    <x v="5"/>
    <x v="0"/>
    <x v="2"/>
    <n v="11"/>
    <x v="15"/>
    <n v="1"/>
    <s v="A"/>
    <s v="Lesson Observation"/>
    <m/>
    <s v="Working on Component 1"/>
    <s v="Students are very motivated and know exactly where they are in the work. All students have weekly target and review sheets where they track their work, comments from the teacher are on these sheets. _x000a_Teacher circulates consistently and gives pointers.  Teacher is extremely clear and deliberate in his instructions and passion for the subject._x000a_"/>
    <s v="Books show clear progress through to their required work - they talk clearly about what they are doing and how the task and review sheets work. From year 10 their is clear progression over the 2 years and students spoken to know where they are on the learning journey. Everything is focused on the journey."/>
    <s v="Teacher consistently refers to grade descriptors while circulating. "/>
    <s v="A very focused and independent atmosphere - praise drives the work as well as a very demanding teacher. Students speak very highly of the teacher and the subject - there is a real love for learning and progress. "/>
    <s v="Make sure students know their targets."/>
    <x v="8"/>
    <x v="1"/>
  </r>
  <r>
    <n v="616"/>
    <d v="2023-03-10T07:59:39"/>
    <s v="j.adair"/>
    <s v="JNE"/>
    <x v="24"/>
    <x v="3"/>
    <x v="2"/>
    <x v="2"/>
    <n v="10"/>
    <x v="10"/>
    <n v="1"/>
    <s v="B"/>
    <s v="Lesson Observation"/>
    <m/>
    <s v="Gender Differences in Education"/>
    <s v="Strong exam starter using whiteboards - answers on whiteboards lead to strong cold calling to broaden understanding and address misconceptions. Once misconceptions are addressed students work form text books to address key points,  then structuring all factors into exemplar answer. The approach of key facts into exam practice is very strong and the chunking of answers works very well. Insde ( Internal) Outside (External) is very clear."/>
    <s v="Students are strong at looking back through their books for answers to cold call questions, they know where the content is in their books and how to find it. Books show a clear progression through the Education topic and talk clearly about the topics they have covered so far - they are a bit less certain of what is coming up."/>
    <s v="Whiteboards are being used extensively as the question is broken down - the answers are then reflected in the written work in books. Students talk positively about the exam question focus of lessons and the teaching style. Homework is set mainly by NGU. The spectrum of in class assessment is varied and keeps pace and assessment strong."/>
    <s v="Students are very well trained and routines are embedded through countdowns, and backed up with good change of voice tone. Teacher is very clear when talking and response from students mirrors clear voice and is challenged when not clear. Strong vocal answers are positively appreciated. Positive attitude is evident both in response, in learning and in books."/>
    <s v="Devise progression plan for exercise books so students know what is coming up next."/>
    <x v="3"/>
    <x v="1"/>
  </r>
  <r>
    <n v="616"/>
    <d v="2023-03-10T07:59:39"/>
    <s v="j.adair"/>
    <s v="JNE"/>
    <x v="24"/>
    <x v="3"/>
    <x v="2"/>
    <x v="2"/>
    <n v="10"/>
    <x v="10"/>
    <n v="1"/>
    <s v="B"/>
    <s v="Lesson Observation"/>
    <m/>
    <s v="Gender Differences in Education"/>
    <s v="Strong exam starter using whiteboards - answers on whiteboards lead to strong cold calling to broaden understanding and address misconceptions. Once misconceptions are addressed students work form text books to address key points,  then structuring all factors into exemplar answer. The approach of key facts into exam practice is very strong and the chunking of answers works very well. Insde ( Internal) Outside (External) is very clear."/>
    <s v="Students are strong at looking back through their books for answers to cold call questions, they know where the content is in their books and how to find it. Books show a clear progression through the Education topic and talk clearly about the topics they have covered so far - they are a bit less certain of what is coming up."/>
    <s v="Whiteboards are being used extensively as the question is broken down - the answers are then reflected in the written work in books. Students talk positively about the exam question focus of lessons and the teaching style. Homework is set mainly by NGU. The spectrum of in class assessment is varied and keeps pace and assessment strong."/>
    <s v="Students are very well trained and routines are embedded through countdowns, and backed up with good change of voice tone. Teacher is very clear when talking and response from students mirrors clear voice and is challenged when not clear. Strong vocal answers are positively appreciated. Positive attitude is evident both in response, in learning and in books."/>
    <s v="Devise progression plan for exercise books so students know what is coming up next."/>
    <x v="10"/>
    <x v="1"/>
  </r>
  <r>
    <n v="621"/>
    <d v="2023-03-10T14:26:23"/>
    <s v="N.OwusuFrimpong"/>
    <s v="JSE"/>
    <x v="23"/>
    <x v="2"/>
    <x v="2"/>
    <x v="1"/>
    <n v="13"/>
    <x v="8"/>
    <m/>
    <s v="D"/>
    <s v="Learning Walk"/>
    <s v="Assessment and Feedback"/>
    <s v="Electrochemistry"/>
    <m/>
    <m/>
    <s v="JSE was modelling an example of how to calculate emf. _x000a__x000a_Students were asked to answer a mcq on MWBs. Students completed the task by having discussions with peers and from prompts given by JSE._x000a__x000a_JSE used cold- calling to ask students how they got to their answer "/>
    <m/>
    <s v="Model a more examples of how to calculate emf, before providing them with questions. "/>
    <x v="3"/>
    <x v="1"/>
  </r>
  <r>
    <n v="621"/>
    <d v="2023-03-10T14:26:23"/>
    <s v="N.OwusuFrimpong"/>
    <s v="JSE"/>
    <x v="23"/>
    <x v="2"/>
    <x v="2"/>
    <x v="1"/>
    <n v="13"/>
    <x v="8"/>
    <m/>
    <s v="D"/>
    <s v="Learning Walk"/>
    <s v="Assessment and Feedback"/>
    <s v="Electrochemistry"/>
    <m/>
    <m/>
    <s v="JSE was modelling an example of how to calculate emf. _x000a__x000a_Students were asked to answer a mcq on MWBs. Students completed the task by having discussions with peers and from prompts given by JSE._x000a__x000a_JSE used cold- calling to ask students how they got to their answer "/>
    <m/>
    <s v="Model a more examples of how to calculate emf, before providing them with questions. "/>
    <x v="5"/>
    <x v="1"/>
  </r>
  <r>
    <n v="621"/>
    <d v="2023-03-10T14:26:23"/>
    <s v="N.OwusuFrimpong"/>
    <s v="JSE"/>
    <x v="23"/>
    <x v="2"/>
    <x v="2"/>
    <x v="1"/>
    <n v="13"/>
    <x v="8"/>
    <m/>
    <s v="D"/>
    <s v="Learning Walk"/>
    <s v="Assessment and Feedback"/>
    <s v="Electrochemistry"/>
    <m/>
    <m/>
    <s v="JSE was modelling an example of how to calculate emf. _x000a__x000a_Students were asked to answer a mcq on MWBs. Students completed the task by having discussions with peers and from prompts given by JSE._x000a__x000a_JSE used cold- calling to ask students how they got to their answer "/>
    <m/>
    <s v="Model a more examples of how to calculate emf, before providing them with questions. "/>
    <x v="6"/>
    <x v="1"/>
  </r>
  <r>
    <n v="623"/>
    <d v="2023-03-10T15:24:32"/>
    <s v="lorna.carter"/>
    <s v="MMK"/>
    <x v="25"/>
    <x v="3"/>
    <x v="2"/>
    <x v="0"/>
    <n v="7"/>
    <x v="3"/>
    <n v="2"/>
    <s v="X"/>
    <s v="Lesson Observation"/>
    <m/>
    <s v="The Last Supper"/>
    <s v="Recall questions are displayed for the starter activity, with a stretch/challenge question provided. MMK should look to go through the stretch activity and target specific students._x000a_Key terms are introduced and students record in their glossary - MMK only explains when students have copied it down. MMK links it to the students prior knowledge via questioning._x000a_MMK displays excellent subject knowledge and is confident in her delivery of the lesson content. The way it is explained is easily accessible for students._x000a_MMK circulates the room whilst students complete independent activities to support."/>
    <s v="Students are competently able to recall prior knowledge through the starter activity._x000a_Students are able to link the new content from the lesson._x000a_If students give incorrect answers, they are turned to to repeat the correct answer from another student._x000a_All students exercise books are well-presented and display knowledge accumulated over time."/>
    <s v="MMK uses cold calling for the starter activity to assess the prior learning of the students. Some questions are asked to develop responses to the starter activity - perhaps get students to recall the key word definitions rather than MMK providing answers._x000a_Cold calling is used throughout and students are asked to repeat correct answers of their first answer was incorrect._x000a_There is evidence in exercise books of self-assessment, but no evidence of teaching marking in the books looked at."/>
    <s v="Students enter the room calmly and complete the starter in silence. MMK provides one reminder when needed and reminds of expectations for the starter activity._x000a_All students are actively engaged within the lesson and keen to participate."/>
    <s v="For students to have the opportunity to complete extended pieces of writing that is marked by the teacher, using whole class feedback._x000a_To address the stretch/challenge activities planned for within the lesson - target the higher ability students to stretch their answers."/>
    <x v="2"/>
    <x v="1"/>
  </r>
  <r>
    <n v="623"/>
    <d v="2023-03-10T15:24:32"/>
    <s v="lorna.carter"/>
    <s v="MMK"/>
    <x v="25"/>
    <x v="3"/>
    <x v="2"/>
    <x v="0"/>
    <n v="7"/>
    <x v="3"/>
    <n v="2"/>
    <s v="X"/>
    <s v="Lesson Observation"/>
    <m/>
    <s v="The Last Supper"/>
    <s v="Recall questions are displayed for the starter activity, with a stretch/challenge question provided. MMK should look to go through the stretch activity and target specific students._x000a_Key terms are introduced and students record in their glossary - MMK only explains when students have copied it down. MMK links it to the students prior knowledge via questioning._x000a_MMK displays excellent subject knowledge and is confident in her delivery of the lesson content. The way it is explained is easily accessible for students._x000a_MMK circulates the room whilst students complete independent activities to support."/>
    <s v="Students are competently able to recall prior knowledge through the starter activity._x000a_Students are able to link the new content from the lesson._x000a_If students give incorrect answers, they are turned to to repeat the correct answer from another student._x000a_All students exercise books are well-presented and display knowledge accumulated over time."/>
    <s v="MMK uses cold calling for the starter activity to assess the prior learning of the students. Some questions are asked to develop responses to the starter activity - perhaps get students to recall the key word definitions rather than MMK providing answers._x000a_Cold calling is used throughout and students are asked to repeat correct answers of their first answer was incorrect._x000a_There is evidence in exercise books of self-assessment, but no evidence of teaching marking in the books looked at."/>
    <s v="Students enter the room calmly and complete the starter in silence. MMK provides one reminder when needed and reminds of expectations for the starter activity._x000a_All students are actively engaged within the lesson and keen to participate."/>
    <s v="For students to have the opportunity to complete extended pieces of writing that is marked by the teacher, using whole class feedback._x000a_To address the stretch/challenge activities planned for within the lesson - target the higher ability students to stretch their answers."/>
    <x v="3"/>
    <x v="1"/>
  </r>
  <r>
    <n v="623"/>
    <d v="2023-03-10T15:24:32"/>
    <s v="lorna.carter"/>
    <s v="MMK"/>
    <x v="25"/>
    <x v="3"/>
    <x v="2"/>
    <x v="0"/>
    <n v="7"/>
    <x v="3"/>
    <n v="2"/>
    <s v="X"/>
    <s v="Lesson Observation"/>
    <m/>
    <s v="The Last Supper"/>
    <s v="Recall questions are displayed for the starter activity, with a stretch/challenge question provided. MMK should look to go through the stretch activity and target specific students._x000a_Key terms are introduced and students record in their glossary - MMK only explains when students have copied it down. MMK links it to the students prior knowledge via questioning._x000a_MMK displays excellent subject knowledge and is confident in her delivery of the lesson content. The way it is explained is easily accessible for students._x000a_MMK circulates the room whilst students complete independent activities to support."/>
    <s v="Students are competently able to recall prior knowledge through the starter activity._x000a_Students are able to link the new content from the lesson._x000a_If students give incorrect answers, they are turned to to repeat the correct answer from another student._x000a_All students exercise books are well-presented and display knowledge accumulated over time."/>
    <s v="MMK uses cold calling for the starter activity to assess the prior learning of the students. Some questions are asked to develop responses to the starter activity - perhaps get students to recall the key word definitions rather than MMK providing answers._x000a_Cold calling is used throughout and students are asked to repeat correct answers of their first answer was incorrect._x000a_There is evidence in exercise books of self-assessment, but no evidence of teaching marking in the books looked at."/>
    <s v="Students enter the room calmly and complete the starter in silence. MMK provides one reminder when needed and reminds of expectations for the starter activity._x000a_All students are actively engaged within the lesson and keen to participate."/>
    <s v="For students to have the opportunity to complete extended pieces of writing that is marked by the teacher, using whole class feedback._x000a_To address the stretch/challenge activities planned for within the lesson - target the higher ability students to stretch their answers."/>
    <x v="6"/>
    <x v="1"/>
  </r>
  <r>
    <n v="623"/>
    <d v="2023-03-10T15:24:32"/>
    <s v="lorna.carter"/>
    <s v="MMK"/>
    <x v="25"/>
    <x v="3"/>
    <x v="2"/>
    <x v="0"/>
    <n v="7"/>
    <x v="3"/>
    <n v="2"/>
    <s v="X"/>
    <s v="Lesson Observation"/>
    <m/>
    <s v="The Last Supper"/>
    <s v="Recall questions are displayed for the starter activity, with a stretch/challenge question provided. MMK should look to go through the stretch activity and target specific students._x000a_Key terms are introduced and students record in their glossary - MMK only explains when students have copied it down. MMK links it to the students prior knowledge via questioning._x000a_MMK displays excellent subject knowledge and is confident in her delivery of the lesson content. The way it is explained is easily accessible for students._x000a_MMK circulates the room whilst students complete independent activities to support."/>
    <s v="Students are competently able to recall prior knowledge through the starter activity._x000a_Students are able to link the new content from the lesson._x000a_If students give incorrect answers, they are turned to to repeat the correct answer from another student._x000a_All students exercise books are well-presented and display knowledge accumulated over time."/>
    <s v="MMK uses cold calling for the starter activity to assess the prior learning of the students. Some questions are asked to develop responses to the starter activity - perhaps get students to recall the key word definitions rather than MMK providing answers._x000a_Cold calling is used throughout and students are asked to repeat correct answers of their first answer was incorrect._x000a_There is evidence in exercise books of self-assessment, but no evidence of teaching marking in the books looked at."/>
    <s v="Students enter the room calmly and complete the starter in silence. MMK provides one reminder when needed and reminds of expectations for the starter activity._x000a_All students are actively engaged within the lesson and keen to participate."/>
    <s v="For students to have the opportunity to complete extended pieces of writing that is marked by the teacher, using whole class feedback._x000a_To address the stretch/challenge activities planned for within the lesson - target the higher ability students to stretch their answers."/>
    <x v="0"/>
    <x v="1"/>
  </r>
  <r>
    <n v="623"/>
    <d v="2023-03-10T15:24:32"/>
    <s v="lorna.carter"/>
    <s v="MMK"/>
    <x v="25"/>
    <x v="3"/>
    <x v="2"/>
    <x v="0"/>
    <n v="7"/>
    <x v="3"/>
    <n v="2"/>
    <s v="X"/>
    <s v="Lesson Observation"/>
    <m/>
    <s v="The Last Supper"/>
    <s v="Recall questions are displayed for the starter activity, with a stretch/challenge question provided. MMK should look to go through the stretch activity and target specific students._x000a_Key terms are introduced and students record in their glossary - MMK only explains when students have copied it down. MMK links it to the students prior knowledge via questioning._x000a_MMK displays excellent subject knowledge and is confident in her delivery of the lesson content. The way it is explained is easily accessible for students._x000a_MMK circulates the room whilst students complete independent activities to support."/>
    <s v="Students are competently able to recall prior knowledge through the starter activity._x000a_Students are able to link the new content from the lesson._x000a_If students give incorrect answers, they are turned to to repeat the correct answer from another student._x000a_All students exercise books are well-presented and display knowledge accumulated over time."/>
    <s v="MMK uses cold calling for the starter activity to assess the prior learning of the students. Some questions are asked to develop responses to the starter activity - perhaps get students to recall the key word definitions rather than MMK providing answers._x000a_Cold calling is used throughout and students are asked to repeat correct answers of their first answer was incorrect._x000a_There is evidence in exercise books of self-assessment, but no evidence of teaching marking in the books looked at."/>
    <s v="Students enter the room calmly and complete the starter in silence. MMK provides one reminder when needed and reminds of expectations for the starter activity._x000a_All students are actively engaged within the lesson and keen to participate."/>
    <s v="For students to have the opportunity to complete extended pieces of writing that is marked by the teacher, using whole class feedback._x000a_To address the stretch/challenge activities planned for within the lesson - target the higher ability students to stretch their answers."/>
    <x v="8"/>
    <x v="1"/>
  </r>
  <r>
    <n v="623"/>
    <d v="2023-03-10T15:24:32"/>
    <s v="lorna.carter"/>
    <s v="MMK"/>
    <x v="25"/>
    <x v="3"/>
    <x v="2"/>
    <x v="0"/>
    <n v="7"/>
    <x v="3"/>
    <n v="2"/>
    <s v="X"/>
    <s v="Lesson Observation"/>
    <m/>
    <s v="The Last Supper"/>
    <s v="Recall questions are displayed for the starter activity, with a stretch/challenge question provided. MMK should look to go through the stretch activity and target specific students._x000a_Key terms are introduced and students record in their glossary - MMK only explains when students have copied it down. MMK links it to the students prior knowledge via questioning._x000a_MMK displays excellent subject knowledge and is confident in her delivery of the lesson content. The way it is explained is easily accessible for students._x000a_MMK circulates the room whilst students complete independent activities to support."/>
    <s v="Students are competently able to recall prior knowledge through the starter activity._x000a_Students are able to link the new content from the lesson._x000a_If students give incorrect answers, they are turned to to repeat the correct answer from another student._x000a_All students exercise books are well-presented and display knowledge accumulated over time."/>
    <s v="MMK uses cold calling for the starter activity to assess the prior learning of the students. Some questions are asked to develop responses to the starter activity - perhaps get students to recall the key word definitions rather than MMK providing answers._x000a_Cold calling is used throughout and students are asked to repeat correct answers of their first answer was incorrect._x000a_There is evidence in exercise books of self-assessment, but no evidence of teaching marking in the books looked at."/>
    <s v="Students enter the room calmly and complete the starter in silence. MMK provides one reminder when needed and reminds of expectations for the starter activity._x000a_All students are actively engaged within the lesson and keen to participate."/>
    <s v="For students to have the opportunity to complete extended pieces of writing that is marked by the teacher, using whole class feedback._x000a_To address the stretch/challenge activities planned for within the lesson - target the higher ability students to stretch their answers."/>
    <x v="1"/>
    <x v="1"/>
  </r>
  <r>
    <n v="623"/>
    <d v="2023-03-10T15:24:32"/>
    <s v="lorna.carter"/>
    <s v="MMK"/>
    <x v="25"/>
    <x v="3"/>
    <x v="2"/>
    <x v="0"/>
    <n v="7"/>
    <x v="3"/>
    <n v="2"/>
    <s v="X"/>
    <s v="Lesson Observation"/>
    <m/>
    <s v="The Last Supper"/>
    <s v="Recall questions are displayed for the starter activity, with a stretch/challenge question provided. MMK should look to go through the stretch activity and target specific students._x000a_Key terms are introduced and students record in their glossary - MMK only explains when students have copied it down. MMK links it to the students prior knowledge via questioning._x000a_MMK displays excellent subject knowledge and is confident in her delivery of the lesson content. The way it is explained is easily accessible for students._x000a_MMK circulates the room whilst students complete independent activities to support."/>
    <s v="Students are competently able to recall prior knowledge through the starter activity._x000a_Students are able to link the new content from the lesson._x000a_If students give incorrect answers, they are turned to to repeat the correct answer from another student._x000a_All students exercise books are well-presented and display knowledge accumulated over time."/>
    <s v="MMK uses cold calling for the starter activity to assess the prior learning of the students. Some questions are asked to develop responses to the starter activity - perhaps get students to recall the key word definitions rather than MMK providing answers._x000a_Cold calling is used throughout and students are asked to repeat correct answers of their first answer was incorrect._x000a_There is evidence in exercise books of self-assessment, but no evidence of teaching marking in the books looked at."/>
    <s v="Students enter the room calmly and complete the starter in silence. MMK provides one reminder when needed and reminds of expectations for the starter activity._x000a_All students are actively engaged within the lesson and keen to participate."/>
    <s v="For students to have the opportunity to complete extended pieces of writing that is marked by the teacher, using whole class feedback._x000a_To address the stretch/challenge activities planned for within the lesson - target the higher ability students to stretch their answers."/>
    <x v="9"/>
    <x v="1"/>
  </r>
  <r>
    <n v="623"/>
    <d v="2023-03-10T15:24:32"/>
    <s v="lorna.carter"/>
    <s v="MMK"/>
    <x v="25"/>
    <x v="3"/>
    <x v="2"/>
    <x v="0"/>
    <n v="7"/>
    <x v="3"/>
    <n v="2"/>
    <s v="X"/>
    <s v="Lesson Observation"/>
    <m/>
    <s v="The Last Supper"/>
    <s v="Recall questions are displayed for the starter activity, with a stretch/challenge question provided. MMK should look to go through the stretch activity and target specific students._x000a_Key terms are introduced and students record in their glossary - MMK only explains when students have copied it down. MMK links it to the students prior knowledge via questioning._x000a_MMK displays excellent subject knowledge and is confident in her delivery of the lesson content. The way it is explained is easily accessible for students._x000a_MMK circulates the room whilst students complete independent activities to support."/>
    <s v="Students are competently able to recall prior knowledge through the starter activity._x000a_Students are able to link the new content from the lesson._x000a_If students give incorrect answers, they are turned to to repeat the correct answer from another student._x000a_All students exercise books are well-presented and display knowledge accumulated over time."/>
    <s v="MMK uses cold calling for the starter activity to assess the prior learning of the students. Some questions are asked to develop responses to the starter activity - perhaps get students to recall the key word definitions rather than MMK providing answers._x000a_Cold calling is used throughout and students are asked to repeat correct answers of their first answer was incorrect._x000a_There is evidence in exercise books of self-assessment, but no evidence of teaching marking in the books looked at."/>
    <s v="Students enter the room calmly and complete the starter in silence. MMK provides one reminder when needed and reminds of expectations for the starter activity._x000a_All students are actively engaged within the lesson and keen to participate."/>
    <s v="For students to have the opportunity to complete extended pieces of writing that is marked by the teacher, using whole class feedback._x000a_To address the stretch/challenge activities planned for within the lesson - target the higher ability students to stretch their answers."/>
    <x v="11"/>
    <x v="1"/>
  </r>
  <r>
    <n v="633"/>
    <d v="2023-03-12T17:19:19"/>
    <s v="X.Zhong2"/>
    <s v="NBI"/>
    <x v="22"/>
    <x v="2"/>
    <x v="2"/>
    <x v="3"/>
    <n v="10"/>
    <x v="6"/>
    <n v="4"/>
    <s v="X"/>
    <s v="Learning Walk"/>
    <s v="Assessment and Feedback"/>
    <s v="RRI lesson on Cumulative Frequency Graph "/>
    <m/>
    <m/>
    <s v="This lesson is focused on giving feedback and doing RRI on the unit test of Statistics. Retriaval starter was used to recall the basic knowledge and the common misconceptions of this unit based on the unit test. The unit test was marked and handed out to students. CT was using visuliser to go through a question on cumulative frequency graph which is the focus of the RRI. Cold calling was frequently at this stage. Students were engaged and found this live modelling really useful for them to undertand the quetions. Then personlised RRI were given to students to reponse. Sudents are receiving 1:1 support on circulation to clear up misconceptions. The lesson is exam orientated with all exam style questions and CT frequently reminds students where and how to get each mark. "/>
    <m/>
    <s v="For the modelled example on drawing cumulative frequency graph, maybe show students the marking scheme and mentioned that the part of the graph which is before the first coordinate can be ignored. "/>
    <x v="3"/>
    <x v="1"/>
  </r>
  <r>
    <n v="633"/>
    <d v="2023-03-12T17:19:19"/>
    <s v="X.Zhong2"/>
    <s v="NBI"/>
    <x v="22"/>
    <x v="2"/>
    <x v="2"/>
    <x v="3"/>
    <n v="10"/>
    <x v="6"/>
    <n v="4"/>
    <s v="X"/>
    <s v="Learning Walk"/>
    <s v="Assessment and Feedback"/>
    <s v="RRI lesson on Cumulative Frequency Graph "/>
    <m/>
    <m/>
    <s v="This lesson is focused on giving feedback and doing RRI on the unit test of Statistics. Retriaval starter was used to recall the basic knowledge and the common misconceptions of this unit based on the unit test. The unit test was marked and handed out to students. CT was using visuliser to go through a question on cumulative frequency graph which is the focus of the RRI. Cold calling was frequently at this stage. Students were engaged and found this live modelling really useful for them to undertand the quetions. Then personlised RRI were given to students to reponse. Sudents are receiving 1:1 support on circulation to clear up misconceptions. The lesson is exam orientated with all exam style questions and CT frequently reminds students where and how to get each mark. "/>
    <m/>
    <s v="For the modelled example on drawing cumulative frequency graph, maybe show students the marking scheme and mentioned that the part of the graph which is before the first coordinate can be ignored. "/>
    <x v="6"/>
    <x v="1"/>
  </r>
  <r>
    <n v="634"/>
    <d v="2023-03-12T17:31:16"/>
    <s v="X.Zhong2"/>
    <s v="GST"/>
    <x v="26"/>
    <x v="3"/>
    <x v="2"/>
    <x v="3"/>
    <n v="10"/>
    <x v="6"/>
    <n v="1"/>
    <s v="X"/>
    <s v="Learning Walk"/>
    <s v="Learning Overtime"/>
    <s v="RRI lesson on circle theorem "/>
    <m/>
    <s v="Knowledge retrieval starter was on the board.  Content covers prior learning and areas where misconceptions have arisen previously, which allows student to recall and revise what they have previously learnt, with the intent to improve a students’ memory, understanding and recall.  CT uses cold calling to assess the starter, students are questioned regarding their answers and explanations. _x000a__x000a_Then students were given their quiz and the RRI sheet. A few quetsions on the quiz were modelled and explained using visuliser.Cold calling was again used to check and encourage students to repeat the rules of the circle theorem. CT was really clear on how marks are achieved for the question that is being modelled and this is highlighted to the class promoting good exam technique._x000a__x000a_Then Students were instructed to complete the RRI sheet. CT has printed all the rules on Circle Theorem for students to refer to. Students find it very handy and conveneinet. Majority of the students can attempt the RRI questions. And CT also provided more exam questions to keep more able students busy in lesson and improve. "/>
    <m/>
    <m/>
    <s v="1) Reduce the starter time, 22 min (The starter really helps studnets with knowldge recall). _x000a_2) Personalise the RRI for each students. "/>
    <x v="8"/>
    <x v="1"/>
  </r>
  <r>
    <n v="637"/>
    <d v="2023-03-12T18:18:13"/>
    <s v="X.Zhong2"/>
    <s v="FKH"/>
    <x v="22"/>
    <x v="2"/>
    <x v="2"/>
    <x v="3"/>
    <n v="8"/>
    <x v="6"/>
    <n v="2"/>
    <s v="Y"/>
    <s v="Learning Walk"/>
    <s v="Assessment and Feedback"/>
    <s v="Imperial Unit conversion "/>
    <m/>
    <m/>
    <s v="CT splitted the lesson into 3 parts: length, mass and capacity. For each part of the lesson, she introduced the conversion, modelled examples and then checked students' understanding by MWB. Independent Pratice was then given to consolidate students knowledge. The conversions were displayed on board to remind students throughout the lesson. CT linked this topic with direct propertion and ratio which gives students a bigger picture of this topic and structure their own knowledge. Numbers were carefully choosen to help students avoid getting stuck with calculations. CT was very good at engaging students by praising, individual support and different AfL strategies like: MWB, cold calling, peer assessing. "/>
    <m/>
    <s v="Might be good to use a real life object to help students visulise the imperial unit. Like 1 foot is roughly the length of an adult's foot. "/>
    <x v="3"/>
    <x v="1"/>
  </r>
  <r>
    <n v="639"/>
    <d v="2023-03-14T11:05:11"/>
    <s v="J.Neal"/>
    <s v="KLA"/>
    <x v="27"/>
    <x v="4"/>
    <x v="2"/>
    <x v="0"/>
    <n v="11"/>
    <x v="3"/>
    <n v="2"/>
    <s v="Y"/>
    <s v="Lesson Observation"/>
    <m/>
    <s v="What criteria are needed for a just war?"/>
    <s v="4 knowledge recap questions used as a starter, half of the class do not attempt the work. Some students have not opened their book or do not have a book or paper 12 minutes in to the lesson. This is not addressed by KLA,. Teacher explanation shows clear subject knowledge, however students talk over the teacher and this is not addressed. During a think, pair, share activity again some students are off topic and not completing the assigned task. No students are reprimanded about not completing work or talking over the teacher."/>
    <s v="Student voice shows that students appreciate repetition of subject content but are less clear on evaluative skills. Books have a lack of extended writing for a set two Yr 11 class in March."/>
    <s v="Some marking in books, but a lack of 12 markers completed in books to mark. No evidence of RRI to mock exams."/>
    <s v="Constant low level disruption during the lesson leads to a lack of progress. No students are spoken to about lack of work or talking over the teacher during teacher explanation. A student creams their hands and arms and this is not addressed. No negatives were given out in the lesson."/>
    <s v="1. KLA to positively narrate completion of work. During starters give praise to students who are completing the work and then remind students who are not completing the work, leading to warning._x000a_2. Do not allow students to talk during teacher explanation. Give warnings to students who are talking over the teacher."/>
    <x v="0"/>
    <x v="0"/>
  </r>
  <r>
    <n v="639"/>
    <d v="2023-03-14T11:05:11"/>
    <s v="J.Neal"/>
    <s v="KLA"/>
    <x v="27"/>
    <x v="4"/>
    <x v="2"/>
    <x v="0"/>
    <n v="11"/>
    <x v="3"/>
    <n v="2"/>
    <s v="Y"/>
    <s v="Lesson Observation"/>
    <m/>
    <s v="What criteria are needed for a just war?"/>
    <s v="4 knowledge recap questions used as a starter, half of the class do not attempt the work. Some students have not opened their book or do not have a book or paper 12 minutes in to the lesson. This is not addressed by KLA,. Teacher explanation shows clear subject knowledge, however students talk over the teacher and this is not addressed. During a think, pair, share activity again some students are off topic and not completing the assigned task. No students are reprimanded about not completing work or talking over the teacher."/>
    <s v="Student voice shows that students appreciate repetition of subject content but are less clear on evaluative skills. Books have a lack of extended writing for a set two Yr 11 class in March."/>
    <s v="Some marking in books, but a lack of 12 markers completed in books to mark. No evidence of RRI to mock exams."/>
    <s v="Constant low level disruption during the lesson leads to a lack of progress. No students are spoken to about lack of work or talking over the teacher during teacher explanation. A student creams their hands and arms and this is not addressed. No negatives were given out in the lesson."/>
    <s v="1. KLA to positively narrate completion of work. During starters give praise to students who are completing the work and then remind students who are not completing the work, leading to warning._x000a_2. Do not allow students to talk during teacher explanation. Give warnings to students who are talking over the teacher."/>
    <x v="1"/>
    <x v="0"/>
  </r>
  <r>
    <n v="639"/>
    <d v="2023-03-14T11:05:11"/>
    <s v="J.Neal"/>
    <s v="KLA"/>
    <x v="27"/>
    <x v="4"/>
    <x v="2"/>
    <x v="0"/>
    <n v="11"/>
    <x v="3"/>
    <n v="2"/>
    <s v="Y"/>
    <s v="Lesson Observation"/>
    <m/>
    <s v="What criteria are needed for a just war?"/>
    <s v="4 knowledge recap questions used as a starter, half of the class do not attempt the work. Some students have not opened their book or do not have a book or paper 12 minutes in to the lesson. This is not addressed by KLA,. Teacher explanation shows clear subject knowledge, however students talk over the teacher and this is not addressed. During a think, pair, share activity again some students are off topic and not completing the assigned task. No students are reprimanded about not completing work or talking over the teacher."/>
    <s v="Student voice shows that students appreciate repetition of subject content but are less clear on evaluative skills. Books have a lack of extended writing for a set two Yr 11 class in March."/>
    <s v="Some marking in books, but a lack of 12 markers completed in books to mark. No evidence of RRI to mock exams."/>
    <s v="Constant low level disruption during the lesson leads to a lack of progress. No students are spoken to about lack of work or talking over the teacher during teacher explanation. A student creams their hands and arms and this is not addressed. No negatives were given out in the lesson."/>
    <s v="1. KLA to positively narrate completion of work. During starters give praise to students who are completing the work and then remind students who are not completing the work, leading to warning._x000a_2. Do not allow students to talk during teacher explanation. Give warnings to students who are talking over the teacher."/>
    <x v="9"/>
    <x v="0"/>
  </r>
  <r>
    <n v="640"/>
    <d v="2023-03-14T11:16:29"/>
    <s v="j.brown32"/>
    <s v="NMI"/>
    <x v="28"/>
    <x v="4"/>
    <x v="2"/>
    <x v="0"/>
    <n v="10"/>
    <x v="3"/>
    <n v="2"/>
    <s v="Y"/>
    <s v="Learning Walk"/>
    <s v="Behaviour for Learning"/>
    <s v="Should religious people go to war?"/>
    <m/>
    <m/>
    <m/>
    <s v="Routines were embedded. Students were completing their recall sheet in silence. When needed, reminders about silent work were given and the students responded well. Some low level disruption was addressed by speaking to students. Praise was given to students throughout with their names recorded on the board. Some cold calling was used to check student responses, some hands up."/>
    <s v="The recall sheet contained 8 questions for students to answer, with some questions requiring longer answers. There was variation in the amount of work completed in the time given, with some students completing one question. During feedback, some students did not complete the sheet either because they chose not to or because they did not have time._x000a_- Consider your position in the classroom. Circulating the classroom will help you to assess student progress and have individual conversations._x000a_- Consider the efficiency of the starter task and how you will respond to the areas which students left out to ensure knowledge and understanding of wider concepts is secure._x000a_- Target questions to specific students. "/>
    <x v="6"/>
    <x v="0"/>
  </r>
  <r>
    <n v="640"/>
    <d v="2023-03-14T11:16:29"/>
    <s v="j.brown32"/>
    <s v="NMI"/>
    <x v="28"/>
    <x v="4"/>
    <x v="2"/>
    <x v="0"/>
    <n v="10"/>
    <x v="3"/>
    <n v="2"/>
    <s v="Y"/>
    <s v="Learning Walk"/>
    <s v="Behaviour for Learning"/>
    <s v="Should religious people go to war?"/>
    <m/>
    <m/>
    <m/>
    <s v="Routines were embedded. Students were completing their recall sheet in silence. When needed, reminders about silent work were given and the students responded well. Some low level disruption was addressed by speaking to students. Praise was given to students throughout with their names recorded on the board. Some cold calling was used to check student responses, some hands up."/>
    <s v="The recall sheet contained 8 questions for students to answer, with some questions requiring longer answers. There was variation in the amount of work completed in the time given, with some students completing one question. During feedback, some students did not complete the sheet either because they chose not to or because they did not have time._x000a_- Consider your position in the classroom. Circulating the classroom will help you to assess student progress and have individual conversations._x000a_- Consider the efficiency of the starter task and how you will respond to the areas which students left out to ensure knowledge and understanding of wider concepts is secure._x000a_- Target questions to specific students. "/>
    <x v="0"/>
    <x v="0"/>
  </r>
  <r>
    <n v="654"/>
    <d v="2023-03-17T10:12:53"/>
    <s v="Paige.Dutch"/>
    <s v="ALE"/>
    <x v="29"/>
    <x v="4"/>
    <x v="2"/>
    <x v="0"/>
    <n v="11"/>
    <x v="11"/>
    <n v="5"/>
    <s v="X"/>
    <s v="Lesson Observation"/>
    <m/>
    <s v="Paper 1, Section B"/>
    <s v="Materials delivered are of a good standard and demonstrate ALE’s ability to adapt resources to support LA and SEN pupils. Tasks are chunked into small activities which build towards students being able to plan and write a response to a creative writing section. ALE had spent the first half of the lesson focusing on teaching sentence structure which was built into the success criteria for planning and writing. ALE’s subject knowledge is really clear and she is able to explain to students what she wants from them and support with any misconceptions. The work is challenging and students try their best to complete the tasks; they also use the teachers in the room to support with their ideas. Support teachers are used effectively to allow ALE to ensure that all students can attempt the independent work."/>
    <s v="When asked, students can answer questions on what is expected of them for this task and how it connects to previous work. The amount of work produced by students over time is commendable, particularly given the ability of the group. SEND students are catered to through the planning in order to ensure that all students have the opportunity to make progress. Lesson resources are aligned with progression plans. "/>
    <s v="Books demonstrate regular marking and feedback to support students in moving forward. There are opportunities to utilises MWBs to check understanding so that ALe can have a more holistic overview of students knowledge and understanding. "/>
    <s v="Behaviour in the lesson is not always calm, there is low level chatter throughout the observed period but all of this is focused on the work with students sharing ideas with one another. ALe uses soft warnings to keep students on task and there is a positive attitude to learning throughout. Perhaps, ALE should consider when to use silent work to develop students resilience ahead of impending exams."/>
    <s v="1. Use of MWBs to collate RMF for checking student understanding. _x000a_2. Build in a minimum of 15 minutes of silent work time to build student resilience ahead of exams. "/>
    <x v="12"/>
    <x v="1"/>
  </r>
  <r>
    <n v="655"/>
    <d v="2023-03-20T06:59:47"/>
    <s v="j.adair"/>
    <s v="DLA"/>
    <x v="24"/>
    <x v="3"/>
    <x v="2"/>
    <x v="2"/>
    <n v="10"/>
    <x v="15"/>
    <n v="2"/>
    <s v="B"/>
    <s v="Lesson Observation"/>
    <m/>
    <s v="Shading Work"/>
    <s v="Starter is on grading work, students are given good resource to work on and then there is a cold call assessment around the room. The cold calling lacks some conviction and positivity. There is a lot of agreement form the CT but little pushing or challenging of answers. Subject knowledge is strong but the delivery of it is a little nervous and as a result the feedback from students lacks confidence."/>
    <s v="Books are good representation of progress over time. Students with SEND are achieving well and focused to improve. Lessons are in line with Year 10- progression plans but students are not really clear what they are doing the rest of this year. They are also not really confident on what level they are at and what they need to do improve."/>
    <s v="Students are working with a self assessment sheet for the term which they set themselves targets for the week and review how they have done. Students are a bit unclear as to when they will receive teacher feedback. There is no feedback evident in books from teacher and I did not see any formal feedback or RRR on sheets."/>
    <s v="AT 9.02 the register is still not done and student walks in unquestioned. Don't speak until you have what you want - pens down etc. Students are slightly off task. When speaking with students they say they like this lesson more because it is more relaxed. CT can be distracted at times in an attempt to encourage work through collaboration. 9.22 is they first time off task behaviour is addressed."/>
    <s v="Stronger routines and expectations- build in periods of silent work and insist on them._x000a__x000a_Seating plans need to be adjusted to be more behaviour focused."/>
    <x v="1"/>
    <x v="0"/>
  </r>
  <r>
    <n v="656"/>
    <d v="2023-03-20T07:07:41"/>
    <s v="j.adair"/>
    <s v="JME"/>
    <x v="27"/>
    <x v="4"/>
    <x v="2"/>
    <x v="2"/>
    <n v="13"/>
    <x v="2"/>
    <m/>
    <s v="C"/>
    <s v="Lesson Observation"/>
    <m/>
    <s v="Long Term Physiological Conditions"/>
    <s v="Quick recap starter using &quot; Peri chilli&quot; board on types of treatment – answers on whiteboards – very competitive countdown &quot;who got more than 4&quot;. Then cold call for possible answers. Say It louder used effectively. Live modelling “Analyse the impact of current modelling and treatment – “building up live answer on the board students give answers and CT types on board – students engage with this. Delivery is very positive and clear."/>
    <s v="Lesson is led by the tracker – the students are following a plan and they all know it – students go to screens to work on coursework. Students talk very confidently of where they are at with the subject – they know what they need to complete. Students with SEND achieve on par with the class."/>
    <s v="Assessment and feedback is clear from the folders and the tracker- teacher circulates while students create the answers and gives live feedback which works well for the students. Students work with the regular feedback given in comments on the word document, CT then checks adjustments. CT regularly checks that students are completing their own paragraphs – checking that students are “hitting “ the command words."/>
    <s v="Quite fast paced which is positive. However, students need to be a bit calmer to hear answers. Two girls at the back are quite dominant. Students are very confident in the CT’s subject knowledge. Attitude of the students is very positive towards CT’s lessons in particular."/>
    <s v="Adjust the pace of in class assessment to ensure all students have the chance to hear and challenge answers."/>
    <x v="3"/>
    <x v="1"/>
  </r>
  <r>
    <n v="658"/>
    <d v="2023-03-21T07:28:52"/>
    <s v="j.adair"/>
    <s v="XZH"/>
    <x v="30"/>
    <x v="5"/>
    <x v="2"/>
    <x v="3"/>
    <n v="12"/>
    <x v="6"/>
    <m/>
    <s v="D"/>
    <s v="Lesson Observation"/>
    <m/>
    <s v="Exponentials and Logarithms"/>
    <s v="Students are completing starter on work from previous lesson and further back. Some students Good working through misconceptions in starter - could do with a little more cold calling. Do we need the change of base rule - good practice for understanding but is it needed? The teacher is very clear in her subject knowledge and the students know this._x000a__x000a_"/>
    <s v="Lessons are fully aligned with SOW. Students books show clear progression and maintenance is strong and consistent. They use the integral sheets for homework. Students like the fact that CT pushes them and stretches them. They talk clearly and positively of the lesson content but lack confidence on the Mechanics topics. Be careful introducing e too early. Use of exam question is good but use MEI question."/>
    <s v="The use hands up if you agree/don't agree has no real buy in. Instead of saying who can, go straight for a name for questions - then challenge their lack of confidence when they get it correct. There is whole class marking evident in books but the response is a bit varied. Whiteboards are used well and regularly throughout the lesson."/>
    <s v="Homework is collected at beginning of lesson -  Some students trying to finish off homework before handing in. CT has high expectations and in general the students are compliant, however there is a small undercurrent of answering back and silliness from 3 or 4 boys who need constant reminding to be on focus. CT is very positive with use of well done and very strong explanations keep them on track. However, they are not behaving perfectly for her."/>
    <s v="Use seating plan to seperate boys - not all at the front._x000a_Use cold calling and not if you agree."/>
    <x v="9"/>
    <x v="1"/>
  </r>
  <r>
    <n v="664"/>
    <d v="2023-03-23T07:42:31"/>
    <s v="sam.woolley"/>
    <s v="CED"/>
    <x v="31"/>
    <x v="5"/>
    <x v="2"/>
    <x v="2"/>
    <n v="10"/>
    <x v="16"/>
    <n v="1"/>
    <s v="A"/>
    <s v="Lesson Observation"/>
    <m/>
    <s v="Guidance Revision"/>
    <s v="Recall starter done verbally as students didn't have books to start which was planned- 3 questions on previous knowledge._x000a_Recall  whiteboard quiz was planned effectively to test students recall of different topics taught over the term. Good pace and engagement from students wanting to answer._x000a_Tasks are planned plan with students knowledge and ability in mind and structure of the lesson builds on knowledge. Guidance worksheet task is planned for students to recall definitions, adv/disadvantages and examples. What could be done to support those who couldn't recall the knowledge needed?_x000a_Lesson builds into exam question towards the end with live modelling. Clear instruction and break down of AO1/2/3 and command words. Clearly planned and presented in a way that students are familiar with and have seen before._x000a_"/>
    <s v="Student recall throughout the first part of the lesson is very good. Students able to verbally answer starter questions and cold calling is used well to expand and challenge students on these questions. Whiteboard recall of numerous topics is also very good with students clearly well trained and used to using the whiteboards. They are able to recall answers to questions quickly and effectively. _x000a__x000a_Guidance worksheet task given to challenge student recall on topic from previous lessons. Clearly some recall from students but some students struggled to get it down before moving onto exam questions. What could be used to gauge understanding of class quickly?_x000a__x000a_Students have an understanding of the AOs and are reminded of how the work they are looking at to AO1 - Defining type of guidance AO2 giving examples of where sports fit AO3- explanation or evaluating . This is a structure that students have clearly worked with and are able to verbalise and put into action. CT completes I do, we do, you do to give support and again clear students have completed this process before._x000a__x000a_Books also highlight clear learning over time with marking present."/>
    <s v="Cold calling used effectively to spread questions to different students and target students with different levels of questions._x000a_Whiteboards used effectively for recall quiz and teacher circulates to check answers and give give verbal feedback quickly. Students are confident using the whiteboard and almost all students are engaged._x000a_After worksheet how could whiteboards be used to gauge whole class understanding and address misconceptions?_x000a_Live modelling is used to give clear explanation of structure expected for longer answer questions. Teacher demonstrates an answer before getting students to respond on their own using the same structure (AO1-state AO2-Link AO3- Explain/Why)."/>
    <s v="Lesson is a controlled positive learning environment. There are clearly very high expectations and routines in place. Some low level chat, but students are engaged with all tasks and activities given.  Behaviour is addressed when students become to loud during whiteboard recall quiz with use of countdown and warnings. When set off on the task, majority are engaged and discussing the task. A  small number students are slow and off task due to not knowing information, whilst a couple become chatty once they have finished. Some support/extension would have squashed this as students when challenged were happy to engage. "/>
    <s v="Use hinge questions on whiteboards to gauge whole class understanding/misconceptions of topic just taught._x000a__x000a_Consider differentiation through extension task or support sheet when setting independent recall tasks."/>
    <x v="6"/>
    <x v="1"/>
  </r>
  <r>
    <n v="670"/>
    <d v="2023-03-24T10:08:53"/>
    <s v="Paige.Dutch"/>
    <s v="LCR"/>
    <x v="32"/>
    <x v="5"/>
    <x v="2"/>
    <x v="0"/>
    <n v="11"/>
    <x v="11"/>
    <n v="2"/>
    <s v="X"/>
    <s v="Lesson Observation"/>
    <m/>
    <s v="Paper 2 Question 4"/>
    <s v="Planning aligns with the curriculum plans and is effectively chunked to allow all students to approach the question. LCR provides clear explanations of the expectations for each task and models high levels of literacy across the observed period. Students could explain clearly each of the steps that they had completed in the first lesson and how they built towards them being able to write a response before the end of the lesson. There were plenty of opportunities for students to work independently and demonstrate their knowledge. LCA collates information from students following independent practise to allow for checking of understanding, this is led through cold calling and there is no acceptance of opting out."/>
    <s v="Books show that students have completed large quantities of extended independent question practise and feedback is used to drive progress. Work in books is of good standard for majority of students though some students did not have books for checking following return to normal TT after exams._x000a__x000a_Misconceptions are addressed through cold calling and tweaking of questions and examples. _x000a__x000a_Students are able to explain clearly how the lesson observed linked to previous learning and feedback from their mock exams."/>
    <s v="Cold calling is used throughout observed period - perhaps there is an opportunity during feedback for MWBs for a more holistic overview of ideas that students have planned during independent practise. Students did explain that MWBs had been used in the first half of the lesson. The work collated during feedback is used to produce exam responses which when read show clear knowledge of the question. "/>
    <s v="LCA has clear expectations for behaviour and uses the behaviour system to enforce them. Initial planning activity was a little chatty but conversation is focused on the ideas for the task - perhaps chunking expectations for tasks i.e. for the first five minutes of planning we are silent, now we can work quietly with our partner in order to support with the nature of the groups behaviour. During the exam practise, students are silent and focused on producing a strong response with the clear expectation that it must be better than their mock answer."/>
    <s v="1. Chunk expectations for independent work such as planning in terms of the level of collaboration wanted I.e. 5 minutes work on own in silence, moving to paired work before feedback._x000a__x000a_2. Consider how to build mini whiteboards into the feedback element for planning ie students write down their best idea and then show before collating on board so that all are held accountable."/>
    <x v="3"/>
    <x v="1"/>
  </r>
  <r>
    <n v="670"/>
    <d v="2023-03-24T10:08:53"/>
    <s v="Paige.Dutch"/>
    <s v="LCR"/>
    <x v="32"/>
    <x v="5"/>
    <x v="2"/>
    <x v="0"/>
    <n v="11"/>
    <x v="11"/>
    <n v="2"/>
    <s v="X"/>
    <s v="Lesson Observation"/>
    <m/>
    <s v="Paper 2 Question 4"/>
    <s v="Planning aligns with the curriculum plans and is effectively chunked to allow all students to approach the question. LCR provides clear explanations of the expectations for each task and models high levels of literacy across the observed period. Students could explain clearly each of the steps that they had completed in the first lesson and how they built towards them being able to write a response before the end of the lesson. There were plenty of opportunities for students to work independently and demonstrate their knowledge. LCA collates information from students following independent practise to allow for checking of understanding, this is led through cold calling and there is no acceptance of opting out."/>
    <s v="Books show that students have completed large quantities of extended independent question practise and feedback is used to drive progress. Work in books is of good standard for majority of students though some students did not have books for checking following return to normal TT after exams._x000a__x000a_Misconceptions are addressed through cold calling and tweaking of questions and examples. _x000a__x000a_Students are able to explain clearly how the lesson observed linked to previous learning and feedback from their mock exams."/>
    <s v="Cold calling is used throughout observed period - perhaps there is an opportunity during feedback for MWBs for a more holistic overview of ideas that students have planned during independent practise. Students did explain that MWBs had been used in the first half of the lesson. The work collated during feedback is used to produce exam responses which when read show clear knowledge of the question. "/>
    <s v="LCA has clear expectations for behaviour and uses the behaviour system to enforce them. Initial planning activity was a little chatty but conversation is focused on the ideas for the task - perhaps chunking expectations for tasks i.e. for the first five minutes of planning we are silent, now we can work quietly with our partner in order to support with the nature of the groups behaviour. During the exam practise, students are silent and focused on producing a strong response with the clear expectation that it must be better than their mock answer."/>
    <s v="1. Chunk expectations for independent work such as planning in terms of the level of collaboration wanted I.e. 5 minutes work on own in silence, moving to paired work before feedback._x000a__x000a_2. Consider how to build mini whiteboards into the feedback element for planning ie students write down their best idea and then show before collating on board so that all are held accountable."/>
    <x v="6"/>
    <x v="1"/>
  </r>
  <r>
    <n v="670"/>
    <d v="2023-03-24T10:08:53"/>
    <s v="Paige.Dutch"/>
    <s v="LCR"/>
    <x v="32"/>
    <x v="5"/>
    <x v="2"/>
    <x v="0"/>
    <n v="11"/>
    <x v="11"/>
    <n v="2"/>
    <s v="X"/>
    <s v="Lesson Observation"/>
    <m/>
    <s v="Paper 2 Question 4"/>
    <s v="Planning aligns with the curriculum plans and is effectively chunked to allow all students to approach the question. LCR provides clear explanations of the expectations for each task and models high levels of literacy across the observed period. Students could explain clearly each of the steps that they had completed in the first lesson and how they built towards them being able to write a response before the end of the lesson. There were plenty of opportunities for students to work independently and demonstrate their knowledge. LCA collates information from students following independent practise to allow for checking of understanding, this is led through cold calling and there is no acceptance of opting out."/>
    <s v="Books show that students have completed large quantities of extended independent question practise and feedback is used to drive progress. Work in books is of good standard for majority of students though some students did not have books for checking following return to normal TT after exams._x000a__x000a_Misconceptions are addressed through cold calling and tweaking of questions and examples. _x000a__x000a_Students are able to explain clearly how the lesson observed linked to previous learning and feedback from their mock exams."/>
    <s v="Cold calling is used throughout observed period - perhaps there is an opportunity during feedback for MWBs for a more holistic overview of ideas that students have planned during independent practise. Students did explain that MWBs had been used in the first half of the lesson. The work collated during feedback is used to produce exam responses which when read show clear knowledge of the question. "/>
    <s v="LCA has clear expectations for behaviour and uses the behaviour system to enforce them. Initial planning activity was a little chatty but conversation is focused on the ideas for the task - perhaps chunking expectations for tasks i.e. for the first five minutes of planning we are silent, now we can work quietly with our partner in order to support with the nature of the groups behaviour. During the exam practise, students are silent and focused on producing a strong response with the clear expectation that it must be better than their mock answer."/>
    <s v="1. Chunk expectations for independent work such as planning in terms of the level of collaboration wanted I.e. 5 minutes work on own in silence, moving to paired work before feedback._x000a__x000a_2. Consider how to build mini whiteboards into the feedback element for planning ie students write down their best idea and then show before collating on board so that all are held accountable."/>
    <x v="7"/>
    <x v="1"/>
  </r>
  <r>
    <n v="694"/>
    <d v="2023-03-27T08:38:45"/>
    <s v="n.bissessar"/>
    <s v="OEL"/>
    <x v="29"/>
    <x v="4"/>
    <x v="2"/>
    <x v="3"/>
    <n v="7"/>
    <x v="6"/>
    <n v="2"/>
    <s v="Y"/>
    <s v="Lesson Observation"/>
    <m/>
    <s v="Solving Equations"/>
    <s v="CT  uses the knowledge retrieval starter to address misconceptions in prior learning on past topics (from QLA).   Allowing students to fill gaps and enable progress.  Students are cold called to give answers and give detailed explanations, CT follows up with questions to ensure full clarity is given and to support is giving explanations.  Students practice oracy throughout the lesson when giving explanations.  CT gives clear explanations and live modelling of solving equations.  Students are directed to take notes to support independent learning and practice.  After modelling, students complete a MWB task, CT continues to question answers given by students.  This task then directs students on their starting point on the independent practice task, which students complete silently.  CT supports some students that struggled in the MWB task whilst others begin independent work.  CT has build a positive learning atmosphere, students are confident and resilient and recover from errors."/>
    <s v="CT has addressed misconceptions and aims to close gaps in learning.  This is done by the starter and throughout the lesson, CT has a number of question on negative numbers, which students have shown to struggle with over past lessons and directly responds to areas that students struggle with.  Students show clear progression in their topics and throughout the year, students are being challenged and making progress in their understanding.  Students are able to describe methods the CT helps them remember things by constantly reviewing and checking understanding in lessons via starters.  Students are able to make links with prior learning but struggle to make the links."/>
    <s v="Cold calling and questioning is used throughout the lessons.  Students explain their reasoning and correct errors. Rapid mass feedback is used to access understanding and direct students on appropriate start points in the main task.  The CT used the MWB task to direct his assistance with students that have struggled to ensure all students make progress.  Students are positive in lessons and resilient learners, they accept errors and look to make improvements.  "/>
    <s v="There are no behaviour issues in this lesson. Students are engaged in their learning and participate in lesson.  There is no option to opt out. Students work through examples, they are happy to explain their reasoning and react well to when they make errors.  Students are happy to ask questions when unsure.  Ct has build a positive atmosphere for learning.  "/>
    <s v="Explicitly link learning for students."/>
    <x v="4"/>
    <x v="1"/>
  </r>
  <r>
    <n v="695"/>
    <d v="2023-03-27T17:56:02"/>
    <s v="B.West"/>
    <s v="KMC"/>
    <x v="33"/>
    <x v="5"/>
    <x v="2"/>
    <x v="1"/>
    <n v="12"/>
    <x v="17"/>
    <m/>
    <s v="B"/>
    <s v="Lesson Observation"/>
    <m/>
    <s v="How to use Market decision making tools"/>
    <s v="Lesson has been planned out to build on previous learning. Recall start used to get students to recap on prior knowledge._x000a_Range of different tasks planned to engage students with discussion and get the building on ideas. Discussion posed to them based upon pictures. Planned in that ideas are shared form different groups with the class._x000a_Planned in follow up task for when students are given a definition to copy down. This was discussed previously._x000a_Students encouraged to note down ideas on MWB for discussion."/>
    <s v="Students when questioned can clearly recall prior learning that has taken place and that is necessary for the development of their understanding in aspects of this lesson. All students are happy to take part in discussion and share their ideas. CT uses questioning throughout the lesson for students to demonstrate their understanding and can reframe questions to support students when necessary."/>
    <s v="Questioning is used effectively throughout the lesson and encourages students to think back to prior lessons, as well as used as a tool to get students to develop their responses. Discussed not to always jump in with another question and give students to process good questions when at first they might be unsure. Also discussed how some students answer a lot of questions, where some answer none, and how this can be addressed to ensure all are part of the assessment and feedback process._x000a_MWB are used as a tool to assess students understanding at different points and CT uses them as a supportive tool for discussion."/>
    <s v="Behaviour for learning of the majority of the class is very good throughout. Countdowns are used to settle the class and give clear expectations for the different tasks that the CT wants them to engage with. Just make sure to hold a couple to account when they don't meet these."/>
    <s v="Questioning - Make sure that some student aren't repeatedly visited and others missed out. This could be through a checklist, use of seating plan._x000a__x000a_Live Modelling - When reviewing a response and taking answers from students use it as an opportunity to construct the answer for others to review theirs. This could pre-planned as well as written with them."/>
    <x v="6"/>
    <x v="1"/>
  </r>
  <r>
    <n v="697"/>
    <d v="2023-03-28T14:23:07"/>
    <s v="K.Mann"/>
    <s v="SKN"/>
    <x v="34"/>
    <x v="6"/>
    <x v="2"/>
    <x v="1"/>
    <n v="10"/>
    <x v="1"/>
    <n v="5"/>
    <s v="X"/>
    <s v="Learning Walk"/>
    <s v="Assessment and Feedback"/>
    <s v="Nuclear Equations "/>
    <m/>
    <m/>
    <s v="3 students sat with coats on. 3 starters on board but very few students completing starters are they adapted to the needs of your students. Cold calling and bouncing of questions. Recap from previous lesson but no assessment for learning or mini whiteboard use or activity. Missed opportunity for mini whiteboards when describing Alpha particles. "/>
    <m/>
    <s v="Ensure mini whiteboards are use for rapid mass feedback. "/>
    <x v="5"/>
    <x v="0"/>
  </r>
  <r>
    <n v="707"/>
    <d v="2023-03-30T10:52:49"/>
    <s v="J.Perry1"/>
    <s v="RGI"/>
    <x v="35"/>
    <x v="5"/>
    <x v="2"/>
    <x v="3"/>
    <n v="11"/>
    <x v="4"/>
    <n v="1"/>
    <s v="A"/>
    <s v="Learning Walk"/>
    <s v="Behaviour for Learning"/>
    <s v="Paper 2 RRI"/>
    <m/>
    <m/>
    <m/>
    <s v="- Positive greet on door and setting out expectations - 'hoods down, enter silently and complete starter'. Excellent atmosphere for learning in first 10 mins. _x000a_- Good use of prompts 'R, I am coming to you for question 3. Ensure you have an answer'. _x000a_- Threshold used - no-one allowed to enter unless meeting expectations._x000a_- Great use of cold call. "/>
    <s v="Use word morphology to recall keywords and support students' long-term memories/literacy. e.g. counter-urbanisation. 'what does counter mean?' - so how does this differ from urbanisation?"/>
    <x v="0"/>
    <x v="1"/>
  </r>
  <r>
    <n v="707"/>
    <d v="2023-03-30T10:52:49"/>
    <s v="J.Perry1"/>
    <s v="RGI"/>
    <x v="35"/>
    <x v="5"/>
    <x v="2"/>
    <x v="3"/>
    <n v="11"/>
    <x v="4"/>
    <n v="1"/>
    <s v="A"/>
    <s v="Learning Walk"/>
    <s v="Behaviour for Learning"/>
    <s v="Paper 2 RRI"/>
    <m/>
    <m/>
    <m/>
    <s v="- Positive greet on door and setting out expectations - 'hoods down, enter silently and complete starter'. Excellent atmosphere for learning in first 10 mins. _x000a_- Good use of prompts 'R, I am coming to you for question 3. Ensure you have an answer'. _x000a_- Threshold used - no-one allowed to enter unless meeting expectations._x000a_- Great use of cold call. "/>
    <s v="Use word morphology to recall keywords and support students' long-term memories/literacy. e.g. counter-urbanisation. 'what does counter mean?' - so how does this differ from urbanisation?"/>
    <x v="8"/>
    <x v="1"/>
  </r>
  <r>
    <n v="707"/>
    <d v="2023-03-30T10:52:49"/>
    <s v="J.Perry1"/>
    <s v="RGI"/>
    <x v="35"/>
    <x v="5"/>
    <x v="2"/>
    <x v="3"/>
    <n v="11"/>
    <x v="4"/>
    <n v="1"/>
    <s v="A"/>
    <s v="Learning Walk"/>
    <s v="Behaviour for Learning"/>
    <s v="Paper 2 RRI"/>
    <m/>
    <m/>
    <m/>
    <s v="- Positive greet on door and setting out expectations - 'hoods down, enter silently and complete starter'. Excellent atmosphere for learning in first 10 mins. _x000a_- Good use of prompts 'R, I am coming to you for question 3. Ensure you have an answer'. _x000a_- Threshold used - no-one allowed to enter unless meeting expectations._x000a_- Great use of cold call. "/>
    <s v="Use word morphology to recall keywords and support students' long-term memories/literacy. e.g. counter-urbanisation. 'what does counter mean?' - so how does this differ from urbanisation?"/>
    <x v="1"/>
    <x v="1"/>
  </r>
  <r>
    <n v="707"/>
    <d v="2023-03-30T10:52:49"/>
    <s v="J.Perry1"/>
    <s v="RGI"/>
    <x v="35"/>
    <x v="5"/>
    <x v="2"/>
    <x v="3"/>
    <n v="11"/>
    <x v="4"/>
    <n v="1"/>
    <s v="A"/>
    <s v="Learning Walk"/>
    <s v="Behaviour for Learning"/>
    <s v="Paper 2 RRI"/>
    <m/>
    <m/>
    <m/>
    <s v="- Positive greet on door and setting out expectations - 'hoods down, enter silently and complete starter'. Excellent atmosphere for learning in first 10 mins. _x000a_- Good use of prompts 'R, I am coming to you for question 3. Ensure you have an answer'. _x000a_- Threshold used - no-one allowed to enter unless meeting expectations._x000a_- Great use of cold call. "/>
    <s v="Use word morphology to recall keywords and support students' long-term memories/literacy. e.g. counter-urbanisation. 'what does counter mean?' - so how does this differ from urbanisation?"/>
    <x v="9"/>
    <x v="1"/>
  </r>
  <r>
    <n v="709"/>
    <d v="2023-03-31T12:41:34"/>
    <s v="j.adair"/>
    <s v="DSE"/>
    <x v="32"/>
    <x v="5"/>
    <x v="2"/>
    <x v="2"/>
    <n v="10"/>
    <x v="16"/>
    <n v="1"/>
    <s v="A"/>
    <s v="Lesson Observation"/>
    <m/>
    <s v="Synovial Joints revision"/>
    <s v="Chilli peri starter well differentiated and focused on prior learning - work is demanding and the answers are very well questioned using strong, and demanding cold calling - students are pushed to improve answers.  Revision based lesson which is well planned for pace, mixing up well between techniques. Sheets used to move away from whiteboards are well planned._x000a_How are they going to use all the information ?"/>
    <s v="Students speak positively about the use of whiteboards and the delivery of lessons. they like the RRI approach to assessments. Students are clear what they have been doing and books show clear progression. However the students are not really clear what is coming up."/>
    <s v="RRI is consistent and focused on assessments - there is constant verbal feedback but little live feedback evidenced in books.  Strong visual recap of bones leads to good whiteboard task. Fast pace on whiteboards - a couple of students get left behind a bit but this is picked up on."/>
    <s v="The expectations in the lesson are high at all times and the behaviour is very consistent as a result. Students know the routines and stick with them."/>
    <s v="Go back to MM after cold calling - he got it wrong first time, someone else gave correct answer but you need to check back that he can now answer the question._x000a_"/>
    <x v="3"/>
    <x v="1"/>
  </r>
  <r>
    <n v="709"/>
    <d v="2023-03-31T12:41:34"/>
    <s v="j.adair"/>
    <s v="DSE"/>
    <x v="32"/>
    <x v="5"/>
    <x v="2"/>
    <x v="2"/>
    <n v="10"/>
    <x v="16"/>
    <n v="1"/>
    <s v="A"/>
    <s v="Lesson Observation"/>
    <m/>
    <s v="Synovial Joints revision"/>
    <s v="Chilli peri starter well differentiated and focused on prior learning - work is demanding and the answers are very well questioned using strong, and demanding cold calling - students are pushed to improve answers.  Revision based lesson which is well planned for pace, mixing up well between techniques. Sheets used to move away from whiteboards are well planned._x000a_How are they going to use all the information ?"/>
    <s v="Students speak positively about the use of whiteboards and the delivery of lessons. they like the RRI approach to assessments. Students are clear what they have been doing and books show clear progression. However the students are not really clear what is coming up."/>
    <s v="RRI is consistent and focused on assessments - there is constant verbal feedback but little live feedback evidenced in books.  Strong visual recap of bones leads to good whiteboard task. Fast pace on whiteboards - a couple of students get left behind a bit but this is picked up on."/>
    <s v="The expectations in the lesson are high at all times and the behaviour is very consistent as a result. Students know the routines and stick with them."/>
    <s v="Go back to MM after cold calling - he got it wrong first time, someone else gave correct answer but you need to check back that he can now answer the question._x000a_"/>
    <x v="8"/>
    <x v="1"/>
  </r>
  <r>
    <n v="714"/>
    <d v="2023-04-18T06:34:33"/>
    <s v="j.adair"/>
    <s v="AVA"/>
    <x v="36"/>
    <x v="4"/>
    <x v="2"/>
    <x v="2"/>
    <n v="11"/>
    <x v="18"/>
    <n v="2"/>
    <s v="B"/>
    <s v="Learning Walk"/>
    <s v="Behaviour for Learning"/>
    <s v="Unit Coursework"/>
    <m/>
    <m/>
    <m/>
    <s v="Students are working on coursework independently but there is a general atmosphere of dissent in the classroom. The CT is having to fight for quiet work and as such students who are looking for feedback feel that they are not getting strong direction. There needs to be a much more differentiated approach to work - students feel they are being held back by pace."/>
    <s v="Differentiate work so all can progress._x000a_Insist on quiet/silent work while you work with individuals._x000a_Use positive praise to get students back on track._x000a_"/>
    <x v="8"/>
    <x v="0"/>
  </r>
  <r>
    <n v="715"/>
    <d v="2023-04-18T09:03:17"/>
    <s v="K.Mann"/>
    <s v="PBL"/>
    <x v="37"/>
    <x v="0"/>
    <x v="3"/>
    <x v="1"/>
    <n v="10"/>
    <x v="1"/>
    <n v="4"/>
    <s v="Y"/>
    <s v="Learning Walk"/>
    <s v="Assessment and Feedback"/>
    <s v="Displacement Reactions"/>
    <m/>
    <m/>
    <s v="Cold calling of starter questions, extension questions asked and student questioned further, question then bounced to another student. Good practice is to return to students and question again to check understanding. To deepen understanding teacher attempted to model final answer on the board, but just wrote same formula as on the slides. No reminder of green pen use for self assessment. Missed opportunity for use of mini whiteboards with example of displacement reactions. Missed opportunity for mini whiteboards with displacement reactions explanation used think, pair, share. Hands up for answers teacher did insist on one voice in the classroom when student was giving answer but some students talking over teacher explanation."/>
    <m/>
    <s v="Use of mini whiteboards to check whole class understanding and rapid mass feedback"/>
    <x v="5"/>
    <x v="0"/>
  </r>
  <r>
    <n v="717"/>
    <d v="2023-04-21T07:03:09"/>
    <s v="j.semple"/>
    <s v="DBR"/>
    <x v="37"/>
    <x v="0"/>
    <x v="3"/>
    <x v="1"/>
    <n v="12"/>
    <x v="14"/>
    <m/>
    <s v="X"/>
    <s v="Lesson Observation"/>
    <m/>
    <s v="Business Objectives"/>
    <s v="Starter on laminated sheet, teacher circulates and gives individual feedback. Positive routines demonstrated here. _x000a__x000a_Good to give prompt sheet to get students thinking about examples of low and high competition._x000a__x000a_Research task, students complete a word fill using research from their book. This tasks is sufficiently challenging and students use resources and each other to complete it. _x000a__x000a_Questioning is positive, teacher uses Say it again, better through the lesson to develop student responses and challenge misconceptions._x000a__x000a_Teacher explanations are clear and context/examples given to support students' understanding. "/>
    <s v="Students demonstrate prior learning through completion of the starter task and lesson activities. _x000a_Teacher draws responses through questioning and uses questioning strategies like cold calling and say it again better to develop understanding/responses. _x000a_Planning is in line with published progression plans. "/>
    <s v="Questioning is positive, teacher uses Say it again, better through the lesson to develop student responses and challenge misconceptions._x000a__x000a_Marking and feedback - students have essay book with regular feedback and RRI"/>
    <s v="Students are behaved and engaged throughout the lesson. Teacher encourages discussion and contributions throughout the lesson, providing scaffolding to build confidence and ensure all students engage."/>
    <s v="Students not in good habits of labelling axis of graphs. Further strategies needed to ensure they consistently label axis."/>
    <x v="6"/>
    <x v="1"/>
  </r>
  <r>
    <n v="717"/>
    <d v="2023-04-21T07:03:09"/>
    <s v="j.semple"/>
    <s v="DBR"/>
    <x v="37"/>
    <x v="0"/>
    <x v="3"/>
    <x v="1"/>
    <n v="12"/>
    <x v="14"/>
    <m/>
    <s v="X"/>
    <s v="Lesson Observation"/>
    <m/>
    <s v="Business Objectives"/>
    <s v="Starter on laminated sheet, teacher circulates and gives individual feedback. Positive routines demonstrated here. _x000a__x000a_Good to give prompt sheet to get students thinking about examples of low and high competition._x000a__x000a_Research task, students complete a word fill using research from their book. This tasks is sufficiently challenging and students use resources and each other to complete it. _x000a__x000a_Questioning is positive, teacher uses Say it again, better through the lesson to develop student responses and challenge misconceptions._x000a__x000a_Teacher explanations are clear and context/examples given to support students' understanding. "/>
    <s v="Students demonstrate prior learning through completion of the starter task and lesson activities. _x000a_Teacher draws responses through questioning and uses questioning strategies like cold calling and say it again better to develop understanding/responses. _x000a_Planning is in line with published progression plans. "/>
    <s v="Questioning is positive, teacher uses Say it again, better through the lesson to develop student responses and challenge misconceptions._x000a__x000a_Marking and feedback - students have essay book with regular feedback and RRI"/>
    <s v="Students are behaved and engaged throughout the lesson. Teacher encourages discussion and contributions throughout the lesson, providing scaffolding to build confidence and ensure all students engage."/>
    <s v="Students not in good habits of labelling axis of graphs. Further strategies needed to ensure they consistently label axis."/>
    <x v="8"/>
    <x v="1"/>
  </r>
  <r>
    <n v="726"/>
    <d v="2023-04-23T22:32:34"/>
    <s v="X.Zhong2"/>
    <s v="NBI"/>
    <x v="38"/>
    <x v="0"/>
    <x v="3"/>
    <x v="3"/>
    <n v="11"/>
    <x v="6"/>
    <n v="3"/>
    <s v="X"/>
    <s v="Learning Walk"/>
    <s v="Literacy"/>
    <s v="Construction and Loci "/>
    <s v="There are quite a few key words in this specific topic, like locus, loci, perpendicular bisector, etc.  CT explained them well using etymology. Due to the set changes, some students haven't got the prior knowlwge. CT went through an example as a recap, then using differentiation to guide more able students to do independent work, while supporting those who need help. CT also used animations and pictures with real life senarios in her example to show the locus of a point equidistant from the centre, which really helps with students' understanding. Equipment has been organised in advence, which saves lesson time. "/>
    <m/>
    <m/>
    <m/>
    <s v="Two students sitting at the back row in the left hand side corner were in a conversation throughout the lesson, maybe separate them. _x000a_Have a summary to show when to draw: Perpendicular Bisector, Circle, Tablet shape, angle bisector. "/>
    <x v="3"/>
    <x v="1"/>
  </r>
  <r>
    <n v="726"/>
    <d v="2023-04-23T22:32:34"/>
    <s v="X.Zhong2"/>
    <s v="NBI"/>
    <x v="38"/>
    <x v="0"/>
    <x v="3"/>
    <x v="3"/>
    <n v="11"/>
    <x v="6"/>
    <n v="3"/>
    <s v="X"/>
    <s v="Learning Walk"/>
    <s v="Literacy"/>
    <s v="Construction and Loci "/>
    <s v="There are quite a few key words in this specific topic, like locus, loci, perpendicular bisector, etc.  CT explained them well using etymology. Due to the set changes, some students haven't got the prior knowlwge. CT went through an example as a recap, then using differentiation to guide more able students to do independent work, while supporting those who need help. CT also used animations and pictures with real life senarios in her example to show the locus of a point equidistant from the centre, which really helps with students' understanding. Equipment has been organised in advence, which saves lesson time. "/>
    <m/>
    <m/>
    <m/>
    <s v="Two students sitting at the back row in the left hand side corner were in a conversation throughout the lesson, maybe separate them. _x000a_Have a summary to show when to draw: Perpendicular Bisector, Circle, Tablet shape, angle bisector. "/>
    <x v="6"/>
    <x v="1"/>
  </r>
  <r>
    <n v="727"/>
    <d v="2023-04-25T13:56:41"/>
    <s v="T.Umanithan"/>
    <s v="GHO "/>
    <x v="39"/>
    <x v="2"/>
    <x v="3"/>
    <x v="1"/>
    <n v="10"/>
    <x v="19"/>
    <n v="1"/>
    <s v="C"/>
    <s v="Lesson Observation"/>
    <m/>
    <s v="R060- Theory - Data/Information"/>
    <s v="Teacher shows strong subject knowledge. Teacher uses questions to recap prior knowledge. Content is explained verbally, using questioning and deep understanding. When students struggle to answer, teacher encourage students by changing the way questions are worded and phrased. Asks more direct questions with hints. Teacher uses clear case study to explain data /information using good examples and targeted questioning. "/>
    <s v="Starter:- Most students are showcasing understanding of design tools. They are able to identify in what scenarios each design is being used. SEND students do find it difficult to recall information. GHO asks SEND students to check understanding and comes back to students for a final recall. _x000a__x000a_Tasks-  once GHO explained description of data /information, he uses questions for students to discuss in pairs and completes in silence. _x000a__x000a_There is a clear lesson structure and the content is clearly thought out in the way is is ordered. _x000a_"/>
    <s v="Cold calling and mini white boards are used to access students prior understanding. _x000a_GHO uses short questions to get students answers such as “who would you not use a visualisation diagram to plan a video” and if students say “No” students expand on why. Students mainly receive verbal feedback. _x000a__x000a_Teacher explains topic and uses targeted questioning to questions students understanding, gets students to repeat the definitions. "/>
    <s v="Behaviour for learning is excellent. Students come into lesson and get ready to focus. Expectations are clearly expressed at the start of the lesson, low level behaviour is challenged straight away such as moving seats.GHO uses positive words such as “excellent” “correct” “on the right track” to motivate students."/>
    <s v="- Explore strategies to help students retain information. Example use of MS forms for HW, frequent key words tests. _x000a__x000a_- Consistently use command verbs in your questions to get students more familiar with them before the exam, instead of “other than collecting data about what you have bought what other data could the supermarket could be collecting when you shop”. You can write “Identify 2 other data that supermarket will collect on you and explain why they may do so”. Also adding marks on your question. "/>
    <x v="3"/>
    <x v="1"/>
  </r>
  <r>
    <n v="727"/>
    <d v="2023-04-25T13:56:41"/>
    <s v="T.Umanithan"/>
    <s v="GHO "/>
    <x v="39"/>
    <x v="2"/>
    <x v="3"/>
    <x v="1"/>
    <n v="10"/>
    <x v="19"/>
    <n v="1"/>
    <s v="C"/>
    <s v="Lesson Observation"/>
    <m/>
    <s v="R060- Theory - Data/Information"/>
    <s v="Teacher shows strong subject knowledge. Teacher uses questions to recap prior knowledge. Content is explained verbally, using questioning and deep understanding. When students struggle to answer, teacher encourage students by changing the way questions are worded and phrased. Asks more direct questions with hints. Teacher uses clear case study to explain data /information using good examples and targeted questioning. "/>
    <s v="Starter:- Most students are showcasing understanding of design tools. They are able to identify in what scenarios each design is being used. SEND students do find it difficult to recall information. GHO asks SEND students to check understanding and comes back to students for a final recall. _x000a__x000a_Tasks-  once GHO explained description of data /information, he uses questions for students to discuss in pairs and completes in silence. _x000a__x000a_There is a clear lesson structure and the content is clearly thought out in the way is is ordered. _x000a_"/>
    <s v="Cold calling and mini white boards are used to access students prior understanding. _x000a_GHO uses short questions to get students answers such as “who would you not use a visualisation diagram to plan a video” and if students say “No” students expand on why. Students mainly receive verbal feedback. _x000a__x000a_Teacher explains topic and uses targeted questioning to questions students understanding, gets students to repeat the definitions. "/>
    <s v="Behaviour for learning is excellent. Students come into lesson and get ready to focus. Expectations are clearly expressed at the start of the lesson, low level behaviour is challenged straight away such as moving seats.GHO uses positive words such as “excellent” “correct” “on the right track” to motivate students."/>
    <s v="- Explore strategies to help students retain information. Example use of MS forms for HW, frequent key words tests. _x000a__x000a_- Consistently use command verbs in your questions to get students more familiar with them before the exam, instead of “other than collecting data about what you have bought what other data could the supermarket could be collecting when you shop”. You can write “Identify 2 other data that supermarket will collect on you and explain why they may do so”. Also adding marks on your question. "/>
    <x v="6"/>
    <x v="1"/>
  </r>
  <r>
    <n v="741"/>
    <d v="2023-04-28T15:18:36"/>
    <s v="j.adair"/>
    <s v="RST"/>
    <x v="40"/>
    <x v="2"/>
    <x v="3"/>
    <x v="3"/>
    <n v="10"/>
    <x v="20"/>
    <n v="1"/>
    <s v="A"/>
    <s v="Lesson Observation"/>
    <m/>
    <s v="Were living standards better in Nazi Germany"/>
    <s v="Starter questions are recap - students well trained to go back through books - answers cold called and strong training and feedback evident for cold call. Freddie not got one - hints given about Lister but need to go back to Freddie. Questioning goes to hands up a bit quickly - keep up with cold calling. Freddie now answering well._x000a_Lots of time spent on starter question 1 ( surgery) why ?_x000a_Key information on next printed task helps with pace and independent work._x000a_"/>
    <s v="Regular check ins with Tariq,_x000a_RRI shows progress and improvement in books - well structured.  Lesson resources link well with SOW and teaching by LTH. Teacher hangs on key words well to help students learn and remember more - prefix of rearm explained well using other examples. Students speak confidently about subject and what has been covered this year - clearly talk about assessment on medicine and the value of good feedback from teacher. Students like the combination of teachers and say it works well."/>
    <s v="Whiteboards used well for first misconception on Wall St - second answer was Great Depression but several wrote hyperinflation first and then wiped out - did you see this misconception. Books show good RRI on assessments and also whole class feedback."/>
    <s v="Excellent Hannah, well done Renata, Zahir is looking through his book well done - strong positive affirmation.  Students are well settled - and know the routines. Strong answers to questions but very quiet - student challenged on volume."/>
    <s v="Stay with cold calling a bit longer before going to hands up._x000a_Re visit wrong answers when cold calling."/>
    <x v="0"/>
    <x v="1"/>
  </r>
  <r>
    <n v="741"/>
    <d v="2023-04-28T15:18:36"/>
    <s v="j.adair"/>
    <s v="RST"/>
    <x v="40"/>
    <x v="2"/>
    <x v="3"/>
    <x v="3"/>
    <n v="10"/>
    <x v="20"/>
    <n v="1"/>
    <s v="A"/>
    <s v="Lesson Observation"/>
    <m/>
    <s v="Were living standards better in Nazi Germany"/>
    <s v="Starter questions are recap - students well trained to go back through books - answers cold called and strong training and feedback evident for cold call. Freddie not got one - hints given about Lister but need to go back to Freddie. Questioning goes to hands up a bit quickly - keep up with cold calling. Freddie now answering well._x000a_Lots of time spent on starter question 1 ( surgery) why ?_x000a_Key information on next printed task helps with pace and independent work._x000a_"/>
    <s v="Regular check ins with Tariq,_x000a_RRI shows progress and improvement in books - well structured.  Lesson resources link well with SOW and teaching by LTH. Teacher hangs on key words well to help students learn and remember more - prefix of rearm explained well using other examples. Students speak confidently about subject and what has been covered this year - clearly talk about assessment on medicine and the value of good feedback from teacher. Students like the combination of teachers and say it works well."/>
    <s v="Whiteboards used well for first misconception on Wall St - second answer was Great Depression but several wrote hyperinflation first and then wiped out - did you see this misconception. Books show good RRI on assessments and also whole class feedback."/>
    <s v="Excellent Hannah, well done Renata, Zahir is looking through his book well done - strong positive affirmation.  Students are well settled - and know the routines. Strong answers to questions but very quiet - student challenged on volume."/>
    <s v="Stay with cold calling a bit longer before going to hands up._x000a_Re visit wrong answers when cold calling."/>
    <x v="9"/>
    <x v="1"/>
  </r>
  <r>
    <n v="749"/>
    <d v="2023-05-04T08:55:14"/>
    <s v="j.buddoo"/>
    <s v="BSM"/>
    <x v="41"/>
    <x v="3"/>
    <x v="3"/>
    <x v="0"/>
    <n v="8"/>
    <x v="5"/>
    <n v="1"/>
    <s v="X"/>
    <s v="Learning Walk"/>
    <s v="Planning and Preparation"/>
    <s v="How does Zephaniah use voice in the poem to convey his message? "/>
    <s v="BSM offers a model to the class for them to assist with writing a response. BSM plans an I Do, WE DO, YOU DO to model how to complete a model response. BSM create a success criteria for students follow. Class use model to write response. Class completed annotation in the form of an I Do and You do. BSM teaches high level vocabulary to stretch the more able students. "/>
    <m/>
    <m/>
    <m/>
    <s v="BSM to consider reducing teacher talk during silent activity. _x000a_BSM to use MWB in starter. "/>
    <x v="9"/>
    <x v="1"/>
  </r>
  <r>
    <n v="768"/>
    <d v="2023-05-10T14:11:04"/>
    <s v="R.Steel"/>
    <s v="JNE"/>
    <x v="42"/>
    <x v="4"/>
    <x v="3"/>
    <x v="3"/>
    <n v="12"/>
    <x v="20"/>
    <m/>
    <s v="B"/>
    <s v="Lesson Observation"/>
    <m/>
    <s v="Reagan Revision"/>
    <s v="JNE had prepared a Kahoot for the students to complete. They had previously done the same task and she was looking for repetition. Students were engaged in the task and all were completing it. Those that didn't have data on their phone were able to complete on whiteboards by drawing the shape. Students have mentioned that this has a positive impact as they are now able to remember specific facts and that they are scoring far higher than when first given it._x000a__x000a_Students are then asked to remember how Reagan's policies show Improvement or Stagnation. Students are able to do this effectively showing a comprehensive knowledge of the topic. This information was the put into planning a interpretations question, which shows practical application of the knowledge._x000a__x000a_While tasks are being completed, whiteboards and Kahoots, JNE asks students verbally (cold-calling) to go into more detail about content covered. This shows deeper knowledge. When one student doesn't know the answer, JNE bounces to other students before going back to the student who originally got it wrong and they were able to get the correct answer showing good progress."/>
    <s v="Students are able to verbalise how JNE's teaching has helped them progress over time with repetition using Kahoot and also tasks that require them to use the same skills such as annotating interpretations. This helps them to know more and remember more, particularly on the specific facts needed to get A/A*s _x000a__x000a_Lesson resources are aligned with progression plans. The reason for the focus on Reagan is that he is a case study that will come up in every paper. The students can communicate this._x000a_"/>
    <s v="Students are assessed consistently with the use of Kahoot, whiteboards and questioning. THey are also given exam questions on a regular basis. The feedback given during AfL is detailed and students are encouraged to give a better answer or to use more specific key words in their answer. _x000a_Students can say how the feedback is helping them. Some of the books are marked more consistently than others, with some not being marked for a while."/>
    <s v="Behaviour for learning is excellent throughout. Students are engaged and complete all tasks. JNE ensures that all students give it a go by asking to see all boards. This means that no students can opt out. JNE also asks students to be more vocal when answering questions verbally, improving oracy."/>
    <s v="Marking - ensure all books are marked according to the marking policy."/>
    <x v="4"/>
    <x v="1"/>
  </r>
  <r>
    <n v="768"/>
    <d v="2023-05-10T14:11:04"/>
    <s v="R.Steel"/>
    <s v="JNE"/>
    <x v="42"/>
    <x v="4"/>
    <x v="3"/>
    <x v="3"/>
    <n v="12"/>
    <x v="20"/>
    <m/>
    <s v="B"/>
    <s v="Lesson Observation"/>
    <m/>
    <s v="Reagan Revision"/>
    <s v="JNE had prepared a Kahoot for the students to complete. They had previously done the same task and she was looking for repetition. Students were engaged in the task and all were completing it. Those that didn't have data on their phone were able to complete on whiteboards by drawing the shape. Students have mentioned that this has a positive impact as they are now able to remember specific facts and that they are scoring far higher than when first given it._x000a__x000a_Students are then asked to remember how Reagan's policies show Improvement or Stagnation. Students are able to do this effectively showing a comprehensive knowledge of the topic. This information was the put into planning a interpretations question, which shows practical application of the knowledge._x000a__x000a_While tasks are being completed, whiteboards and Kahoots, JNE asks students verbally (cold-calling) to go into more detail about content covered. This shows deeper knowledge. When one student doesn't know the answer, JNE bounces to other students before going back to the student who originally got it wrong and they were able to get the correct answer showing good progress."/>
    <s v="Students are able to verbalise how JNE's teaching has helped them progress over time with repetition using Kahoot and also tasks that require them to use the same skills such as annotating interpretations. This helps them to know more and remember more, particularly on the specific facts needed to get A/A*s _x000a__x000a_Lesson resources are aligned with progression plans. The reason for the focus on Reagan is that he is a case study that will come up in every paper. The students can communicate this._x000a_"/>
    <s v="Students are assessed consistently with the use of Kahoot, whiteboards and questioning. THey are also given exam questions on a regular basis. The feedback given during AfL is detailed and students are encouraged to give a better answer or to use more specific key words in their answer. _x000a_Students can say how the feedback is helping them. Some of the books are marked more consistently than others, with some not being marked for a while."/>
    <s v="Behaviour for learning is excellent throughout. Students are engaged and complete all tasks. JNE ensures that all students give it a go by asking to see all boards. This means that no students can opt out. JNE also asks students to be more vocal when answering questions verbally, improving oracy."/>
    <s v="Marking - ensure all books are marked according to the marking policy."/>
    <x v="5"/>
    <x v="1"/>
  </r>
  <r>
    <n v="768"/>
    <d v="2023-05-10T14:11:04"/>
    <s v="R.Steel"/>
    <s v="JNE"/>
    <x v="42"/>
    <x v="4"/>
    <x v="3"/>
    <x v="3"/>
    <n v="12"/>
    <x v="20"/>
    <m/>
    <s v="B"/>
    <s v="Lesson Observation"/>
    <m/>
    <s v="Reagan Revision"/>
    <s v="JNE had prepared a Kahoot for the students to complete. They had previously done the same task and she was looking for repetition. Students were engaged in the task and all were completing it. Those that didn't have data on their phone were able to complete on whiteboards by drawing the shape. Students have mentioned that this has a positive impact as they are now able to remember specific facts and that they are scoring far higher than when first given it._x000a__x000a_Students are then asked to remember how Reagan's policies show Improvement or Stagnation. Students are able to do this effectively showing a comprehensive knowledge of the topic. This information was the put into planning a interpretations question, which shows practical application of the knowledge._x000a__x000a_While tasks are being completed, whiteboards and Kahoots, JNE asks students verbally (cold-calling) to go into more detail about content covered. This shows deeper knowledge. When one student doesn't know the answer, JNE bounces to other students before going back to the student who originally got it wrong and they were able to get the correct answer showing good progress."/>
    <s v="Students are able to verbalise how JNE's teaching has helped them progress over time with repetition using Kahoot and also tasks that require them to use the same skills such as annotating interpretations. This helps them to know more and remember more, particularly on the specific facts needed to get A/A*s _x000a__x000a_Lesson resources are aligned with progression plans. The reason for the focus on Reagan is that he is a case study that will come up in every paper. The students can communicate this._x000a_"/>
    <s v="Students are assessed consistently with the use of Kahoot, whiteboards and questioning. THey are also given exam questions on a regular basis. The feedback given during AfL is detailed and students are encouraged to give a better answer or to use more specific key words in their answer. _x000a_Students can say how the feedback is helping them. Some of the books are marked more consistently than others, with some not being marked for a while."/>
    <s v="Behaviour for learning is excellent throughout. Students are engaged and complete all tasks. JNE ensures that all students give it a go by asking to see all boards. This means that no students can opt out. JNE also asks students to be more vocal when answering questions verbally, improving oracy."/>
    <s v="Marking - ensure all books are marked according to the marking policy."/>
    <x v="6"/>
    <x v="1"/>
  </r>
  <r>
    <n v="770"/>
    <d v="2023-05-11T15:04:08"/>
    <s v="K.Mann"/>
    <s v="ASH"/>
    <x v="43"/>
    <x v="4"/>
    <x v="3"/>
    <x v="1"/>
    <n v="12"/>
    <x v="9"/>
    <m/>
    <s v="C"/>
    <s v="Lesson Observation"/>
    <m/>
    <s v="Mass transport in Animals revision "/>
    <s v="Lesson slides and presentation are inline with department policy. Planning includes a mixture of rapid mass feedback of whole class using mini whiteboards and independent practice with past paper questions. Planning has enabled students to have opportunity for learning and independent practice as well as time for the teacher to model the concept.  Tasks have been planned to check for prior knowledge and the teacher is developing strategies on reteaching when prior knowledge is absent. The work set during this lesson did include one extension task on a slide but no stretch and challenge was included on slides or verbally. Teacher explanations were mostly clear and concise but a couple of times, key terminology was confused by the teacher. Content was delivered as teacher explanation, then mini whiteboards questions with cold calling and finished with independent practice with past paper questions. "/>
    <s v="Lessons and resources are aligned with progression plan and schemes of work. Teacher explanations were mostly clear and concise but a couple of times, key terminology was confused by the teacher. All students were engaged in the mini whiteboard task but not all students fully completed the past paper questions. Students are building upon prior knowledge but are still struggling with application or synoptic questions. ILPs for SEN student are followed with student sat at front. Misconceptions are not being identified and addressed. Teacher is developing strategies with build up of tasks for know more and remember more. "/>
    <s v="During the lesson strategies used to assess students included rapid mass feedback with mini whiteboards, cold calling of questions and independent tasks with past paper questions. During cold calling and mini whiteboard tasks opportunities were missed for in depth questioning and rephrasing for students to develop own ideas, questions were bounced from student to student and opportunities for synoptic links between questions such as; “what does this do to water potential?” students answered not sure no rephrasing to establish answer. Students receive verbal feedback in lesson time and self assess in green pen. "/>
    <s v="Teacher has very high expectations of pupils’ behaviour and conduct using countdowns during transitions and end of independent practice to refocus the class. Clear timings and reminders of expectations used throughout the lesson. Students were positive in their learning and actively engaged in their learning. Standards of behaviour did not fall below the teachers high standards of behaviour so no need to be addressed. Teacher used verbal praise throughout the lesson. "/>
    <s v="Use effective questioning to identify and address misconceptions for reteach especially during revision lessons_x000a_When cold calling questions, if a student is unsure how to answer rephrase the question and include synoptic links in your verbal questioning_x000a_"/>
    <x v="5"/>
    <x v="1"/>
  </r>
  <r>
    <n v="779"/>
    <d v="2023-05-16T11:21:56"/>
    <s v="j.adair"/>
    <s v="MXI"/>
    <x v="44"/>
    <x v="5"/>
    <x v="3"/>
    <x v="2"/>
    <n v="11"/>
    <x v="15"/>
    <n v="1"/>
    <s v="A"/>
    <s v="Lesson Observation"/>
    <m/>
    <s v="Using Collage to Develop Ideas"/>
    <s v="Looking at AO to moderate work, clear guidance on making books very accessible for the moderator. Very clear oracy from the teacher leads to clear and precise explanation."/>
    <s v="Students clearly talk about where they have developed ideas from and how the ideas are aligned with subject requirements.Books show very clearly the progress as a result. There is no gap between work of SEND students and others."/>
    <s v="Target sheets provide strong focus on self assessment and progress. Students talk very positively of teacher feedback and the effectiveness of the Target sheets. Strong focus on independent work but CT uses cold call at beginning to set the pace."/>
    <s v="Students are extremely focused and working well independently. Students arrive at different times due to booster but need no encouragement to start work. Sasha is disengaged but teacher positively intervenes with real effect."/>
    <s v="Push students for more conviction in their answers."/>
    <x v="7"/>
    <x v="1"/>
  </r>
  <r>
    <n v="779"/>
    <d v="2023-05-16T11:21:56"/>
    <s v="j.adair"/>
    <s v="MXI"/>
    <x v="44"/>
    <x v="5"/>
    <x v="3"/>
    <x v="2"/>
    <n v="11"/>
    <x v="15"/>
    <n v="1"/>
    <s v="A"/>
    <s v="Lesson Observation"/>
    <m/>
    <s v="Using Collage to Develop Ideas"/>
    <s v="Looking at AO to moderate work, clear guidance on making books very accessible for the moderator. Very clear oracy from the teacher leads to clear and precise explanation."/>
    <s v="Students clearly talk about where they have developed ideas from and how the ideas are aligned with subject requirements.Books show very clearly the progress as a result. There is no gap between work of SEND students and others."/>
    <s v="Target sheets provide strong focus on self assessment and progress. Students talk very positively of teacher feedback and the effectiveness of the Target sheets. Strong focus on independent work but CT uses cold call at beginning to set the pace."/>
    <s v="Students are extremely focused and working well independently. Students arrive at different times due to booster but need no encouragement to start work. Sasha is disengaged but teacher positively intervenes with real effect."/>
    <s v="Push students for more conviction in their answers."/>
    <x v="8"/>
    <x v="1"/>
  </r>
  <r>
    <n v="784"/>
    <d v="2023-05-17T13:13:39"/>
    <s v="K.Mann"/>
    <s v="SKN"/>
    <x v="44"/>
    <x v="5"/>
    <x v="3"/>
    <x v="1"/>
    <n v="10"/>
    <x v="1"/>
    <n v="5"/>
    <s v="X"/>
    <s v="Lesson Observation"/>
    <m/>
    <s v="Endo and exothermic reactions "/>
    <s v="Lesson was in line with department scheme of work and progression plans. Starters were in line with department policy including retrieval questions. Starters did not include stretch and challenge and were not adapted for lower ability students. During the lesson tasks were not planned in order such as mini whiteboards to check understanding of definitions of endothermic and exothermic reactions was after students were expected to complete cloze activity in red box when writing definitions in books. Teacher explanation of definitions used every day example of ice melting and body temperature in a hot and cold room but this was not changed or adapted when students struggled to grasp the concept. Several opportunities to use mini whiteboards to check understanding were missed after teacher explanation of definitions which lead to the pace of the lesson being slow, which lead to past paper worksheet given at 11:37 of period 3. During teacher explanation of thermal decomposition as an example of endothermic reaction teacher mistakenly said that it “releases energy”, which is the definition for exothermic. Teacher did use zoom in and out with learning objectives and use the departmental learning journey performa. Mini whiteboards were used to assess student understanding of the definitions of endothermic and exothermic and applying this to real life examples and chemistry specific reactions but some slides with chemistry examples were missed. Students were then unable to complete the copy and complete table of the examples. Teacher then had to reexplain the definitions. Clear timings were given when completing tasks. During teacher explanation of Exothermic/endothermic, missed opportunity to link to physics law of energy and links to energy transfers in physics missed. During real life examples of exo and endothermic reactions pictures are unclear from back, description of process may have benefitted.  "/>
    <s v="During teacher explanation of thermal decomposition as an example of endothermic reaction teacher mistakenly said that it “releases energy”, which is the definition for exothermic this could lead to misconceptions in students understanding. Lesson resources are in line with progression plans and science schemes of work. Teacher did use zoom in and out with learning objectives and use the departmental learning journey performa. Slides were not adapted for lower ability students such as cloze activities in starters. Speak was attempt but when asking student to speak louder  the terminology project your voice was not used instead “louder, louder” was the terminology used. During teacher explanation of Exothermic/endothermic, missed opportunity to link to physics law of energy and links to energy transfers in physics missed."/>
    <s v="Mini whiteboards and cold calling mass feedback strategies were used throughout the lesson. Green pen was used to self assess starter questions with reminders from teacher and green pens handed out. During verbal questioning when student stated they did not know the answer the questions was not rephrased or bounce from student to student and then back to the original student. Opportunities to use verbal questioning and use of mini whiteboards to check understanding of key definitions were missed before moving onto application questions. "/>
    <s v="Starters and tasks were completed in silence. Teacher has high expectations of students behaviour. During min whiteboard tasks not all students were engaged in their learning and this was verbally challenged by the teacher but this was inconsistent and warnings were not given for lack of completion of work. When students answered cold calling correctly verbal praise was used and positives were put on the board. Countdowns were used to refocus class but countdowns were quick, without explicit instructions. "/>
    <s v="During planning of lessons ensure it is adapted for the abilities of the class. Include stretch and challenge and accessible activities for abilities of the class. When planning ensure tasks with ensure students “know more and remember more” use thought out verbal questioning and mini whiteboard tasks. _x000a_Challenge incompletion and non engagement using the behaviour management system and warnings on the board when necessary. _x000a_"/>
    <x v="6"/>
    <x v="0"/>
  </r>
  <r>
    <n v="786"/>
    <d v="2023-05-18T16:46:42"/>
    <s v="m.ximines"/>
    <s v="OCO"/>
    <x v="44"/>
    <x v="5"/>
    <x v="3"/>
    <x v="2"/>
    <n v="9"/>
    <x v="12"/>
    <n v="2"/>
    <s v="Y"/>
    <s v="Lesson Observation"/>
    <m/>
    <s v="Organic Fruit and Vegetable"/>
    <s v="CT takes students through the PowerPoint uses small handouts that relate to each other ie “do you like spice” linking with the starter. _x000a__x000a_CT moves at a very quick pace and displays great subject knowledge. There is a lot of information being delivered. _x000a__x000a_Students are all engaged and the visual aids help to keep students engaged. _x000a__x000a_Pace animates the lesson, however, could speed loose certain students with lower ability/send?"/>
    <s v="CT asks students to recall previous learning ie “why fruit AND veg NOT just fruit”. A student was able to answer. This is in connection with what they cooked last week and regarding what they need for next meal. Retrospectively due to missed lessons. _x000a__x000a_Knowledge acquisition over time is demonstrated in books, which were well kept. Food cooked could be photographed. _x000a__x000a_CT revisits starter activity as plenary with effective rapid mass feedback. _x000a__x000a_Could connect more explicitly with next practical lesson"/>
    <s v="CT uses mass rapid feedback by the way of white boards all engage. Effective countdown. CT uses cold calling and targeted questioning re Josh is there anything wrong with this meal? No. Would you eat it? No. Looks bland. Didactic method and self marking. _x000a__x000a_Several boys had not self marked. Jamiel head down no green pen. Perhaps check a little closer. _x000a__x000a_CT maintains high energy circulates re exam question. Students engaged. "/>
    <s v="High expectations are embodied in CTs demeanour with a very confident positive manner. All students are engaged in writing. No poor behaviour. Students are committed. Atmosphere in the room is industrious and calm. "/>
    <s v="Take Photographs of food for exercise books to build confidence and demonstrate learning overtime _x000a__x000a_Template for SEND students to scaffold table task_x000a__x000a_Make more explicit links to connect with upcoming practical tasks. "/>
    <x v="5"/>
    <x v="1"/>
  </r>
  <r>
    <n v="786"/>
    <d v="2023-05-18T16:46:42"/>
    <s v="m.ximines"/>
    <s v="OCO"/>
    <x v="44"/>
    <x v="5"/>
    <x v="3"/>
    <x v="2"/>
    <n v="9"/>
    <x v="12"/>
    <n v="2"/>
    <s v="Y"/>
    <s v="Lesson Observation"/>
    <m/>
    <s v="Organic Fruit and Vegetable"/>
    <s v="CT takes students through the PowerPoint uses small handouts that relate to each other ie “do you like spice” linking with the starter. _x000a__x000a_CT moves at a very quick pace and displays great subject knowledge. There is a lot of information being delivered. _x000a__x000a_Students are all engaged and the visual aids help to keep students engaged. _x000a__x000a_Pace animates the lesson, however, could speed loose certain students with lower ability/send?"/>
    <s v="CT asks students to recall previous learning ie “why fruit AND veg NOT just fruit”. A student was able to answer. This is in connection with what they cooked last week and regarding what they need for next meal. Retrospectively due to missed lessons. _x000a__x000a_Knowledge acquisition over time is demonstrated in books, which were well kept. Food cooked could be photographed. _x000a__x000a_CT revisits starter activity as plenary with effective rapid mass feedback. _x000a__x000a_Could connect more explicitly with next practical lesson"/>
    <s v="CT uses mass rapid feedback by the way of white boards all engage. Effective countdown. CT uses cold calling and targeted questioning re Josh is there anything wrong with this meal? No. Would you eat it? No. Looks bland. Didactic method and self marking. _x000a__x000a_Several boys had not self marked. Jamiel head down no green pen. Perhaps check a little closer. _x000a__x000a_CT maintains high energy circulates re exam question. Students engaged. "/>
    <s v="High expectations are embodied in CTs demeanour with a very confident positive manner. All students are engaged in writing. No poor behaviour. Students are committed. Atmosphere in the room is industrious and calm. "/>
    <s v="Take Photographs of food for exercise books to build confidence and demonstrate learning overtime _x000a__x000a_Template for SEND students to scaffold table task_x000a__x000a_Make more explicit links to connect with upcoming practical tasks. "/>
    <x v="12"/>
    <x v="1"/>
  </r>
  <r>
    <n v="802"/>
    <d v="2023-06-04T11:29:26"/>
    <s v="J.Neal"/>
    <s v="LVI"/>
    <x v="40"/>
    <x v="2"/>
    <x v="3"/>
    <x v="0"/>
    <n v="8"/>
    <x v="0"/>
    <n v="1"/>
    <s v="Y"/>
    <s v="Lesson Observation"/>
    <m/>
    <s v="Social media"/>
    <s v="The lesson structure takes students through tasks which develop a range of skills in French across a focussed topic. A mixture of cold calling and hands up questioning is utilised to assess students understanding. Students mostly complete the tasks that they are presented with and at times are in silence. The lesson is very task based, the learning journey through the lesson needs to be much clearer to students. "/>
    <s v="Students practice different skills in French across different topics. Students are able to remember previous learning and apply this to their learning."/>
    <s v="Students are asked to self-assess their work in green pen. Some students do not do this, and it is not picked up by CT. There has been no teacher marking in books since November. Some cold calling is utilised. Use of rapid mass feedback and mini whiteboards to assess the understanding of all students would quicken the pace of lessons, create a clearer learning journey through the lesson and increase student engagement."/>
    <s v="Students largely complete the tasks in the lesson. There is an atmosphere of passive compliance, and this needs to be moved on towards engagement with studying French.  Some low level disruption takes place, such as talking over teacher instruction which is not addressed. Students need to be given warnings as per the whole school policy."/>
    <s v="1. Address low level disruption, give warnings to students who talk over teacher instruction. _x000a_2. Move the class from passive compliance to engagement in French. LVI to vary her tone of voice to effectively show transitions within the lesson. Use of rapid mass feedback to quicken the pace of learning, and create a clear learning journey through the lesson which is currently very task based. _x000a_"/>
    <x v="4"/>
    <x v="0"/>
  </r>
  <r>
    <n v="802"/>
    <d v="2023-06-04T11:29:26"/>
    <s v="J.Neal"/>
    <s v="LVI"/>
    <x v="40"/>
    <x v="2"/>
    <x v="3"/>
    <x v="0"/>
    <n v="8"/>
    <x v="0"/>
    <n v="1"/>
    <s v="Y"/>
    <s v="Lesson Observation"/>
    <m/>
    <s v="Social media"/>
    <s v="The lesson structure takes students through tasks which develop a range of skills in French across a focussed topic. A mixture of cold calling and hands up questioning is utilised to assess students understanding. Students mostly complete the tasks that they are presented with and at times are in silence. The lesson is very task based, the learning journey through the lesson needs to be much clearer to students. "/>
    <s v="Students practice different skills in French across different topics. Students are able to remember previous learning and apply this to their learning."/>
    <s v="Students are asked to self-assess their work in green pen. Some students do not do this, and it is not picked up by CT. There has been no teacher marking in books since November. Some cold calling is utilised. Use of rapid mass feedback and mini whiteboards to assess the understanding of all students would quicken the pace of lessons, create a clearer learning journey through the lesson and increase student engagement."/>
    <s v="Students largely complete the tasks in the lesson. There is an atmosphere of passive compliance, and this needs to be moved on towards engagement with studying French.  Some low level disruption takes place, such as talking over teacher instruction which is not addressed. Students need to be given warnings as per the whole school policy."/>
    <s v="1. Address low level disruption, give warnings to students who talk over teacher instruction. _x000a_2. Move the class from passive compliance to engagement in French. LVI to vary her tone of voice to effectively show transitions within the lesson. Use of rapid mass feedback to quicken the pace of learning, and create a clear learning journey through the lesson which is currently very task based. _x000a_"/>
    <x v="1"/>
    <x v="0"/>
  </r>
  <r>
    <n v="803"/>
    <d v="2023-06-04T11:42:36"/>
    <s v="a.henry4"/>
    <s v="EAP"/>
    <x v="45"/>
    <x v="5"/>
    <x v="3"/>
    <x v="0"/>
    <n v="10"/>
    <x v="0"/>
    <n v="1"/>
    <s v="B"/>
    <s v="Lesson Observation"/>
    <m/>
    <s v="Reading and Listening Paper RRI"/>
    <s v="Lesson resources are planned to focus on students gaps in recent assessment, they have been planned as part of an appropriate short sequence. _x000a_Teachers subject knowledge is strong, throughout the lesson._x000a_Good introduction of the term &quot;proud&quot;, and checking students ability to use variations. When introducing new words or checking of words variation strategies are effective what is a girlfriend/boyfriend_x000a_"/>
    <s v="Good use of target language for general instructions during the lesson, good insistence of use. Starter demonstrated a secure foundation in French, students are competent in their knowledge of tenses and high frequency words.  Pronunciation was excellent from students."/>
    <s v="Students receive live feedback throughout the lesson, students receive feedback on pronunciation, behaviour and work, this supports students with awareness of what they know and what they are doing well._x000a__x000a__x000a_Correct decision on RRI to give papers back at the end of the lesson, this keeps students focus on what they need to reflect on and learn from rather than tunnel vision._x000a__x000a_"/>
    <s v="Strong start to the lesson, students sat focused and working 8:56_x000a__x000a_Really great circulation throughout the students completing the start to ensure that all students are working. High vigilance throughout with intense monitoring of students throughout the lesson._x000a__x000a_Behaviour of the students in the lesson is exemplary, staff should be directed to observe EAP teaching this group. Students are committed to their learning throughout the lesson._x000a__x000a_D needs intervention, intentionally obstructive behaviour."/>
    <s v="-"/>
    <x v="3"/>
    <x v="1"/>
  </r>
  <r>
    <n v="803"/>
    <d v="2023-06-04T11:42:36"/>
    <s v="a.henry4"/>
    <s v="EAP"/>
    <x v="45"/>
    <x v="5"/>
    <x v="3"/>
    <x v="0"/>
    <n v="10"/>
    <x v="0"/>
    <n v="1"/>
    <s v="B"/>
    <s v="Lesson Observation"/>
    <m/>
    <s v="Reading and Listening Paper RRI"/>
    <s v="Lesson resources are planned to focus on students gaps in recent assessment, they have been planned as part of an appropriate short sequence. _x000a_Teachers subject knowledge is strong, throughout the lesson._x000a_Good introduction of the term &quot;proud&quot;, and checking students ability to use variations. When introducing new words or checking of words variation strategies are effective what is a girlfriend/boyfriend_x000a_"/>
    <s v="Good use of target language for general instructions during the lesson, good insistence of use. Starter demonstrated a secure foundation in French, students are competent in their knowledge of tenses and high frequency words.  Pronunciation was excellent from students."/>
    <s v="Students receive live feedback throughout the lesson, students receive feedback on pronunciation, behaviour and work, this supports students with awareness of what they know and what they are doing well._x000a__x000a__x000a_Correct decision on RRI to give papers back at the end of the lesson, this keeps students focus on what they need to reflect on and learn from rather than tunnel vision._x000a__x000a_"/>
    <s v="Strong start to the lesson, students sat focused and working 8:56_x000a__x000a_Really great circulation throughout the students completing the start to ensure that all students are working. High vigilance throughout with intense monitoring of students throughout the lesson._x000a__x000a_Behaviour of the students in the lesson is exemplary, staff should be directed to observe EAP teaching this group. Students are committed to their learning throughout the lesson._x000a__x000a_D needs intervention, intentionally obstructive behaviour."/>
    <s v="-"/>
    <x v="6"/>
    <x v="1"/>
  </r>
  <r>
    <n v="803"/>
    <d v="2023-06-04T11:42:36"/>
    <s v="a.henry4"/>
    <s v="EAP"/>
    <x v="45"/>
    <x v="5"/>
    <x v="3"/>
    <x v="0"/>
    <n v="10"/>
    <x v="0"/>
    <n v="1"/>
    <s v="B"/>
    <s v="Lesson Observation"/>
    <m/>
    <s v="Reading and Listening Paper RRI"/>
    <s v="Lesson resources are planned to focus on students gaps in recent assessment, they have been planned as part of an appropriate short sequence. _x000a_Teachers subject knowledge is strong, throughout the lesson._x000a_Good introduction of the term &quot;proud&quot;, and checking students ability to use variations. When introducing new words or checking of words variation strategies are effective what is a girlfriend/boyfriend_x000a_"/>
    <s v="Good use of target language for general instructions during the lesson, good insistence of use. Starter demonstrated a secure foundation in French, students are competent in their knowledge of tenses and high frequency words.  Pronunciation was excellent from students."/>
    <s v="Students receive live feedback throughout the lesson, students receive feedback on pronunciation, behaviour and work, this supports students with awareness of what they know and what they are doing well._x000a__x000a__x000a_Correct decision on RRI to give papers back at the end of the lesson, this keeps students focus on what they need to reflect on and learn from rather than tunnel vision._x000a__x000a_"/>
    <s v="Strong start to the lesson, students sat focused and working 8:56_x000a__x000a_Really great circulation throughout the students completing the start to ensure that all students are working. High vigilance throughout with intense monitoring of students throughout the lesson._x000a__x000a_Behaviour of the students in the lesson is exemplary, staff should be directed to observe EAP teaching this group. Students are committed to their learning throughout the lesson._x000a__x000a_D needs intervention, intentionally obstructive behaviour."/>
    <s v="-"/>
    <x v="1"/>
    <x v="1"/>
  </r>
  <r>
    <n v="805"/>
    <d v="2023-06-04T12:15:58"/>
    <s v="a.henry4"/>
    <s v="FKH"/>
    <x v="31"/>
    <x v="5"/>
    <x v="2"/>
    <x v="3"/>
    <n v="10"/>
    <x v="6"/>
    <n v="3"/>
    <s v="Y"/>
    <s v="Lesson Observation"/>
    <m/>
    <s v="Algebraic Fractions "/>
    <s v="Planning is excellent, lesson materials are presented clearly and are animated to support learning.  Subject knowledge is strong. throughout the lesson it was evident that FKH's strong subject knowledge was able to support students in closing gaps in their approach to problems."/>
    <s v="Students demonstrate a good understanding of the subject and are able to make links between algebraic fractions and rules they have learned in previous lessons. "/>
    <s v="Good use of mini whiteboards to check student A before setting 4 more, good check of two more to check students B to ensure they were able to do it before sending them on to complete work. This was good practise and ensured students were abele to take on more challenging questions._x000a__x000a_On the second round when trying questioning student B on factorising it gave a good set of data to not carry on and actually go and plug the number of gaps that were found. It has emerged there was a few issues, this saved time in getting straight onto the model. Really great modelling of how to factorise on the top. _x000a__x000a_Questioning to  help student F to ensure she new to cancel out factorisation was excellent._x000a__x000a_Questioning and MWB's are used fluently to support learning throughout the lesson.  "/>
    <s v="Start of lesson routine- really strong start to lesson and excellent expectations of student in the lesson, students immediately come in and get working- no learning time is wasted. Such a good routine to see._x000a__x000a_Students behaviour is excellent as a result of teacher actions, there is a real sense of purpose in the classroom and all students are on board with their learning."/>
    <s v="During starter activity do more checking of who is doing what, gather information on who is “getting it” or not and use this to inform reteaching of starter. This would allow gaps to be closed with more purpose. "/>
    <x v="0"/>
    <x v="1"/>
  </r>
  <r>
    <n v="805"/>
    <d v="2023-06-04T12:15:58"/>
    <s v="a.henry4"/>
    <s v="FKH"/>
    <x v="31"/>
    <x v="5"/>
    <x v="2"/>
    <x v="3"/>
    <n v="10"/>
    <x v="6"/>
    <n v="3"/>
    <s v="Y"/>
    <s v="Lesson Observation"/>
    <m/>
    <s v="Algebraic Fractions "/>
    <s v="Planning is excellent, lesson materials are presented clearly and are animated to support learning.  Subject knowledge is strong. throughout the lesson it was evident that FKH's strong subject knowledge was able to support students in closing gaps in their approach to problems."/>
    <s v="Students demonstrate a good understanding of the subject and are able to make links between algebraic fractions and rules they have learned in previous lessons. "/>
    <s v="Good use of mini whiteboards to check student A before setting 4 more, good check of two more to check students B to ensure they were able to do it before sending them on to complete work. This was good practise and ensured students were abele to take on more challenging questions._x000a__x000a_On the second round when trying questioning student B on factorising it gave a good set of data to not carry on and actually go and plug the number of gaps that were found. It has emerged there was a few issues, this saved time in getting straight onto the model. Really great modelling of how to factorise on the top. _x000a__x000a_Questioning to  help student F to ensure she new to cancel out factorisation was excellent._x000a__x000a_Questioning and MWB's are used fluently to support learning throughout the lesson.  "/>
    <s v="Start of lesson routine- really strong start to lesson and excellent expectations of student in the lesson, students immediately come in and get working- no learning time is wasted. Such a good routine to see._x000a__x000a_Students behaviour is excellent as a result of teacher actions, there is a real sense of purpose in the classroom and all students are on board with their learning."/>
    <s v="During starter activity do more checking of who is doing what, gather information on who is “getting it” or not and use this to inform reteaching of starter. This would allow gaps to be closed with more purpose. "/>
    <x v="1"/>
    <x v="1"/>
  </r>
  <r>
    <n v="807"/>
    <d v="2023-06-04T17:28:37"/>
    <s v="p.power"/>
    <s v="RGI"/>
    <x v="46"/>
    <x v="5"/>
    <x v="3"/>
    <x v="3"/>
    <n v="7"/>
    <x v="4"/>
    <n v="1"/>
    <s v="Y"/>
    <s v="Lesson Observation"/>
    <m/>
    <s v="Human Activity in the Middle Course of a River"/>
    <s v="RGI ask students what the difference is between a cause and an impact - good reminder before students start the task as students often get them confused. Students could categorise statements into human and physical with ease._x000a__x000a_RGI got students to call back instructions to ensure they are listening/engaged before moving on to a new task._x000a_RGI allows students to share ideas to a partner first to build their confidence prior to sharing to the group - an element of competitiveness is evident, creating a positive learning environment. _x000a__x000a_Good use of prior knowledge/learning - using the word tributary. Student using the terms inputs and outputs [of a river system] fluidly. Clear routines with students - students used key word list at the back of their books_x000a_Good correction from river bed to banks. Key terms were broken down using morphology. Students making links to science, building up their resilience. Students were able to link infiltration rates to flooding. _x000a__x000a_Students stated that their homework is easy, that they do not have to do much or write much for it. "/>
    <s v="Students could not link to the key concepts - is this something we are requiring students to do explicitly. _x000a_Consider whether the tasks/content are challenging enough for this class - students stated 'geography is easier than history because we don't have to write very much'. There was a lack of extended writing in students books. "/>
    <s v="Students stated that starter help them to recall information, they also said RGI questions them using mini whiteboards._x000a_RGI cold called for answers very well, there was no option to opt out. "/>
    <s v="Least invasive techniques were used to correct behaviour. Clear instructions provided to students during the countdown and ended it with 'just waiting on two more people' etc. _x000a_Good length of wait time to ensure students following instruction. "/>
    <s v="1. Challenge - consider whether the challenge tasks are challenging and not extension tasks. _x000a_2. Extended writing - embed time within the lesson for students to apply their knowledge to an extended writing task to demonstrate their knowledge. "/>
    <x v="3"/>
    <x v="1"/>
  </r>
  <r>
    <n v="813"/>
    <d v="2023-06-06T10:38:08"/>
    <s v="Paige.Dutch"/>
    <s v="JFE"/>
    <x v="47"/>
    <x v="0"/>
    <x v="4"/>
    <x v="0"/>
    <n v="10"/>
    <x v="11"/>
    <n v="5"/>
    <s v="Y"/>
    <s v="Learning Walk"/>
    <s v="Planning and Preparation"/>
    <s v="SLE First Draft"/>
    <s v="JFE has adapted centralised resources planned by PDU for this lesson. The materials are appropriate for the ability and need of the observed group. There is clear chunking of the activities and students are able to clearly explain what they are doing and why they are doing it. JFE circulates throughout the session and supports students with their independent practise. JFE is challenging her students to think carefully and all students are working hard throughout the observed period. She checks students understanding after instructions and has them repeated back. JFE models high levels of oracy and students work to match her high standards. JFE uses gestures to signpost ideas and expectations which are exaggerated. "/>
    <m/>
    <m/>
    <m/>
    <s v="1. Use of think, pair, share to foster confidence in all students to share ideas by allowing them to share ideas with one another before whole class feedback. _x000a_2. Use of MWBs for wider checking of answers and a more holistic overview of students understanding._x000a_3. Work with TA to establish expectations for their support and behaviour in the lesson - often distracting and loud for non-supported students."/>
    <x v="3"/>
    <x v="1"/>
  </r>
  <r>
    <n v="813"/>
    <d v="2023-06-06T10:38:08"/>
    <s v="Paige.Dutch"/>
    <s v="JFE"/>
    <x v="47"/>
    <x v="0"/>
    <x v="4"/>
    <x v="0"/>
    <n v="10"/>
    <x v="11"/>
    <n v="5"/>
    <s v="Y"/>
    <s v="Learning Walk"/>
    <s v="Planning and Preparation"/>
    <s v="SLE First Draft"/>
    <s v="JFE has adapted centralised resources planned by PDU for this lesson. The materials are appropriate for the ability and need of the observed group. There is clear chunking of the activities and students are able to clearly explain what they are doing and why they are doing it. JFE circulates throughout the session and supports students with their independent practise. JFE is challenging her students to think carefully and all students are working hard throughout the observed period. She checks students understanding after instructions and has them repeated back. JFE models high levels of oracy and students work to match her high standards. JFE uses gestures to signpost ideas and expectations which are exaggerated. "/>
    <m/>
    <m/>
    <m/>
    <s v="1. Use of think, pair, share to foster confidence in all students to share ideas by allowing them to share ideas with one another before whole class feedback. _x000a_2. Use of MWBs for wider checking of answers and a more holistic overview of students understanding._x000a_3. Work with TA to establish expectations for their support and behaviour in the lesson - often distracting and loud for non-supported students."/>
    <x v="7"/>
    <x v="1"/>
  </r>
  <r>
    <n v="813"/>
    <d v="2023-06-06T10:38:08"/>
    <s v="Paige.Dutch"/>
    <s v="JFE"/>
    <x v="47"/>
    <x v="0"/>
    <x v="4"/>
    <x v="0"/>
    <n v="10"/>
    <x v="11"/>
    <n v="5"/>
    <s v="Y"/>
    <s v="Learning Walk"/>
    <s v="Planning and Preparation"/>
    <s v="SLE First Draft"/>
    <s v="JFE has adapted centralised resources planned by PDU for this lesson. The materials are appropriate for the ability and need of the observed group. There is clear chunking of the activities and students are able to clearly explain what they are doing and why they are doing it. JFE circulates throughout the session and supports students with their independent practise. JFE is challenging her students to think carefully and all students are working hard throughout the observed period. She checks students understanding after instructions and has them repeated back. JFE models high levels of oracy and students work to match her high standards. JFE uses gestures to signpost ideas and expectations which are exaggerated. "/>
    <m/>
    <m/>
    <m/>
    <s v="1. Use of think, pair, share to foster confidence in all students to share ideas by allowing them to share ideas with one another before whole class feedback. _x000a_2. Use of MWBs for wider checking of answers and a more holistic overview of students understanding._x000a_3. Work with TA to establish expectations for their support and behaviour in the lesson - often distracting and loud for non-supported students."/>
    <x v="12"/>
    <x v="1"/>
  </r>
  <r>
    <n v="828"/>
    <d v="2023-06-08T06:23:58"/>
    <s v="j.adair"/>
    <s v="KMA"/>
    <x v="48"/>
    <x v="0"/>
    <x v="4"/>
    <x v="1"/>
    <n v="12"/>
    <x v="9"/>
    <m/>
    <s v="C"/>
    <s v="Lesson Observation"/>
    <m/>
    <s v="Cell Transport"/>
    <s v="Lesson starter up - connected to previous learning, good pace using timings. Good organisation of whiteboards in unusual room. Good use of literacy -linking phobic to external scenarios. Good linking of Micellarto real life means students are engaged._x000a_The first 10 minutes are teacher led. However, it is well broken up with cold calling. Students are being made to work due to constant questioning._x000a_Whiteboard question on matching - linked to possible exam questions. Good follow up questioning picks up on soluble misconception._x000a_Good interactive approach to prefixes task means pace is strong."/>
    <s v="Students look back through books for answers to starterHowever, some are not sure where to look._x000a_SOW is followed and progression in books is clear, lesson is consistently recap based._x000a_Students talk clearly and positively about the demands of the subject, they appreciate the real world examples. Books are consistent and well maintained."/>
    <s v="Cold calling for starter answers is demanding, teacher insists on clear descriptions. Answers are bounced around and praise and challenge by the teacher is strong. Cold calling is always followed by a follow up question. _x000a_What is formed - on your whiteboards - starts with M - hint, hint giving it away._x000a_Whole class assessments takes the form of self review of mocks after teacher marking."/>
    <s v="There is an atmosphere of strong positive feedback, also a good atmosphere of not being afraid to get things wrong and then correct. Students clearly enjoy learning the subject although they are quite daunted at the amount of content to be covered._x000a_"/>
    <s v="Challenge punctuality - was missing the starter a problem for their learning._x000a_Try and avoid giving hints too early for questions -either easier questions or give time._x000a__x000a__x000a_"/>
    <x v="5"/>
    <x v="1"/>
  </r>
  <r>
    <n v="828"/>
    <d v="2023-06-08T06:23:58"/>
    <s v="j.adair"/>
    <s v="KMA"/>
    <x v="48"/>
    <x v="0"/>
    <x v="4"/>
    <x v="1"/>
    <n v="12"/>
    <x v="9"/>
    <m/>
    <s v="C"/>
    <s v="Lesson Observation"/>
    <m/>
    <s v="Cell Transport"/>
    <s v="Lesson starter up - connected to previous learning, good pace using timings. Good organisation of whiteboards in unusual room. Good use of literacy -linking phobic to external scenarios. Good linking of Micellarto real life means students are engaged._x000a_The first 10 minutes are teacher led. However, it is well broken up with cold calling. Students are being made to work due to constant questioning._x000a_Whiteboard question on matching - linked to possible exam questions. Good follow up questioning picks up on soluble misconception._x000a_Good interactive approach to prefixes task means pace is strong."/>
    <s v="Students look back through books for answers to starterHowever, some are not sure where to look._x000a_SOW is followed and progression in books is clear, lesson is consistently recap based._x000a_Students talk clearly and positively about the demands of the subject, they appreciate the real world examples. Books are consistent and well maintained."/>
    <s v="Cold calling for starter answers is demanding, teacher insists on clear descriptions. Answers are bounced around and praise and challenge by the teacher is strong. Cold calling is always followed by a follow up question. _x000a_What is formed - on your whiteboards - starts with M - hint, hint giving it away._x000a_Whole class assessments takes the form of self review of mocks after teacher marking."/>
    <s v="There is an atmosphere of strong positive feedback, also a good atmosphere of not being afraid to get things wrong and then correct. Students clearly enjoy learning the subject although they are quite daunted at the amount of content to be covered._x000a_"/>
    <s v="Challenge punctuality - was missing the starter a problem for their learning._x000a_Try and avoid giving hints too early for questions -either easier questions or give time._x000a__x000a__x000a_"/>
    <x v="6"/>
    <x v="1"/>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2"/>
    <x v="1"/>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3"/>
    <x v="0"/>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4"/>
    <x v="0"/>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5"/>
    <x v="0"/>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6"/>
    <x v="0"/>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7"/>
    <x v="1"/>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0"/>
    <x v="0"/>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8"/>
    <x v="1"/>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1"/>
    <x v="1"/>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9"/>
    <x v="0"/>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10"/>
    <x v="0"/>
  </r>
  <r>
    <n v="832"/>
    <d v="2023-06-13T10:24:04"/>
    <s v="Jessie.Devers"/>
    <s v="SKN"/>
    <x v="49"/>
    <x v="2"/>
    <x v="4"/>
    <x v="1"/>
    <n v="10"/>
    <x v="1"/>
    <n v="4"/>
    <s v="X"/>
    <s v="Learning Walk"/>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x v="12"/>
    <x v="0"/>
  </r>
  <r>
    <n v="836"/>
    <d v="2023-06-14T13:05:29"/>
    <s v="k.mcLaughlin"/>
    <s v="SNE"/>
    <x v="32"/>
    <x v="5"/>
    <x v="2"/>
    <x v="1"/>
    <n v="12"/>
    <x v="17"/>
    <m/>
    <s v="X"/>
    <s v="Lesson Observation"/>
    <m/>
    <s v="Digital Marketing Agencies"/>
    <s v="Students are completing starter in line with department expectations. Behaviour is settled. Students engaged with answering starter questions and then answers are revealed. _x000a_Lesson explained with title what would be focused on. Here would be a good opportunity for students to go over the key term Marketing Agency and look at examples. Students then watched a video on Digital Marketing which links to coursework task. Students here needed an activity to get on with using white boards to support and write down the answers which could then be assessed for engagement and accuracy through circulating. Students then discussed the purpose of a Digital marketing agency using the video. _x000a_Once this had been discussed, students were directed to complete task P6: Explain how a specific business has used digital marketing agency. Here students were supported with slides and titled template. Student was clear on how to access the work materials demonstrating rountines and independence. "/>
    <s v="Students are taught content prior to completing lesson tasks. This supports students in applying their knowledge to the task. Materials are provided. "/>
    <s v="Assessment tracker is being used to support progress of students with submissions, marking and incomplete work. "/>
    <s v="Behaviour is settled. "/>
    <s v="Literacy- explicitly teaching key words prior to the lesson which will underpin lesson content. _x000a_Pace of students- how are all students completing work to the same pace? How can this be checked during the lesson? "/>
    <x v="5"/>
    <x v="0"/>
  </r>
  <r>
    <n v="836"/>
    <d v="2023-06-14T13:05:29"/>
    <s v="k.mcLaughlin"/>
    <s v="SNE"/>
    <x v="32"/>
    <x v="5"/>
    <x v="2"/>
    <x v="1"/>
    <n v="12"/>
    <x v="17"/>
    <m/>
    <s v="X"/>
    <s v="Lesson Observation"/>
    <m/>
    <s v="Digital Marketing Agencies"/>
    <s v="Students are completing starter in line with department expectations. Behaviour is settled. Students engaged with answering starter questions and then answers are revealed. _x000a_Lesson explained with title what would be focused on. Here would be a good opportunity for students to go over the key term Marketing Agency and look at examples. Students then watched a video on Digital Marketing which links to coursework task. Students here needed an activity to get on with using white boards to support and write down the answers which could then be assessed for engagement and accuracy through circulating. Students then discussed the purpose of a Digital marketing agency using the video. _x000a_Once this had been discussed, students were directed to complete task P6: Explain how a specific business has used digital marketing agency. Here students were supported with slides and titled template. Student was clear on how to access the work materials demonstrating rountines and independence. "/>
    <s v="Students are taught content prior to completing lesson tasks. This supports students in applying their knowledge to the task. Materials are provided. "/>
    <s v="Assessment tracker is being used to support progress of students with submissions, marking and incomplete work. "/>
    <s v="Behaviour is settled. "/>
    <s v="Literacy- explicitly teaching key words prior to the lesson which will underpin lesson content. _x000a_Pace of students- how are all students completing work to the same pace? How can this be checked during the lesson? "/>
    <x v="6"/>
    <x v="1"/>
  </r>
  <r>
    <n v="836"/>
    <d v="2023-06-14T13:05:29"/>
    <s v="k.mcLaughlin"/>
    <s v="SNE"/>
    <x v="32"/>
    <x v="5"/>
    <x v="2"/>
    <x v="1"/>
    <n v="12"/>
    <x v="17"/>
    <m/>
    <s v="X"/>
    <s v="Lesson Observation"/>
    <m/>
    <s v="Digital Marketing Agencies"/>
    <s v="Students are completing starter in line with department expectations. Behaviour is settled. Students engaged with answering starter questions and then answers are revealed. _x000a_Lesson explained with title what would be focused on. Here would be a good opportunity for students to go over the key term Marketing Agency and look at examples. Students then watched a video on Digital Marketing which links to coursework task. Students here needed an activity to get on with using white boards to support and write down the answers which could then be assessed for engagement and accuracy through circulating. Students then discussed the purpose of a Digital marketing agency using the video. _x000a_Once this had been discussed, students were directed to complete task P6: Explain how a specific business has used digital marketing agency. Here students were supported with slides and titled template. Student was clear on how to access the work materials demonstrating rountines and independence. "/>
    <s v="Students are taught content prior to completing lesson tasks. This supports students in applying their knowledge to the task. Materials are provided. "/>
    <s v="Assessment tracker is being used to support progress of students with submissions, marking and incomplete work. "/>
    <s v="Behaviour is settled. "/>
    <s v="Literacy- explicitly teaching key words prior to the lesson which will underpin lesson content. _x000a_Pace of students- how are all students completing work to the same pace? How can this be checked during the lesson? "/>
    <x v="7"/>
    <x v="1"/>
  </r>
  <r>
    <n v="836"/>
    <d v="2023-06-14T13:05:29"/>
    <s v="k.mcLaughlin"/>
    <s v="SNE"/>
    <x v="32"/>
    <x v="5"/>
    <x v="2"/>
    <x v="1"/>
    <n v="12"/>
    <x v="17"/>
    <m/>
    <s v="X"/>
    <s v="Lesson Observation"/>
    <m/>
    <s v="Digital Marketing Agencies"/>
    <s v="Students are completing starter in line with department expectations. Behaviour is settled. Students engaged with answering starter questions and then answers are revealed. _x000a_Lesson explained with title what would be focused on. Here would be a good opportunity for students to go over the key term Marketing Agency and look at examples. Students then watched a video on Digital Marketing which links to coursework task. Students here needed an activity to get on with using white boards to support and write down the answers which could then be assessed for engagement and accuracy through circulating. Students then discussed the purpose of a Digital marketing agency using the video. _x000a_Once this had been discussed, students were directed to complete task P6: Explain how a specific business has used digital marketing agency. Here students were supported with slides and titled template. Student was clear on how to access the work materials demonstrating rountines and independence. "/>
    <s v="Students are taught content prior to completing lesson tasks. This supports students in applying their knowledge to the task. Materials are provided. "/>
    <s v="Assessment tracker is being used to support progress of students with submissions, marking and incomplete work. "/>
    <s v="Behaviour is settled. "/>
    <s v="Literacy- explicitly teaching key words prior to the lesson which will underpin lesson content. _x000a_Pace of students- how are all students completing work to the same pace? How can this be checked during the lesson? "/>
    <x v="0"/>
    <x v="1"/>
  </r>
  <r>
    <n v="836"/>
    <d v="2023-06-14T13:05:29"/>
    <s v="k.mcLaughlin"/>
    <s v="SNE"/>
    <x v="32"/>
    <x v="5"/>
    <x v="2"/>
    <x v="1"/>
    <n v="12"/>
    <x v="17"/>
    <m/>
    <s v="X"/>
    <s v="Lesson Observation"/>
    <m/>
    <s v="Digital Marketing Agencies"/>
    <s v="Students are completing starter in line with department expectations. Behaviour is settled. Students engaged with answering starter questions and then answers are revealed. _x000a_Lesson explained with title what would be focused on. Here would be a good opportunity for students to go over the key term Marketing Agency and look at examples. Students then watched a video on Digital Marketing which links to coursework task. Students here needed an activity to get on with using white boards to support and write down the answers which could then be assessed for engagement and accuracy through circulating. Students then discussed the purpose of a Digital marketing agency using the video. _x000a_Once this had been discussed, students were directed to complete task P6: Explain how a specific business has used digital marketing agency. Here students were supported with slides and titled template. Student was clear on how to access the work materials demonstrating rountines and independence. "/>
    <s v="Students are taught content prior to completing lesson tasks. This supports students in applying their knowledge to the task. Materials are provided. "/>
    <s v="Assessment tracker is being used to support progress of students with submissions, marking and incomplete work. "/>
    <s v="Behaviour is settled. "/>
    <s v="Literacy- explicitly teaching key words prior to the lesson which will underpin lesson content. _x000a_Pace of students- how are all students completing work to the same pace? How can this be checked during the lesson? "/>
    <x v="8"/>
    <x v="1"/>
  </r>
  <r>
    <n v="836"/>
    <d v="2023-06-14T13:05:29"/>
    <s v="k.mcLaughlin"/>
    <s v="SNE"/>
    <x v="32"/>
    <x v="5"/>
    <x v="2"/>
    <x v="1"/>
    <n v="12"/>
    <x v="17"/>
    <m/>
    <s v="X"/>
    <s v="Lesson Observation"/>
    <m/>
    <s v="Digital Marketing Agencies"/>
    <s v="Students are completing starter in line with department expectations. Behaviour is settled. Students engaged with answering starter questions and then answers are revealed. _x000a_Lesson explained with title what would be focused on. Here would be a good opportunity for students to go over the key term Marketing Agency and look at examples. Students then watched a video on Digital Marketing which links to coursework task. Students here needed an activity to get on with using white boards to support and write down the answers which could then be assessed for engagement and accuracy through circulating. Students then discussed the purpose of a Digital marketing agency using the video. _x000a_Once this had been discussed, students were directed to complete task P6: Explain how a specific business has used digital marketing agency. Here students were supported with slides and titled template. Student was clear on how to access the work materials demonstrating rountines and independence. "/>
    <s v="Students are taught content prior to completing lesson tasks. This supports students in applying their knowledge to the task. Materials are provided. "/>
    <s v="Assessment tracker is being used to support progress of students with submissions, marking and incomplete work. "/>
    <s v="Behaviour is settled. "/>
    <s v="Literacy- explicitly teaching key words prior to the lesson which will underpin lesson content. _x000a_Pace of students- how are all students completing work to the same pace? How can this be checked during the lesson? "/>
    <x v="9"/>
    <x v="1"/>
  </r>
  <r>
    <n v="836"/>
    <d v="2023-06-14T13:05:29"/>
    <s v="k.mcLaughlin"/>
    <s v="SNE"/>
    <x v="32"/>
    <x v="5"/>
    <x v="2"/>
    <x v="1"/>
    <n v="12"/>
    <x v="17"/>
    <m/>
    <s v="X"/>
    <s v="Lesson Observation"/>
    <m/>
    <s v="Digital Marketing Agencies"/>
    <s v="Students are completing starter in line with department expectations. Behaviour is settled. Students engaged with answering starter questions and then answers are revealed. _x000a_Lesson explained with title what would be focused on. Here would be a good opportunity for students to go over the key term Marketing Agency and look at examples. Students then watched a video on Digital Marketing which links to coursework task. Students here needed an activity to get on with using white boards to support and write down the answers which could then be assessed for engagement and accuracy through circulating. Students then discussed the purpose of a Digital marketing agency using the video. _x000a_Once this had been discussed, students were directed to complete task P6: Explain how a specific business has used digital marketing agency. Here students were supported with slides and titled template. Student was clear on how to access the work materials demonstrating rountines and independence. "/>
    <s v="Students are taught content prior to completing lesson tasks. This supports students in applying their knowledge to the task. Materials are provided. "/>
    <s v="Assessment tracker is being used to support progress of students with submissions, marking and incomplete work. "/>
    <s v="Behaviour is settled. "/>
    <s v="Literacy- explicitly teaching key words prior to the lesson which will underpin lesson content. _x000a_Pace of students- how are all students completing work to the same pace? How can this be checked during the lesson? "/>
    <x v="12"/>
    <x v="1"/>
  </r>
  <r>
    <m/>
    <m/>
    <m/>
    <m/>
    <x v="50"/>
    <x v="7"/>
    <x v="5"/>
    <x v="4"/>
    <m/>
    <x v="21"/>
    <m/>
    <m/>
    <m/>
    <m/>
    <m/>
    <m/>
    <m/>
    <m/>
    <m/>
    <m/>
    <x v="1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1">
  <r>
    <n v="3"/>
    <n v="1"/>
    <d v="2022-09-07T16:30:13"/>
    <x v="0"/>
    <x v="0"/>
    <d v="2022-09-07T00:00:00"/>
    <x v="0"/>
    <x v="0"/>
    <x v="0"/>
    <x v="0"/>
    <x v="0"/>
    <x v="0"/>
    <x v="0"/>
    <x v="0"/>
    <s v="Behaviour for Learning"/>
    <s v="Enzymes and Digestion"/>
    <s v="Data Not Shown"/>
    <s v="Data Not Shown"/>
    <s v="Data Not Shown"/>
    <s v="Data Not Shown"/>
    <s v="Data Not Shown"/>
    <m/>
    <m/>
    <m/>
    <m/>
    <m/>
    <m/>
    <m/>
    <m/>
    <m/>
    <m/>
    <m/>
    <m/>
    <m/>
  </r>
  <r>
    <n v="4"/>
    <n v="2"/>
    <d v="2022-09-07T19:53:51"/>
    <x v="1"/>
    <x v="1"/>
    <d v="2022-09-07T00:00:00"/>
    <x v="0"/>
    <x v="0"/>
    <x v="1"/>
    <x v="1"/>
    <x v="1"/>
    <x v="0"/>
    <x v="1"/>
    <x v="0"/>
    <s v="Planning and Preparation"/>
    <s v="Introduction/ Revision of key grammar "/>
    <s v="Well prepared lesson with tasks targeted at the correct level for the class. _x000a_Students engaged and active throughout, answering challenging questions posed in the target language. _x000a_Good references to whole school literacy priorities &quot;what word category does this word fall into?&quot;  _x000a_Student's oracy skills tested from the start, reading the date allowed and being asked to read aloud from the board."/>
    <m/>
    <m/>
    <m/>
    <s v="Increase the use of target language from teacher and from students (as discussed, students read sentences from the starter in target language as well as giving their answer in English). _x000a_Remind students to use target language sheet to ask questions or reply to the teacher/ each other. "/>
    <m/>
    <m/>
    <m/>
    <m/>
    <m/>
    <m/>
    <m/>
    <m/>
    <m/>
    <m/>
    <m/>
    <m/>
    <m/>
  </r>
  <r>
    <n v="5"/>
    <n v="3"/>
    <d v="2022-09-07T20:04:37"/>
    <x v="1"/>
    <x v="2"/>
    <d v="2022-09-07T00:00:00"/>
    <x v="0"/>
    <x v="0"/>
    <x v="1"/>
    <x v="1"/>
    <x v="1"/>
    <x v="1"/>
    <x v="1"/>
    <x v="0"/>
    <s v="Behaviour for Learning"/>
    <s v="Re-introduction to Spanish "/>
    <s v="Data Not Shown"/>
    <s v="Data Not Shown"/>
    <s v="Data Not Shown"/>
    <s v="Data Not Shown"/>
    <s v="Data Not Shown"/>
    <m/>
    <m/>
    <m/>
    <m/>
    <m/>
    <m/>
    <m/>
    <m/>
    <m/>
    <m/>
    <m/>
    <m/>
    <m/>
  </r>
  <r>
    <n v="6"/>
    <n v="4"/>
    <d v="2022-09-08T06:24:10"/>
    <x v="2"/>
    <x v="3"/>
    <d v="2022-09-07T00:00:00"/>
    <x v="0"/>
    <x v="0"/>
    <x v="2"/>
    <x v="2"/>
    <x v="2"/>
    <x v="0"/>
    <x v="0"/>
    <x v="0"/>
    <s v="Behaviour for Learning"/>
    <s v="Introduction to History "/>
    <m/>
    <m/>
    <m/>
    <s v="There was a calm entry with JMC greeting students at the door which led to a smooth settling of the class._x000a_There was a clear starter activity on the board and JMC used a countdown to bring the class back to focus before delivering his expectations. _x000a_Expectations were explained and positive praise given to highlight what students had already done well. "/>
    <s v="Delivery of expectations could have been more engaging via student questioning. This would also help to check that students understood the expectations before moving on. "/>
    <m/>
    <m/>
    <m/>
    <m/>
    <m/>
    <m/>
    <m/>
    <m/>
    <m/>
    <m/>
    <m/>
    <m/>
    <m/>
  </r>
  <r>
    <n v="7"/>
    <n v="5"/>
    <d v="2022-09-08T06:47:17"/>
    <x v="3"/>
    <x v="4"/>
    <d v="2022-09-07T00:00:00"/>
    <x v="0"/>
    <x v="0"/>
    <x v="2"/>
    <x v="0"/>
    <x v="3"/>
    <x v="1"/>
    <x v="2"/>
    <x v="0"/>
    <s v="Behaviour for Learning"/>
    <s v="What is development?"/>
    <s v="Data Not Shown"/>
    <s v="Data Not Shown"/>
    <s v="Data Not Shown"/>
    <s v="Data Not Shown"/>
    <s v="Data Not Shown"/>
    <m/>
    <m/>
    <m/>
    <m/>
    <m/>
    <m/>
    <m/>
    <m/>
    <m/>
    <m/>
    <m/>
    <m/>
    <m/>
  </r>
  <r>
    <n v="8"/>
    <n v="6"/>
    <d v="2022-09-08T09:05:15"/>
    <x v="4"/>
    <x v="5"/>
    <d v="2022-09-08T00:00:00"/>
    <x v="0"/>
    <x v="0"/>
    <x v="1"/>
    <x v="1"/>
    <x v="4"/>
    <x v="2"/>
    <x v="0"/>
    <x v="0"/>
    <s v="Behaviour for Learning"/>
    <s v="Using Multiple Narratives "/>
    <s v="Data Not Shown"/>
    <s v="Data Not Shown"/>
    <s v="Data Not Shown"/>
    <s v="Data Not Shown"/>
    <s v="Data Not Shown"/>
    <m/>
    <m/>
    <m/>
    <m/>
    <m/>
    <m/>
    <m/>
    <m/>
    <m/>
    <m/>
    <m/>
    <m/>
    <m/>
  </r>
  <r>
    <n v="9"/>
    <n v="7"/>
    <d v="2022-09-08T09:10:52"/>
    <x v="4"/>
    <x v="6"/>
    <d v="2022-09-08T00:00:00"/>
    <x v="0"/>
    <x v="0"/>
    <x v="1"/>
    <x v="1"/>
    <x v="5"/>
    <x v="0"/>
    <x v="0"/>
    <x v="0"/>
    <s v="Behaviour for Learning"/>
    <s v="How do writers use the genre of narrative fiction?"/>
    <m/>
    <m/>
    <m/>
    <s v="BSM has a quiet classroom with the highest levels of engagement and expectations of behavior. BSM consistently ensures that all pupils are demonstrate a positive attitude top their learning through cold calling. BSM is warm and challenges pupils’ Oracy. "/>
    <s v="None at this time. "/>
    <m/>
    <m/>
    <m/>
    <m/>
    <m/>
    <m/>
    <m/>
    <m/>
    <m/>
    <m/>
    <m/>
    <m/>
    <m/>
  </r>
  <r>
    <n v="10"/>
    <n v="8"/>
    <d v="2022-09-08T09:15:15"/>
    <x v="4"/>
    <x v="7"/>
    <d v="2022-09-08T00:00:00"/>
    <x v="0"/>
    <x v="0"/>
    <x v="1"/>
    <x v="1"/>
    <x v="5"/>
    <x v="3"/>
    <x v="0"/>
    <x v="0"/>
    <s v="Behaviour for Learning"/>
    <s v="Multi narrative structure "/>
    <s v="Data Not Shown"/>
    <s v="Data Not Shown"/>
    <s v="Data Not Shown"/>
    <s v="Data Not Shown"/>
    <s v="Data Not Shown"/>
    <m/>
    <m/>
    <m/>
    <m/>
    <m/>
    <m/>
    <m/>
    <m/>
    <m/>
    <m/>
    <m/>
    <m/>
    <m/>
  </r>
  <r>
    <n v="11"/>
    <n v="9"/>
    <d v="2022-09-08T12:36:31"/>
    <x v="5"/>
    <x v="8"/>
    <d v="2022-09-08T00:00:00"/>
    <x v="0"/>
    <x v="0"/>
    <x v="2"/>
    <x v="3"/>
    <x v="2"/>
    <x v="1"/>
    <x v="1"/>
    <x v="0"/>
    <s v="Behaviour for Learning"/>
    <s v="Introduction to Year 9 History "/>
    <s v="Data Not Shown"/>
    <s v="Data Not Shown"/>
    <s v="Data Not Shown"/>
    <s v="Data Not Shown"/>
    <s v="Data Not Shown"/>
    <m/>
    <m/>
    <m/>
    <m/>
    <m/>
    <m/>
    <m/>
    <m/>
    <m/>
    <m/>
    <m/>
    <m/>
    <m/>
  </r>
  <r>
    <n v="12"/>
    <n v="10"/>
    <d v="2022-09-09T11:54:48"/>
    <x v="6"/>
    <x v="9"/>
    <d v="2022-09-07T00:00:00"/>
    <x v="0"/>
    <x v="0"/>
    <x v="2"/>
    <x v="4"/>
    <x v="6"/>
    <x v="4"/>
    <x v="0"/>
    <x v="0"/>
    <s v="Behaviour for Learning"/>
    <s v="Statistics"/>
    <m/>
    <m/>
    <m/>
    <s v="CT gives clear instructions to students regarding starter and students are engaging and majority are opting in to their learning.  CT is positive and encouraging with students, fostering a positive learning atmosphere, students are responding by attempting the work and showing resilience when not confident.   Starter questions are challenging for some students, whilst they are still attempting to questions this leads to some conversation between students.  This results in CT having to offer support during the starter time."/>
    <s v="Use of planning template as shared in department._x000a_Scaffolding of starter to allow all students to access and support in part b type questions."/>
    <m/>
    <m/>
    <m/>
    <m/>
    <m/>
    <m/>
    <m/>
    <m/>
    <m/>
    <m/>
    <m/>
    <m/>
    <m/>
  </r>
  <r>
    <n v="13"/>
    <n v="11"/>
    <d v="2022-09-09T13:48:19"/>
    <x v="7"/>
    <x v="10"/>
    <d v="2022-09-09T00:00:00"/>
    <x v="0"/>
    <x v="0"/>
    <x v="2"/>
    <x v="4"/>
    <x v="2"/>
    <x v="0"/>
    <x v="3"/>
    <x v="0"/>
    <s v="Behaviour for Learning"/>
    <s v="Nazi Germany"/>
    <m/>
    <m/>
    <m/>
    <s v="Focus was on routines:_x000a_Students were well mostly well focussed and completing their date/title/starter as they should._x000a_Register was taken within 5 minutes._x000a_Students were challenged on behaviour and focus._x000a_Calm and purposeful environment in the classroom. _x000a_Very high expectations of behaviour."/>
    <s v="Having all students engaged. _x000a_Checking presentation of all students. "/>
    <m/>
    <m/>
    <m/>
    <m/>
    <m/>
    <m/>
    <m/>
    <m/>
    <m/>
    <m/>
    <m/>
    <m/>
    <m/>
  </r>
  <r>
    <n v="14"/>
    <n v="12"/>
    <d v="2022-09-12T08:29:09"/>
    <x v="8"/>
    <x v="11"/>
    <d v="2022-09-09T00:00:00"/>
    <x v="0"/>
    <x v="0"/>
    <x v="3"/>
    <x v="5"/>
    <x v="7"/>
    <x v="5"/>
    <x v="3"/>
    <x v="0"/>
    <s v="Behaviour for Learning"/>
    <s v="The encoding and decoding of visual cues"/>
    <m/>
    <m/>
    <m/>
    <s v="There was clearly a high expectation for pupils' behaviour and conduct.  The class was calm and responded well well to cold calling and 'say it again better'.  _x000a__x000a_Students book hygiene was generally very  good - a few doodles and 'scribblings out' addressed._x000a__x000a_The students were disciplined in their approach to work and SRI drew answers from the students giving context to support; students were not allowed to digress and were focus on every task at hand._x000a__x000a_There were no behaviour issues to address and the expectations were clearly embedded,_x000a__x000a_A very interesting lesson."/>
    <s v="Ensure all students are in the correct uniform (one in a hoodie with blazer in bag)_x000a_Ensure behaviour extends to all books."/>
    <m/>
    <m/>
    <m/>
    <m/>
    <m/>
    <m/>
    <m/>
    <m/>
    <m/>
    <m/>
    <m/>
    <m/>
    <m/>
  </r>
  <r>
    <n v="15"/>
    <n v="13"/>
    <d v="2022-09-12T08:57:52"/>
    <x v="8"/>
    <x v="12"/>
    <d v="2022-09-12T00:00:00"/>
    <x v="1"/>
    <x v="0"/>
    <x v="3"/>
    <x v="3"/>
    <x v="8"/>
    <x v="4"/>
    <x v="1"/>
    <x v="0"/>
    <s v="Behaviour for Learning"/>
    <s v="Food safety "/>
    <m/>
    <m/>
    <m/>
    <s v="NB This is set 6_x000a__x000a_This week’s focus is lesson entry and exit_x000a_One voice_x000a_Book hygiene _x000a__x000a_Class on entry were orderly. I returned to all students working independently and silently fact finding from a video. _x000a__x000a_Students I spoke with had a positive attitude to their first lesson and responded well to cold calling. _x000a__x000a_Behaviour for learning was most pleasing. _x000a__x000a_One voice was clear as speaking out of turn was not observed. _x000a_"/>
    <s v="Ensure students are using rulers when dividing pages. _x000a_Ensure all date and titles are included and underlined. "/>
    <m/>
    <m/>
    <m/>
    <m/>
    <m/>
    <m/>
    <m/>
    <m/>
    <m/>
    <m/>
    <m/>
    <m/>
    <m/>
  </r>
  <r>
    <n v="16"/>
    <n v="14"/>
    <d v="2022-09-12T10:32:44"/>
    <x v="9"/>
    <x v="13"/>
    <d v="2022-09-12T00:00:00"/>
    <x v="1"/>
    <x v="0"/>
    <x v="0"/>
    <x v="0"/>
    <x v="0"/>
    <x v="2"/>
    <x v="1"/>
    <x v="0"/>
    <s v="Behaviour for Learning"/>
    <s v="Enzyme Practical"/>
    <s v="Data Not Shown"/>
    <s v="Data Not Shown"/>
    <s v="Data Not Shown"/>
    <s v="Data Not Shown"/>
    <s v="Data Not Shown"/>
    <m/>
    <m/>
    <m/>
    <m/>
    <m/>
    <m/>
    <m/>
    <m/>
    <m/>
    <m/>
    <m/>
    <m/>
    <m/>
  </r>
  <r>
    <n v="17"/>
    <n v="15"/>
    <d v="2022-09-12T13:00:26"/>
    <x v="10"/>
    <x v="14"/>
    <d v="2022-09-12T00:00:00"/>
    <x v="1"/>
    <x v="0"/>
    <x v="3"/>
    <x v="2"/>
    <x v="9"/>
    <x v="3"/>
    <x v="0"/>
    <x v="0"/>
    <s v="Behaviour for Learning"/>
    <s v="Rhythm Notation"/>
    <m/>
    <m/>
    <m/>
    <s v="CT was very clear with verbal instructions and explicitly stated what students should be doing at each phase of the lesson. Students were using their books for the first time so instructed on underlining dates/titles, using a rule, etc. Students copied the rhythm notation table in silence. CT circulated and gave positive praise to encourage students and ensure information was being copied properly. _x000a_CT explained and modelled the extension activity when some students had finished, students completing the extension were doing so accurately (creating their own 4 beat rhythms). _x000a_"/>
    <s v="A student called out 'sir' then waited for permission to ask question - CT should remind students that hand up alone is fine and teacher will see it - should not call out 'sir'. _x000a_Practically teach content before writing it in books to ensure students understand the work they are copying. This would also mean that they can progress to the extension task without the need for it being explained/modelled. Students can demonstrate their understanding of the different note lengths through rhythmic activities such as clapping. _x000a_"/>
    <m/>
    <m/>
    <m/>
    <m/>
    <m/>
    <m/>
    <m/>
    <m/>
    <m/>
    <m/>
    <m/>
    <m/>
    <m/>
  </r>
  <r>
    <n v="18"/>
    <n v="16"/>
    <d v="2022-09-14T13:55:16"/>
    <x v="3"/>
    <x v="15"/>
    <d v="2022-09-08T00:00:00"/>
    <x v="0"/>
    <x v="0"/>
    <x v="2"/>
    <x v="1"/>
    <x v="3"/>
    <x v="4"/>
    <x v="1"/>
    <x v="0"/>
    <s v="Behaviour for Learning"/>
    <s v="Where is Africa?"/>
    <m/>
    <m/>
    <m/>
    <s v="MGE had a calm start to the lesson. He used positive language to reaffirm expectations. _x000a_MGE reminded students of most expectations well but  could have been a bit more explicit with the instructions before jumping to warnings e.g. 'hands-up no shouting out'. _x000a_MGE fed back the starter but could have given students a little more thinking time - the questions were very hard for bottom set and rapid. "/>
    <s v="- Ensure that all expectations are stated before going to warnings._x000a_- Give students plenty of time to think when posing questions. "/>
    <m/>
    <m/>
    <m/>
    <m/>
    <m/>
    <m/>
    <m/>
    <m/>
    <m/>
    <m/>
    <m/>
    <m/>
    <m/>
  </r>
  <r>
    <n v="19"/>
    <n v="17"/>
    <d v="2022-09-15T15:28:54"/>
    <x v="0"/>
    <x v="12"/>
    <d v="2022-09-15T00:00:00"/>
    <x v="1"/>
    <x v="0"/>
    <x v="0"/>
    <x v="0"/>
    <x v="0"/>
    <x v="3"/>
    <x v="1"/>
    <x v="0"/>
    <s v="Behaviour for Learning"/>
    <s v="Food Tests "/>
    <m/>
    <m/>
    <m/>
    <s v="CBU has very high expectations for students behaviour, students were silent and not distracting one another. CBU was carrying out a demonstration and a lot of students were unable to see therefore disengaged in their learning. "/>
    <s v="Use of a visualizer to engage all students "/>
    <m/>
    <m/>
    <m/>
    <m/>
    <m/>
    <m/>
    <m/>
    <m/>
    <m/>
    <m/>
    <m/>
    <m/>
    <m/>
  </r>
  <r>
    <n v="20"/>
    <n v="18"/>
    <d v="2022-09-15T15:30:56"/>
    <x v="0"/>
    <x v="16"/>
    <d v="2022-09-15T00:00:00"/>
    <x v="1"/>
    <x v="0"/>
    <x v="0"/>
    <x v="0"/>
    <x v="0"/>
    <x v="1"/>
    <x v="1"/>
    <x v="0"/>
    <s v="Planning and Preparation"/>
    <s v="Blood Vessels"/>
    <s v="Students were copying content not in a red box in line with departmental policy and students spent a lot of time copying from the board. "/>
    <m/>
    <m/>
    <m/>
    <s v="Ensure red boxes are used in line with departmental policy and ensure activities are engaging for students."/>
    <m/>
    <m/>
    <m/>
    <m/>
    <m/>
    <m/>
    <m/>
    <m/>
    <m/>
    <m/>
    <m/>
    <m/>
    <m/>
  </r>
  <r>
    <n v="21"/>
    <n v="19"/>
    <d v="2022-09-15T15:33:02"/>
    <x v="0"/>
    <x v="17"/>
    <d v="2022-09-15T00:00:00"/>
    <x v="1"/>
    <x v="0"/>
    <x v="0"/>
    <x v="0"/>
    <x v="0"/>
    <x v="0"/>
    <x v="1"/>
    <x v="0"/>
    <s v="Behaviour for Learning"/>
    <s v="Food Tests"/>
    <s v="Data Not Shown"/>
    <s v="Data Not Shown"/>
    <s v="Data Not Shown"/>
    <s v="Data Not Shown"/>
    <s v="Data Not Shown"/>
    <m/>
    <m/>
    <m/>
    <m/>
    <m/>
    <m/>
    <m/>
    <m/>
    <m/>
    <m/>
    <m/>
    <m/>
    <m/>
  </r>
  <r>
    <n v="22"/>
    <n v="20"/>
    <d v="2022-09-19T16:35:06"/>
    <x v="11"/>
    <x v="18"/>
    <d v="2022-09-12T00:00:00"/>
    <x v="1"/>
    <x v="0"/>
    <x v="2"/>
    <x v="1"/>
    <x v="6"/>
    <x v="0"/>
    <x v="1"/>
    <x v="0"/>
    <s v="Planning and Preparation"/>
    <s v="Angles on parallel lines and angles in polygons consolidation "/>
    <s v="Data Not Shown"/>
    <s v="Data Not Shown"/>
    <s v="Data Not Shown"/>
    <s v="Data Not Shown"/>
    <s v="Data Not Shown"/>
    <m/>
    <m/>
    <m/>
    <m/>
    <m/>
    <m/>
    <m/>
    <m/>
    <m/>
    <m/>
    <m/>
    <m/>
    <m/>
  </r>
  <r>
    <n v="23"/>
    <n v="21"/>
    <d v="2022-09-20T08:20:39"/>
    <x v="12"/>
    <x v="19"/>
    <d v="2022-09-20T00:00:00"/>
    <x v="2"/>
    <x v="0"/>
    <x v="1"/>
    <x v="2"/>
    <x v="5"/>
    <x v="1"/>
    <x v="0"/>
    <x v="0"/>
    <s v="Planning and Preparation"/>
    <s v="Girl of Ink and Stars - Chapter 2"/>
    <s v="Data Not Shown"/>
    <s v="Data Not Shown"/>
    <s v="Data Not Shown"/>
    <s v="Data Not Shown"/>
    <s v="Data Not Shown"/>
    <m/>
    <m/>
    <m/>
    <m/>
    <m/>
    <m/>
    <m/>
    <m/>
    <m/>
    <m/>
    <m/>
    <m/>
    <m/>
  </r>
  <r>
    <n v="24"/>
    <n v="22"/>
    <d v="2022-09-21T14:15:29"/>
    <x v="0"/>
    <x v="16"/>
    <d v="2022-09-20T00:00:00"/>
    <x v="2"/>
    <x v="0"/>
    <x v="0"/>
    <x v="6"/>
    <x v="10"/>
    <x v="5"/>
    <x v="4"/>
    <x v="0"/>
    <s v="Planning and Preparation"/>
    <s v="Nomenclature "/>
    <s v="NO ICT in classroom. Students were engaged in their learning and taking notes. AKH linked new concepts to prior knowledge. Cold called students to explore new ideas. Could haver used the mini whiteboards to access whole class learning. "/>
    <m/>
    <m/>
    <m/>
    <s v="Ensure all students remove coats during lesson._x000a_Use mini whiteboards to access whole class learning "/>
    <m/>
    <m/>
    <m/>
    <m/>
    <m/>
    <m/>
    <m/>
    <m/>
    <m/>
    <m/>
    <m/>
    <m/>
    <m/>
  </r>
  <r>
    <n v="25"/>
    <n v="23"/>
    <d v="2022-09-21T15:10:14"/>
    <x v="13"/>
    <x v="20"/>
    <d v="2022-09-21T00:00:00"/>
    <x v="2"/>
    <x v="0"/>
    <x v="0"/>
    <x v="2"/>
    <x v="0"/>
    <x v="4"/>
    <x v="1"/>
    <x v="0"/>
    <s v="Planning and Preparation"/>
    <s v="Stem Cells and Differentiation"/>
    <s v="Data Not Shown"/>
    <s v="Data Not Shown"/>
    <s v="Data Not Shown"/>
    <s v="Data Not Shown"/>
    <s v="Data Not Shown"/>
    <m/>
    <m/>
    <m/>
    <m/>
    <m/>
    <m/>
    <m/>
    <m/>
    <m/>
    <m/>
    <m/>
    <m/>
    <m/>
  </r>
  <r>
    <n v="26"/>
    <n v="24"/>
    <d v="2022-09-22T06:35:13"/>
    <x v="0"/>
    <x v="17"/>
    <d v="2022-09-20T00:00:00"/>
    <x v="2"/>
    <x v="0"/>
    <x v="0"/>
    <x v="6"/>
    <x v="11"/>
    <x v="5"/>
    <x v="5"/>
    <x v="0"/>
    <s v="Planning and Preparation"/>
    <s v="Motion graphs"/>
    <s v="Data Not Shown"/>
    <s v="Data Not Shown"/>
    <s v="Data Not Shown"/>
    <s v="Data Not Shown"/>
    <s v="Data Not Shown"/>
    <m/>
    <m/>
    <m/>
    <m/>
    <m/>
    <m/>
    <m/>
    <m/>
    <m/>
    <m/>
    <m/>
    <m/>
    <m/>
  </r>
  <r>
    <n v="27"/>
    <n v="25"/>
    <d v="2022-09-22T10:22:35"/>
    <x v="14"/>
    <x v="5"/>
    <d v="2022-09-22T00:00:00"/>
    <x v="2"/>
    <x v="0"/>
    <x v="1"/>
    <x v="2"/>
    <x v="5"/>
    <x v="3"/>
    <x v="0"/>
    <x v="0"/>
    <s v="Planning and Preparation"/>
    <s v="What? How? Why? Paragraph. How does Hargrave create a sense of mystery?"/>
    <s v="Data Not Shown"/>
    <s v="Data Not Shown"/>
    <s v="Data Not Shown"/>
    <s v="Data Not Shown"/>
    <s v="Data Not Shown"/>
    <m/>
    <m/>
    <m/>
    <m/>
    <m/>
    <m/>
    <m/>
    <m/>
    <m/>
    <m/>
    <m/>
    <m/>
    <m/>
  </r>
  <r>
    <n v="28"/>
    <n v="26"/>
    <d v="2022-09-22T10:42:46"/>
    <x v="14"/>
    <x v="21"/>
    <d v="2022-09-22T00:00:00"/>
    <x v="2"/>
    <x v="0"/>
    <x v="1"/>
    <x v="2"/>
    <x v="4"/>
    <x v="4"/>
    <x v="0"/>
    <x v="0"/>
    <s v="Planning and Preparation"/>
    <s v="The Girl of Ink &amp; Stars"/>
    <s v="Students reading chapter 3 of text , reading was being done via YouTube video. Teacher circulating and refocusing students on reading the text to ensure they were in line with the YouTube reader. Some students are not reading along with the text, they have possibly lost their place in the text._x000a__x000a_Good comprehension of the text check, students asked quick fire questions, these questions are targeted to ensure that comprehension is there. _x000a__x000a_Glory, put up your hand, we don't speak out of turn. Good correction and redirection._x000a__x000a_Finishing reading, quick transition from reading to white board? When they work, let them do it in silence. Make decisions about trying to fit activities in quickly with groups like this when time is tight. "/>
    <m/>
    <m/>
    <m/>
    <s v="Speed of reader is quick, this means that students when the lose their position in the text, with the nature of the group, it would benefit students to have a slower reader so that they all can keep focus on where they are in their text. _x000a__x000a_Consider cold calling for the targeted questions, more opportunity is then given to getting all students thinking about the text and creates a sense of accountability._x000a__x000a_End of lesson routine- time to pack up, expectations being narrated- who is allowed do what and when? Silence or not silence? Dismiss row by row."/>
    <m/>
    <m/>
    <m/>
    <m/>
    <m/>
    <m/>
    <m/>
    <m/>
    <m/>
    <m/>
    <m/>
    <m/>
    <m/>
  </r>
  <r>
    <n v="29"/>
    <n v="27"/>
    <d v="2022-09-22T11:17:02"/>
    <x v="14"/>
    <x v="17"/>
    <d v="2022-09-22T00:00:00"/>
    <x v="2"/>
    <x v="0"/>
    <x v="0"/>
    <x v="0"/>
    <x v="0"/>
    <x v="0"/>
    <x v="1"/>
    <x v="0"/>
    <s v="Planning and Preparation"/>
    <s v="Heart Failure"/>
    <s v="Data Not Shown"/>
    <s v="Data Not Shown"/>
    <s v="Data Not Shown"/>
    <s v="Data Not Shown"/>
    <s v="Data Not Shown"/>
    <m/>
    <m/>
    <m/>
    <m/>
    <m/>
    <m/>
    <m/>
    <m/>
    <m/>
    <m/>
    <m/>
    <m/>
    <m/>
  </r>
  <r>
    <n v="30"/>
    <n v="28"/>
    <d v="2022-09-22T12:07:02"/>
    <x v="15"/>
    <x v="22"/>
    <d v="2022-09-22T00:00:00"/>
    <x v="2"/>
    <x v="0"/>
    <x v="0"/>
    <x v="4"/>
    <x v="12"/>
    <x v="0"/>
    <x v="0"/>
    <x v="0"/>
    <s v="Behaviour for Learning"/>
    <s v="Target markets "/>
    <m/>
    <m/>
    <m/>
    <s v="- students identified as talking and addressed quickly as reminder to whole class_x000a_- discussion related to students own business.bringing in engagement of Mia and Carl to bring them in to discussion  _x000a_- seating plan supporting students, 1:1 those needing extra support "/>
    <s v="- ensure starter takes no longer then 10 minutes to remind focus and progress _x000a_- keep students in silence when writing title down _x000a_- if student has a toilet pass, get them to put hand up instead of calling out "/>
    <m/>
    <m/>
    <m/>
    <m/>
    <m/>
    <m/>
    <m/>
    <m/>
    <m/>
    <m/>
    <m/>
    <m/>
    <m/>
  </r>
  <r>
    <n v="31"/>
    <n v="29"/>
    <d v="2022-09-22T12:28:56"/>
    <x v="16"/>
    <x v="23"/>
    <d v="2022-09-22T00:00:00"/>
    <x v="2"/>
    <x v="0"/>
    <x v="1"/>
    <x v="1"/>
    <x v="13"/>
    <x v="0"/>
    <x v="1"/>
    <x v="0"/>
    <s v="Behaviour for Learning"/>
    <s v="Translation"/>
    <s v="Data Not Shown"/>
    <s v="Data Not Shown"/>
    <s v="Data Not Shown"/>
    <s v="Data Not Shown"/>
    <s v="Data Not Shown"/>
    <m/>
    <m/>
    <m/>
    <m/>
    <m/>
    <m/>
    <m/>
    <m/>
    <m/>
    <m/>
    <m/>
    <m/>
    <m/>
  </r>
  <r>
    <n v="32"/>
    <n v="30"/>
    <d v="2022-09-22T12:38:04"/>
    <x v="16"/>
    <x v="24"/>
    <d v="2022-09-22T00:00:00"/>
    <x v="2"/>
    <x v="0"/>
    <x v="1"/>
    <x v="4"/>
    <x v="14"/>
    <x v="3"/>
    <x v="1"/>
    <x v="0"/>
    <s v="Planning and Preparation"/>
    <s v="What are the different aims of punishment?"/>
    <s v="Class completed knowledge retrieval starter in silence. All but one student completing it, but LHG needs to encourage using memory first rather than students relying on looking back in their books. Clear correction of answers in green pen.  Students struggled to engage in questioning, both in a think, pair, share task and some cold calling. Clear teacher explanation and planned questioning of key content. However, too much content was gone through at once. For a lower set class they need short sharp tasks to complete as this could lead to cognitive overload. Passive compliance from the majority of the class rather than clear engagement."/>
    <m/>
    <m/>
    <m/>
    <s v="1. For lower set classes, content needs to be given in chunks rather than all at once. Ensure students are not cognitively overloaded with short, sharp tasks."/>
    <m/>
    <m/>
    <m/>
    <m/>
    <m/>
    <m/>
    <m/>
    <m/>
    <m/>
    <m/>
    <m/>
    <m/>
    <m/>
  </r>
  <r>
    <n v="33"/>
    <n v="31"/>
    <d v="2022-09-22T15:22:45"/>
    <x v="0"/>
    <x v="25"/>
    <d v="2022-09-22T00:00:00"/>
    <x v="2"/>
    <x v="0"/>
    <x v="0"/>
    <x v="0"/>
    <x v="0"/>
    <x v="0"/>
    <x v="0"/>
    <x v="1"/>
    <m/>
    <m/>
    <s v="Some titles and dates are underlined but not all. Literacy code is stuck in but not being used in feedback. PT/RRI tasks are not fully present and stuck close together in books. Worksheets and loose pages are stuck correctly into books. Vocab sheets are partially stuck in and partially completed. Books evidence progress over time_x000a_"/>
    <m/>
    <m/>
    <m/>
    <s v="Make sure the literacy code is being used in feedback._x000a_Stick in vocab sheets in back of books and get students to fill in during lesson.  _x000a_Ensure progress tests are completed shortly and meaningful RRIs are completed._x000a_"/>
    <m/>
    <m/>
    <m/>
    <m/>
    <m/>
    <m/>
    <m/>
    <m/>
    <m/>
    <m/>
    <m/>
    <m/>
    <m/>
  </r>
  <r>
    <n v="34"/>
    <n v="32"/>
    <d v="2022-09-22T15:26:22"/>
    <x v="0"/>
    <x v="26"/>
    <d v="2022-09-22T00:00:00"/>
    <x v="2"/>
    <x v="0"/>
    <x v="0"/>
    <x v="0"/>
    <x v="0"/>
    <x v="1"/>
    <x v="0"/>
    <x v="1"/>
    <m/>
    <m/>
    <s v="Titles and dates are underlined. Literacy code is stuck in but not being used in feedback.  Vocab sheets are not stuck in and being completed in line with school policy. Worksheets and loose pages are stuck correctly into books. Books evidence progress over time"/>
    <m/>
    <m/>
    <m/>
    <s v="Stick in vocab sheets in back of books and get students to fill in during lesson.  _x000a_Ensure a progress test is completed soon and meaningful RRIs are completed._x000a_"/>
    <m/>
    <m/>
    <m/>
    <m/>
    <m/>
    <m/>
    <m/>
    <m/>
    <m/>
    <m/>
    <m/>
    <m/>
    <m/>
  </r>
  <r>
    <n v="35"/>
    <n v="33"/>
    <d v="2022-09-22T15:29:54"/>
    <x v="0"/>
    <x v="27"/>
    <d v="2022-09-22T00:00:00"/>
    <x v="2"/>
    <x v="0"/>
    <x v="0"/>
    <x v="0"/>
    <x v="0"/>
    <x v="2"/>
    <x v="0"/>
    <x v="1"/>
    <m/>
    <m/>
    <s v="Titles and dates are underlined. Literacy code is stuck in but not being used in feedback. Ensure a progress test is completed soon and meaningful RRIs are completed. Vocab sheets are being completed in line with school policy. Books evidence progress over time"/>
    <m/>
    <m/>
    <m/>
    <s v="Stick in vocab sheets in back of books and get students to fill in during lesson.  _x000a_Ensure a progress test is completed soon and meaningful RRIs are completed._x000a_"/>
    <m/>
    <m/>
    <m/>
    <m/>
    <m/>
    <m/>
    <m/>
    <m/>
    <m/>
    <m/>
    <m/>
    <m/>
    <m/>
  </r>
  <r>
    <n v="36"/>
    <n v="34"/>
    <d v="2022-09-22T15:34:38"/>
    <x v="0"/>
    <x v="28"/>
    <d v="2022-09-22T00:00:00"/>
    <x v="2"/>
    <x v="0"/>
    <x v="0"/>
    <x v="0"/>
    <x v="0"/>
    <x v="3"/>
    <x v="0"/>
    <x v="1"/>
    <m/>
    <m/>
    <s v="Some titles and dates are underlined but not all. Literacy codes not stuck in and used in feedback. Ensure a progress test is completed soon and meaningful RRIs are completed. Vocab sheets are not stuck in and being completed in line with school policy. Worksheets and loose pages are stuck correctly into books. Books evidence progress over time"/>
    <m/>
    <m/>
    <m/>
    <s v="Ensure a progress test is completed soon and meaningful RRIs are completed. Make sure the literacy code is being used in feedback. Stick in vocab sheets in back of books and get students to fill in during lesson.  _x000a_"/>
    <m/>
    <m/>
    <m/>
    <m/>
    <m/>
    <m/>
    <m/>
    <m/>
    <m/>
    <m/>
    <m/>
    <m/>
    <m/>
  </r>
  <r>
    <n v="37"/>
    <n v="35"/>
    <d v="2022-09-22T15:37:54"/>
    <x v="0"/>
    <x v="29"/>
    <d v="2022-09-22T00:00:00"/>
    <x v="2"/>
    <x v="0"/>
    <x v="0"/>
    <x v="0"/>
    <x v="0"/>
    <x v="4"/>
    <x v="0"/>
    <x v="1"/>
    <m/>
    <m/>
    <s v="Vocab sheets are partially stuck in and partially completed. Ensure a progress test is completed soon and meaningful RRIs are completed. Literacy code is stuck in but not being used in feedback. Worksheets and loose pages are stuck correctly into books. "/>
    <m/>
    <m/>
    <m/>
    <s v="Ensure a progress test is completed soon and meaningful RRIs are completed. Stick in vocab sheets in back of books and get students to fill in during lesson.  "/>
    <m/>
    <m/>
    <m/>
    <m/>
    <m/>
    <m/>
    <m/>
    <m/>
    <m/>
    <m/>
    <m/>
    <m/>
    <m/>
  </r>
  <r>
    <n v="38"/>
    <n v="36"/>
    <d v="2022-09-22T15:40:40"/>
    <x v="0"/>
    <x v="25"/>
    <d v="2022-09-22T00:00:00"/>
    <x v="2"/>
    <x v="0"/>
    <x v="0"/>
    <x v="0"/>
    <x v="0"/>
    <x v="0"/>
    <x v="1"/>
    <x v="1"/>
    <m/>
    <m/>
    <s v="Titles and dates are underlined. Literacy code is stuck in but not being used in feedback. Ensure a progress test is completed soon and meaningful RRIs are completed. Worksheets and loose pages are stuck correctly into books. _x000a_Vocab sheets are being completed in line with school policy_x000a_Books evidence progress over time"/>
    <m/>
    <m/>
    <m/>
    <s v="Ensure a progress test is completed soon and meaningful RRIs are completed."/>
    <m/>
    <m/>
    <m/>
    <m/>
    <m/>
    <m/>
    <m/>
    <m/>
    <m/>
    <m/>
    <m/>
    <m/>
    <m/>
  </r>
  <r>
    <n v="39"/>
    <n v="37"/>
    <d v="2022-09-22T15:43:12"/>
    <x v="0"/>
    <x v="30"/>
    <d v="2022-09-22T00:00:00"/>
    <x v="2"/>
    <x v="0"/>
    <x v="0"/>
    <x v="0"/>
    <x v="0"/>
    <x v="1"/>
    <x v="1"/>
    <x v="1"/>
    <m/>
    <m/>
    <s v="Titles and dates are underlined. Literacy code is stuck in but not being used in feedback. PT/RRI tasks are present and stuck close together in books. Worksheets and loose pages are stuck correctly into books. _x000a_Vocab sheets are being completed in line with school policy_x000a_Books evidence progress over time"/>
    <m/>
    <m/>
    <m/>
    <s v="Make sure the literacy code is being used in feedback."/>
    <m/>
    <m/>
    <m/>
    <m/>
    <m/>
    <m/>
    <m/>
    <m/>
    <m/>
    <m/>
    <m/>
    <m/>
    <m/>
  </r>
  <r>
    <n v="40"/>
    <n v="38"/>
    <d v="2022-09-22T15:46:49"/>
    <x v="0"/>
    <x v="31"/>
    <d v="2022-09-22T00:00:00"/>
    <x v="2"/>
    <x v="0"/>
    <x v="0"/>
    <x v="0"/>
    <x v="0"/>
    <x v="2"/>
    <x v="1"/>
    <x v="1"/>
    <m/>
    <m/>
    <s v="Some titles and dates are underlined but not all _x000a_Literacy code is stuck in but not being used in feedback._x000a_Ensure a progress test is completed soon and meaningful RRIs are completed._x000a_Worksheets and loose pages are stuck correctly into books. _x000a_Vocab sheets are partially stuck in and partially completed. _x000a_Books evidence progress over time_x000a_"/>
    <m/>
    <m/>
    <m/>
    <s v="Stick in vocab sheets in back of books and get students to fill in during lesson.  _x000a_Ensure a progress test is completed soon and meaningful RRIs are completed_x000a_"/>
    <m/>
    <m/>
    <m/>
    <m/>
    <m/>
    <m/>
    <m/>
    <m/>
    <m/>
    <m/>
    <m/>
    <m/>
    <m/>
  </r>
  <r>
    <n v="41"/>
    <n v="39"/>
    <d v="2022-09-22T15:50:25"/>
    <x v="0"/>
    <x v="32"/>
    <d v="2022-09-22T00:00:00"/>
    <x v="2"/>
    <x v="0"/>
    <x v="0"/>
    <x v="0"/>
    <x v="0"/>
    <x v="3"/>
    <x v="1"/>
    <x v="1"/>
    <m/>
    <m/>
    <s v="Some titles and dates are underlined but not all. Literacy code is stuck in but not being used in feedback. Vocab sheets are not stuck in and being completed in line with school policy. _x000a_Worksheets and loose pages are stuck correctly into books. _x000a_Ensure a progress test is completed soon and meaningful RRIs are completed. Books evidence progress over time"/>
    <m/>
    <m/>
    <m/>
    <s v="Ensure a progress test is completed soon and meaningful RRIs are completed. Stick in vocab sheets in back of books and get students to fill in during lesson.  "/>
    <m/>
    <m/>
    <m/>
    <m/>
    <m/>
    <m/>
    <m/>
    <m/>
    <m/>
    <m/>
    <m/>
    <m/>
    <m/>
  </r>
  <r>
    <n v="42"/>
    <n v="40"/>
    <d v="2022-09-22T15:53:22"/>
    <x v="0"/>
    <x v="33"/>
    <d v="2022-09-22T00:00:00"/>
    <x v="2"/>
    <x v="0"/>
    <x v="0"/>
    <x v="0"/>
    <x v="0"/>
    <x v="4"/>
    <x v="1"/>
    <x v="1"/>
    <m/>
    <m/>
    <s v="Titles and dates are underlined. Literacy code is stuck in but not being used in feedback. Ensure a progress test is completed soon and meaningful RRIs are completed. Vocab sheets are partially stuck in and partially completed. Worksheets and loose pages are stuck correctly into books. _x000a_Books evidence progress over time_x000a_"/>
    <m/>
    <m/>
    <m/>
    <s v="Ensure a progress test is completed soon and meaningful RRIs are completed."/>
    <m/>
    <m/>
    <m/>
    <m/>
    <m/>
    <m/>
    <m/>
    <m/>
    <m/>
    <m/>
    <m/>
    <m/>
    <m/>
  </r>
  <r>
    <n v="43"/>
    <n v="41"/>
    <d v="2022-09-22T16:41:42"/>
    <x v="2"/>
    <x v="15"/>
    <d v="2022-09-21T00:00:00"/>
    <x v="2"/>
    <x v="0"/>
    <x v="2"/>
    <x v="2"/>
    <x v="3"/>
    <x v="2"/>
    <x v="0"/>
    <x v="0"/>
    <s v="Planning and Preparation"/>
    <s v="Describing Maps "/>
    <s v="MGE was questioning students on the map and asking them to improve their answers by changing their vocabulary - he did not settle until students gave the correct answers (north west instead of the top of the map). _x000a_Expectations for hands down were repeated to help embed the routines as this was a new class._x000a_The independent task was explained and modelled. However, there were a multitude of instructions and explanations given at once which led to a large amount of hands up when MGE asked students to begin. "/>
    <m/>
    <m/>
    <m/>
    <s v="To ensure that instructions are chunked and then ask students to repeat them back to know that all students have understood. "/>
    <m/>
    <m/>
    <m/>
    <m/>
    <m/>
    <m/>
    <m/>
    <m/>
    <m/>
    <m/>
    <m/>
    <m/>
    <m/>
  </r>
  <r>
    <n v="44"/>
    <n v="42"/>
    <d v="2022-09-22T16:48:52"/>
    <x v="2"/>
    <x v="34"/>
    <d v="2022-09-21T00:00:00"/>
    <x v="2"/>
    <x v="0"/>
    <x v="1"/>
    <x v="4"/>
    <x v="14"/>
    <x v="4"/>
    <x v="0"/>
    <x v="0"/>
    <s v="Behaviour for Learning"/>
    <s v="Crime and punishment "/>
    <m/>
    <m/>
    <m/>
    <s v="Expectations were repeated to students regularly such as 'don't call out' and 'stay on task'. These were delivered calmly and clearly creating a calm learning environment for all. _x000a_MKN used positive praise regularly which helped engage students during class feedback. _x000a_MKN became aware of low level disruptions with one student and asked the student to move seat to avoid escalation. _x000a_Countdowns were used well, with reminders between each number, so that students were ready to move on to the next part of the lesson. "/>
    <s v="To ensure there is an extension/challenge task for students who finish early to avoid the risk of low level disruptions beginning. "/>
    <m/>
    <m/>
    <m/>
    <m/>
    <m/>
    <m/>
    <m/>
    <m/>
    <m/>
    <m/>
    <m/>
    <m/>
    <m/>
  </r>
  <r>
    <n v="45"/>
    <n v="43"/>
    <d v="2022-09-23T08:04:47"/>
    <x v="12"/>
    <x v="21"/>
    <d v="2022-09-23T00:00:00"/>
    <x v="2"/>
    <x v="0"/>
    <x v="1"/>
    <x v="3"/>
    <x v="5"/>
    <x v="4"/>
    <x v="1"/>
    <x v="0"/>
    <s v="Planning and Preparation"/>
    <s v="Analysing Animal Farm"/>
    <s v="Lesson reflects the curriculum map and scheme of work. Students have a retrieval starter which asks students to reflect on prior learning. Teacher uses cold calling to complete feedback tasks. Teacher models strong oracy and has high expectations of verbal feedback. Pacing of lesson meant that learning could begin promptly. Teacher could consider the level of scaffolding and accessibility of content for the group."/>
    <m/>
    <m/>
    <m/>
    <s v="1. Ensure all slides are accessible in terms of presentation of font._x000a_2. Use of differentiated questions to allow all students to attempt tasks."/>
    <m/>
    <m/>
    <m/>
    <m/>
    <m/>
    <m/>
    <m/>
    <m/>
    <m/>
    <m/>
    <m/>
    <m/>
    <m/>
  </r>
  <r>
    <n v="46"/>
    <n v="44"/>
    <d v="2022-09-23T08:37:14"/>
    <x v="14"/>
    <x v="35"/>
    <d v="2022-09-23T00:00:00"/>
    <x v="2"/>
    <x v="0"/>
    <x v="1"/>
    <x v="3"/>
    <x v="5"/>
    <x v="0"/>
    <x v="1"/>
    <x v="0"/>
    <s v="Planning and Preparation"/>
    <s v="Animal Farm- Formative Assessment "/>
    <s v="Data Not Shown"/>
    <s v="Data Not Shown"/>
    <s v="Data Not Shown"/>
    <s v="Data Not Shown"/>
    <s v="Data Not Shown"/>
    <m/>
    <m/>
    <m/>
    <m/>
    <m/>
    <m/>
    <m/>
    <m/>
    <m/>
    <m/>
    <m/>
    <m/>
    <m/>
  </r>
  <r>
    <n v="47"/>
    <n v="45"/>
    <d v="2022-09-23T08:44:14"/>
    <x v="8"/>
    <x v="12"/>
    <d v="2022-09-23T00:00:00"/>
    <x v="2"/>
    <x v="0"/>
    <x v="3"/>
    <x v="1"/>
    <x v="15"/>
    <x v="1"/>
    <x v="1"/>
    <x v="0"/>
    <s v="Behaviour for Learning"/>
    <s v="Importance of food labelling"/>
    <m/>
    <m/>
    <m/>
    <s v="This was a calm and diligent classroom all on task. _x000a_Behaviour for learning was as per policy _x000a_There was consistence in the approach. Students were confident to raise hands and happy bar 2 to be cold called.  Students questioned said there are not really behaviour issues but CBU is fair and consistent in her approach and is really clear on class expectations. “It’s not just like this because you’re here!” was a comment. "/>
    <s v="Fewer hands up to answer - cold calling good so use it all the time as the class are confident and well-versed. "/>
    <m/>
    <m/>
    <m/>
    <m/>
    <m/>
    <m/>
    <m/>
    <m/>
    <m/>
    <m/>
    <m/>
    <m/>
    <m/>
  </r>
  <r>
    <n v="48"/>
    <n v="46"/>
    <d v="2022-09-23T08:59:40"/>
    <x v="8"/>
    <x v="36"/>
    <d v="2022-09-23T00:00:00"/>
    <x v="2"/>
    <x v="0"/>
    <x v="3"/>
    <x v="1"/>
    <x v="8"/>
    <x v="2"/>
    <x v="1"/>
    <x v="0"/>
    <s v="Behaviour for Learning"/>
    <s v="Introduction to levers"/>
    <m/>
    <m/>
    <m/>
    <s v="There’s a quiet murmur-all work related- but there is no sense of ‘one voice’ when the KLA is speaking. Students report class rules and expectations being shown and reinforced and say KLA does not need to give warnings as there are no issues. At a ‘quiet listen’ there was no pause to allow for this so they carried on talking. Students did not see this as an issue.  Quite a bit of movement without asking. _x000a_Students were all on task and positive about this dynamic project.  Students are enthused by the work and the teaching and learning and want to do well. One student reported there had been a wobbly lesson once with warnings but it is much better now. _x000a_Another student reported that KLA does not ‘blame the wrong people’ as she watches and listens to see whether they are discussing the task - if they are not, they are formally warned. _x000a__x000a_Students were very engaged and enthused by this lesson. "/>
    <s v="One voice enforced when teacher is talking. "/>
    <m/>
    <m/>
    <m/>
    <m/>
    <m/>
    <m/>
    <m/>
    <m/>
    <m/>
    <m/>
    <m/>
    <m/>
    <m/>
  </r>
  <r>
    <n v="49"/>
    <n v="47"/>
    <d v="2022-09-23T09:07:49"/>
    <x v="8"/>
    <x v="37"/>
    <d v="2022-09-23T00:00:00"/>
    <x v="2"/>
    <x v="0"/>
    <x v="3"/>
    <x v="6"/>
    <x v="16"/>
    <x v="5"/>
    <x v="5"/>
    <x v="0"/>
    <s v="Behaviour for Learning"/>
    <s v="Infection control. "/>
    <m/>
    <m/>
    <m/>
    <s v="Students quite chatty. Addressed but still some off task talking and some inappropriate discussion. _x000a_Students say that they are generally on task when talking with peers. They say AVA gives reminders to go back on task with reminders of their deadlines to draw them back. Students seem positive and more on task when AVA is roaming as opposed to on the computer. _x000a_Students were regularly reminded to get back on task. "/>
    <s v="Ensure students speak respectfully and do not see interruption or answering back as the norm. "/>
    <m/>
    <m/>
    <m/>
    <m/>
    <m/>
    <m/>
    <m/>
    <m/>
    <m/>
    <m/>
    <m/>
    <m/>
    <m/>
  </r>
  <r>
    <n v="50"/>
    <n v="48"/>
    <d v="2022-09-23T09:13:57"/>
    <x v="14"/>
    <x v="38"/>
    <d v="2022-09-23T00:00:00"/>
    <x v="2"/>
    <x v="0"/>
    <x v="0"/>
    <x v="0"/>
    <x v="17"/>
    <x v="0"/>
    <x v="2"/>
    <x v="0"/>
    <s v="Planning and Preparation"/>
    <s v="Private Limited Companies and Public Limited Companies"/>
    <s v="Students are learning what is an LTD and a PLC? What is an LTD? What are the advantages and disadvantages of being a private limited company?. Note responses on boards. Activity was well deigned to support students developing understanding._x000a__x000a_Clear presentation of materials to students- it is always clear what students need to focus on and what they need to note down. There is some need to plan for the questions that students have so that you have the confidence with explanations e.g. shareholders, share valuation."/>
    <m/>
    <m/>
    <m/>
    <s v="Video activity- let it play through and then do the questions at the end, students can build understanding and context _x000a__x000a_Plan for the questions students might have in the lesson"/>
    <m/>
    <m/>
    <m/>
    <m/>
    <m/>
    <m/>
    <m/>
    <m/>
    <m/>
    <m/>
    <m/>
    <m/>
    <m/>
  </r>
  <r>
    <n v="51"/>
    <n v="49"/>
    <d v="2022-09-23T09:25:15"/>
    <x v="8"/>
    <x v="39"/>
    <d v="2022-09-23T00:00:00"/>
    <x v="2"/>
    <x v="0"/>
    <x v="0"/>
    <x v="4"/>
    <x v="0"/>
    <x v="4"/>
    <x v="1"/>
    <x v="0"/>
    <s v="Behaviour for Learning"/>
    <s v="Natural selection, extinction and evolution. "/>
    <m/>
    <m/>
    <m/>
    <s v="Class calm and on task aside from one asleep with his hood over his head. This student did say OCO is otherwise very clear on behaviour expectations but there is rarely anything to correct. _x000a_Students are engaged and working well. _x000a_Students asked said warnings are given for turning around and talking but it was rare and they liked that she was fair and consistent. "/>
    <s v="Roam room more to stop incidents of chair swinging and sleeping. "/>
    <m/>
    <m/>
    <m/>
    <m/>
    <m/>
    <m/>
    <m/>
    <m/>
    <m/>
    <m/>
    <m/>
    <m/>
    <m/>
  </r>
  <r>
    <n v="52"/>
    <n v="50"/>
    <d v="2022-09-23T10:02:22"/>
    <x v="13"/>
    <x v="12"/>
    <d v="2022-09-22T00:00:00"/>
    <x v="2"/>
    <x v="0"/>
    <x v="0"/>
    <x v="0"/>
    <x v="0"/>
    <x v="1"/>
    <x v="1"/>
    <x v="0"/>
    <s v="Planning and Preparation"/>
    <s v="Coronary Heart Disease "/>
    <s v="Students work in silence during the starter and review. Good to circulate and support students. Good to allow for silence during in independent practice. _x000a_Good practice to encourage students to self assess their work. _x000a_Good to cold call to ask range of students. When students do not answer questions or don’t know, develop strategies to avoid students opting out. _x000a_"/>
    <m/>
    <m/>
    <m/>
    <s v="Continue to cold call, when students are unsure or try to opt out - use bounce questioning. ‘Listen and I’ll come back to you…’"/>
    <m/>
    <m/>
    <m/>
    <m/>
    <m/>
    <m/>
    <m/>
    <m/>
    <m/>
    <m/>
    <m/>
    <m/>
    <m/>
  </r>
  <r>
    <n v="53"/>
    <n v="51"/>
    <d v="2022-09-23T10:03:36"/>
    <x v="13"/>
    <x v="16"/>
    <d v="2022-09-22T00:00:00"/>
    <x v="2"/>
    <x v="0"/>
    <x v="0"/>
    <x v="0"/>
    <x v="0"/>
    <x v="2"/>
    <x v="1"/>
    <x v="0"/>
    <s v="Planning and Preparation"/>
    <s v="Food Tests Practical"/>
    <s v="Some students did not complete the starter. _x000a_Students watch a video of the food tests. The video is of good quality however, there were lots of steps covered in the 6 mins+ video with no checking of students understanding. _x000a_"/>
    <m/>
    <m/>
    <m/>
    <s v="Food Test video covered lots of steps. Would be better to cover each test individually checking understanding from students each time. _x000a_Ensure students complete the starter activity in their books. "/>
    <m/>
    <m/>
    <m/>
    <m/>
    <m/>
    <m/>
    <m/>
    <m/>
    <m/>
    <m/>
    <m/>
    <m/>
    <m/>
  </r>
  <r>
    <n v="54"/>
    <n v="52"/>
    <d v="2022-09-23T10:04:31"/>
    <x v="13"/>
    <x v="17"/>
    <d v="2022-09-22T00:00:00"/>
    <x v="2"/>
    <x v="0"/>
    <x v="0"/>
    <x v="0"/>
    <x v="0"/>
    <x v="0"/>
    <x v="1"/>
    <x v="0"/>
    <s v="Planning and Preparation"/>
    <s v="Coronary Heart Disease "/>
    <s v="Data Not Shown"/>
    <s v="Data Not Shown"/>
    <s v="Data Not Shown"/>
    <s v="Data Not Shown"/>
    <s v="Data Not Shown"/>
    <m/>
    <m/>
    <m/>
    <m/>
    <m/>
    <m/>
    <m/>
    <m/>
    <m/>
    <m/>
    <m/>
    <m/>
    <m/>
  </r>
  <r>
    <n v="55"/>
    <n v="53"/>
    <d v="2022-09-23T10:21:21"/>
    <x v="17"/>
    <x v="40"/>
    <d v="2022-09-23T00:00:00"/>
    <x v="2"/>
    <x v="0"/>
    <x v="3"/>
    <x v="2"/>
    <x v="18"/>
    <x v="0"/>
    <x v="1"/>
    <x v="0"/>
    <s v="Behaviour for Learning"/>
    <s v="Visual Element"/>
    <m/>
    <m/>
    <m/>
    <s v="Students are generally well behaved and focused on the mind map task. CT circulates and provides resources in a calm and measured way. Students are preparing to cut out pictures and some seemed a little over excited about using the equipment. CT gently reiterates his expectations. "/>
    <s v="Have students put equipment down if they start to fidget. Be quicker to intercept if such behaviour happens. "/>
    <m/>
    <m/>
    <m/>
    <m/>
    <m/>
    <m/>
    <m/>
    <m/>
    <m/>
    <m/>
    <m/>
    <m/>
    <m/>
  </r>
  <r>
    <n v="56"/>
    <n v="54"/>
    <d v="2022-09-23T10:27:50"/>
    <x v="14"/>
    <x v="24"/>
    <d v="2022-09-23T00:00:00"/>
    <x v="2"/>
    <x v="0"/>
    <x v="1"/>
    <x v="0"/>
    <x v="14"/>
    <x v="1"/>
    <x v="0"/>
    <x v="0"/>
    <s v="Planning and Preparation"/>
    <s v="What do Christians believe about creation?"/>
    <s v="Recap: the nature of God_x000a__x000a_Checking knowledge of features of God, there is a good check of knowledge, questions are appropriate and targeted. Across the group and it is clear that students have an emerging understanding of content. Checks are low level which is important, the group is building towards an activity. It would be great to see recall put into some application._x000a__x000a_Recap of the Trinity: some writing this down, it's a recap, get students to use their book as much as possible to refer back to prior notes rather than rewriting._x000a__x000a_When seeking out the quote, to support omnipotent, good narration to support behaviour of what some had done e.g. well done Lovelace you have it already. _x000a__x000a_Routines are being built effectively- good insistence on pens down, routines are being build and students are being trained. Good use of MWB to check knowledge, effective strategy to build up accountability._x000a__x000a_Checking knowledge of content which has been covered in the lesson so far, fill in the blank activity, it does recap what students have learned. "/>
    <m/>
    <m/>
    <m/>
    <s v="Students are making their notes for an extended activity they will complete later on in the lesson on boards. Why?_x000a__x000a_Build in more opportunities for challenge/ students to apply their knowledge and understanding, push to move beyond recall, challenge their thinking to apply or recall with less scaffolding."/>
    <m/>
    <m/>
    <m/>
    <m/>
    <m/>
    <m/>
    <m/>
    <m/>
    <m/>
    <m/>
    <m/>
    <m/>
    <m/>
  </r>
  <r>
    <n v="57"/>
    <n v="55"/>
    <d v="2022-09-23T10:43:06"/>
    <x v="16"/>
    <x v="19"/>
    <d v="2022-09-22T00:00:00"/>
    <x v="2"/>
    <x v="0"/>
    <x v="1"/>
    <x v="3"/>
    <x v="4"/>
    <x v="3"/>
    <x v="0"/>
    <x v="0"/>
    <s v="Planning and Preparation"/>
    <s v="Chapter 3 comprehension (Animal Farm)"/>
    <s v="Data Not Shown"/>
    <s v="Data Not Shown"/>
    <s v="Data Not Shown"/>
    <s v="Data Not Shown"/>
    <s v="Data Not Shown"/>
    <m/>
    <m/>
    <m/>
    <m/>
    <m/>
    <m/>
    <m/>
    <m/>
    <m/>
    <m/>
    <m/>
    <m/>
    <m/>
  </r>
  <r>
    <n v="58"/>
    <n v="56"/>
    <d v="2022-09-23T10:45:13"/>
    <x v="7"/>
    <x v="41"/>
    <d v="2022-09-12T00:00:00"/>
    <x v="1"/>
    <x v="0"/>
    <x v="2"/>
    <x v="1"/>
    <x v="2"/>
    <x v="4"/>
    <x v="0"/>
    <x v="0"/>
    <s v="Behaviour for Learning"/>
    <s v="Causes of the French Revolution"/>
    <m/>
    <m/>
    <m/>
    <s v="Well managed classroom with a TA deployed effectively. _x000a_Students were well supported by LBA_x000a_Positive praise gave the students motivation_x000a_Behaviour was challenged quickly and efficiently._x000a_Clear expectations"/>
    <s v="Further differentiation in resources to support the lower ability, and challenge for the ones who are working more quickly: keep all engaged._x000a_Use of modelling."/>
    <m/>
    <m/>
    <m/>
    <m/>
    <m/>
    <m/>
    <m/>
    <m/>
    <m/>
    <m/>
    <m/>
    <m/>
    <m/>
  </r>
  <r>
    <n v="59"/>
    <n v="57"/>
    <d v="2022-09-23T11:01:59"/>
    <x v="16"/>
    <x v="42"/>
    <d v="2022-09-23T00:00:00"/>
    <x v="2"/>
    <x v="0"/>
    <x v="1"/>
    <x v="0"/>
    <x v="14"/>
    <x v="4"/>
    <x v="0"/>
    <x v="0"/>
    <s v="Planning and Preparation"/>
    <s v="How is God both one and three?"/>
    <s v="Data Not Shown"/>
    <s v="Data Not Shown"/>
    <s v="Data Not Shown"/>
    <s v="Data Not Shown"/>
    <s v="Data Not Shown"/>
    <m/>
    <m/>
    <m/>
    <m/>
    <m/>
    <m/>
    <m/>
    <m/>
    <m/>
    <m/>
    <m/>
    <m/>
    <m/>
  </r>
  <r>
    <n v="60"/>
    <n v="58"/>
    <d v="2022-09-23T12:23:27"/>
    <x v="12"/>
    <x v="43"/>
    <d v="2022-09-23T00:00:00"/>
    <x v="2"/>
    <x v="0"/>
    <x v="1"/>
    <x v="2"/>
    <x v="5"/>
    <x v="0"/>
    <x v="0"/>
    <x v="0"/>
    <s v="Behaviour for Learning"/>
    <s v="Opening of a Narrative"/>
    <s v="Data Not Shown"/>
    <s v="Data Not Shown"/>
    <s v="Data Not Shown"/>
    <s v="Data Not Shown"/>
    <s v="Data Not Shown"/>
    <m/>
    <m/>
    <m/>
    <m/>
    <m/>
    <m/>
    <m/>
    <m/>
    <m/>
    <m/>
    <m/>
    <m/>
    <m/>
  </r>
  <r>
    <n v="61"/>
    <n v="59"/>
    <d v="2022-09-23T13:40:28"/>
    <x v="12"/>
    <x v="44"/>
    <d v="2022-09-23T00:00:00"/>
    <x v="2"/>
    <x v="0"/>
    <x v="1"/>
    <x v="0"/>
    <x v="5"/>
    <x v="4"/>
    <x v="1"/>
    <x v="0"/>
    <s v="Planning and Preparation"/>
    <s v="Gerald and Power"/>
    <s v="Materials are reflecting the curriculum plans and schemes of work. The lesson slides have not been adapted from the system. JFE is on week 4 lesson which suggesting that either lessons have been skipped or content not covered in enough depth."/>
    <m/>
    <m/>
    <m/>
    <s v="1. Lessons need to be differentiated for the groups ability with clear scaffolding e.g. sentence starters "/>
    <m/>
    <m/>
    <m/>
    <m/>
    <m/>
    <m/>
    <m/>
    <m/>
    <m/>
    <m/>
    <m/>
    <m/>
    <m/>
  </r>
  <r>
    <n v="62"/>
    <n v="60"/>
    <d v="2022-09-23T15:03:32"/>
    <x v="16"/>
    <x v="21"/>
    <d v="2022-09-23T00:00:00"/>
    <x v="2"/>
    <x v="0"/>
    <x v="1"/>
    <x v="3"/>
    <x v="4"/>
    <x v="3"/>
    <x v="0"/>
    <x v="0"/>
    <s v="Behaviour for Learning"/>
    <s v="How does Orwell present life after the rebellion?"/>
    <m/>
    <m/>
    <m/>
    <s v="Students writing a paragraph ON mini whiteboards or in books with SRN and WGA circulating room offering support. WGA more present than SRN. Roles need reversing. Lights are off so students are in the dark. Some off task behaviour is not challenged 'you're a snake', and reading out student bedrock passwords, more use of positives on board needed. Most students have written good answers with scaffolding and support. _x000a_"/>
    <s v="1. SRN to ensure she does not teach in the dark. Light on or blinds open._x000a_2. SRN to have a stronger presence in the classroom, challenging off task behaviour. Further use of positive praise."/>
    <m/>
    <m/>
    <m/>
    <m/>
    <m/>
    <m/>
    <m/>
    <m/>
    <m/>
    <m/>
    <m/>
    <m/>
    <m/>
  </r>
  <r>
    <n v="63"/>
    <n v="61"/>
    <d v="2022-09-23T15:08:31"/>
    <x v="16"/>
    <x v="5"/>
    <d v="2022-09-23T00:00:00"/>
    <x v="2"/>
    <x v="0"/>
    <x v="1"/>
    <x v="3"/>
    <x v="4"/>
    <x v="2"/>
    <x v="0"/>
    <x v="0"/>
    <s v="Behaviour for Learning"/>
    <s v="Animal Farm"/>
    <s v="Data Not Shown"/>
    <s v="Data Not Shown"/>
    <s v="Data Not Shown"/>
    <s v="Data Not Shown"/>
    <s v="Data Not Shown"/>
    <m/>
    <m/>
    <m/>
    <m/>
    <m/>
    <m/>
    <m/>
    <m/>
    <m/>
    <m/>
    <m/>
    <m/>
    <m/>
  </r>
  <r>
    <n v="64"/>
    <n v="62"/>
    <d v="2022-09-23T15:11:16"/>
    <x v="16"/>
    <x v="35"/>
    <d v="2022-09-23T00:00:00"/>
    <x v="2"/>
    <x v="0"/>
    <x v="1"/>
    <x v="4"/>
    <x v="19"/>
    <x v="0"/>
    <x v="3"/>
    <x v="0"/>
    <s v="Planning and Preparation"/>
    <s v="Performance theory"/>
    <s v="Data Not Shown"/>
    <s v="Data Not Shown"/>
    <s v="Data Not Shown"/>
    <s v="Data Not Shown"/>
    <s v="Data Not Shown"/>
    <m/>
    <m/>
    <m/>
    <m/>
    <m/>
    <m/>
    <m/>
    <m/>
    <m/>
    <m/>
    <m/>
    <m/>
    <m/>
  </r>
  <r>
    <n v="65"/>
    <n v="63"/>
    <d v="2022-09-24T12:38:47"/>
    <x v="0"/>
    <x v="45"/>
    <d v="2022-09-23T00:00:00"/>
    <x v="2"/>
    <x v="0"/>
    <x v="0"/>
    <x v="4"/>
    <x v="0"/>
    <x v="0"/>
    <x v="0"/>
    <x v="1"/>
    <m/>
    <m/>
    <s v="Titles and dates are underlined. Literacy codes not stuck in and used in feedback_x000a_PT/RRI tasks are present and stuck close together in books. Worksheets and loose pages are stuck correctly into books. Vocab sheets are being completed in line with school policy. Books evidence progress over time_x000a_"/>
    <m/>
    <m/>
    <m/>
    <s v="Make sure the literacy code is being used in feedback."/>
    <m/>
    <m/>
    <m/>
    <m/>
    <m/>
    <m/>
    <m/>
    <m/>
    <m/>
    <m/>
    <m/>
    <m/>
    <m/>
  </r>
  <r>
    <n v="66"/>
    <n v="64"/>
    <d v="2022-09-24T12:44:00"/>
    <x v="0"/>
    <x v="46"/>
    <d v="2022-09-23T00:00:00"/>
    <x v="2"/>
    <x v="0"/>
    <x v="0"/>
    <x v="4"/>
    <x v="0"/>
    <x v="2"/>
    <x v="0"/>
    <x v="1"/>
    <m/>
    <m/>
    <s v="Titles and dates are underlined. Literacy code is stuck in but not being used in feedback. Vocab sheets are partially stuck in and partially completed. Ensure a progress test is completed soon and meaningful RRIs are completed. Worksheets and loose pages are stuck correctly into books. Books evidence progress over time"/>
    <m/>
    <m/>
    <m/>
    <s v="Ensure a progress test is completed soon and meaningful RRIs are completed."/>
    <m/>
    <m/>
    <m/>
    <m/>
    <m/>
    <m/>
    <m/>
    <m/>
    <m/>
    <m/>
    <m/>
    <m/>
    <m/>
  </r>
  <r>
    <n v="67"/>
    <n v="65"/>
    <d v="2022-09-24T12:48:38"/>
    <x v="0"/>
    <x v="47"/>
    <d v="2022-09-23T00:00:00"/>
    <x v="2"/>
    <x v="0"/>
    <x v="0"/>
    <x v="4"/>
    <x v="0"/>
    <x v="3"/>
    <x v="0"/>
    <x v="1"/>
    <m/>
    <m/>
    <s v="Some titles and dates are underlined but not all. Some literacy codes stuck in but not all. Literacy code not being used in feedback. Ensure a progress test is completed soon and meaningful RRIs are completed. Not all worksheets are stuck into books correctly. Books evidence progress over time_x000a_"/>
    <m/>
    <m/>
    <m/>
    <s v="Stick in vocab sheets in back of books and get students to fill in during lesson.  _x000a_Ensure a progress test is completed soon and meaningful RRIs are completed."/>
    <m/>
    <m/>
    <m/>
    <m/>
    <m/>
    <m/>
    <m/>
    <m/>
    <m/>
    <m/>
    <m/>
    <m/>
    <m/>
  </r>
  <r>
    <n v="68"/>
    <n v="66"/>
    <d v="2022-09-24T12:52:34"/>
    <x v="0"/>
    <x v="48"/>
    <d v="2022-09-23T00:00:00"/>
    <x v="2"/>
    <x v="0"/>
    <x v="0"/>
    <x v="4"/>
    <x v="0"/>
    <x v="4"/>
    <x v="0"/>
    <x v="1"/>
    <m/>
    <m/>
    <s v="Some titles and dates are underlined but not all. Literacy codes not stuck in and used in feedback. Ensure a progress test is completed soon and meaningful RRIs are completed. Worksheets and loose pages are stuck correctly into books.  Vocab sheets are not stuck in and being completed in line with school policy."/>
    <m/>
    <m/>
    <m/>
    <s v="Make sure the literacy code is being used in feedback._x000a_Stick in vocab sheets in back of books and get students to fill in during lesson.  _x000a_Ensure a progress test is completed soon and meaningful RRIs are completed."/>
    <m/>
    <m/>
    <m/>
    <m/>
    <m/>
    <m/>
    <m/>
    <m/>
    <m/>
    <m/>
    <m/>
    <m/>
    <m/>
  </r>
  <r>
    <n v="69"/>
    <n v="67"/>
    <d v="2022-09-24T12:54:49"/>
    <x v="0"/>
    <x v="45"/>
    <d v="2022-09-23T00:00:00"/>
    <x v="2"/>
    <x v="0"/>
    <x v="0"/>
    <x v="4"/>
    <x v="0"/>
    <x v="0"/>
    <x v="1"/>
    <x v="1"/>
    <m/>
    <m/>
    <s v="Titles and dates are underlined. Literacy code is stuck in but not being used in feedback. PT/RRI tasks are not fully present and stuck close together in books. Vocab sheets are being completed in line with school policy. Books evidence progress over time."/>
    <m/>
    <m/>
    <m/>
    <s v="Ensure progress tests are completed and meaningful RRIs are completed."/>
    <m/>
    <m/>
    <m/>
    <m/>
    <m/>
    <m/>
    <m/>
    <m/>
    <m/>
    <m/>
    <m/>
    <m/>
    <m/>
  </r>
  <r>
    <n v="70"/>
    <n v="68"/>
    <d v="2022-09-24T12:59:22"/>
    <x v="0"/>
    <x v="49"/>
    <d v="2022-09-23T00:00:00"/>
    <x v="2"/>
    <x v="0"/>
    <x v="0"/>
    <x v="4"/>
    <x v="0"/>
    <x v="1"/>
    <x v="1"/>
    <x v="1"/>
    <m/>
    <m/>
    <s v="Titles and dates are underlined. Literacy code is stuck in but not being used in feedback. Vocab sheets are in some books but not all. PT/RRI tasks are not fully present and stuck close together in books. Worksheets and loose pages are stuck correctly into books. Books evidence progress over time"/>
    <m/>
    <m/>
    <m/>
    <s v="Stick in vocab sheets in back of books and get students to fill in during lesson.  _x000a_Ensure progress tests are completed and meaningful RRIs are completed._x000a_"/>
    <m/>
    <m/>
    <m/>
    <m/>
    <m/>
    <m/>
    <m/>
    <m/>
    <m/>
    <m/>
    <m/>
    <m/>
    <m/>
  </r>
  <r>
    <n v="71"/>
    <n v="69"/>
    <d v="2022-09-24T13:03:47"/>
    <x v="0"/>
    <x v="50"/>
    <d v="2022-09-23T00:00:00"/>
    <x v="2"/>
    <x v="0"/>
    <x v="0"/>
    <x v="4"/>
    <x v="0"/>
    <x v="2"/>
    <x v="1"/>
    <x v="1"/>
    <m/>
    <m/>
    <s v="Titles and dates are underlined. Literacy code is stuck in but not being used in feedback. Ensure a progress test is completed soon and meaningful RRIs are completed. Vocab sheets are in some books but not all. Worksheets and loose pages are stuck correctly into books. "/>
    <m/>
    <m/>
    <m/>
    <s v="Stick in vocab sheets in back of books and get students to fill in during lesson.  _x000a_Ensure a progress test is completed soon and meaningful RRIs are completed._x000a_"/>
    <m/>
    <m/>
    <m/>
    <m/>
    <m/>
    <m/>
    <m/>
    <m/>
    <m/>
    <m/>
    <m/>
    <m/>
    <m/>
  </r>
  <r>
    <n v="72"/>
    <n v="70"/>
    <d v="2022-09-24T13:07:42"/>
    <x v="0"/>
    <x v="25"/>
    <d v="2022-09-23T00:00:00"/>
    <x v="2"/>
    <x v="0"/>
    <x v="0"/>
    <x v="4"/>
    <x v="0"/>
    <x v="3"/>
    <x v="1"/>
    <x v="1"/>
    <m/>
    <m/>
    <s v="Titles and dates are underlined. Literacy code is stuck in but not being used in feedback. PT/RRI tasks are not fully present and stuck close together in books. Vocab sheets are being completed in line with school policy. Worksheets and loose pages are stuck correctly into books. Books evidence progress over time"/>
    <m/>
    <m/>
    <m/>
    <s v="Make sure the literacy code is being used in feedback._x000a_Ensure meaningful RRIs are completed for progress tests "/>
    <m/>
    <m/>
    <m/>
    <m/>
    <m/>
    <m/>
    <m/>
    <m/>
    <m/>
    <m/>
    <m/>
    <m/>
    <m/>
  </r>
  <r>
    <n v="73"/>
    <n v="71"/>
    <d v="2022-09-24T13:11:40"/>
    <x v="0"/>
    <x v="48"/>
    <d v="2022-09-23T00:00:00"/>
    <x v="2"/>
    <x v="0"/>
    <x v="0"/>
    <x v="4"/>
    <x v="0"/>
    <x v="4"/>
    <x v="1"/>
    <x v="1"/>
    <m/>
    <m/>
    <s v="Some titles and dates are underlined but not all. Literacy codes not stuck in and used in feedback. Ensure a progress test is completed soon and meaningful RRIs are completed. Not all worksheets are stuck into books correctly. Vocab sheets are being completed in line with school policy_x000a__x000a_"/>
    <m/>
    <m/>
    <m/>
    <s v="Make sure all loose sheets are stuck in and neat._x000a_Make sure the literacy code is being used in feedback. _x000a_Ensure progress tests are completed and meaningful RRIs are completed._x000a_"/>
    <m/>
    <m/>
    <m/>
    <m/>
    <m/>
    <m/>
    <m/>
    <m/>
    <m/>
    <m/>
    <m/>
    <m/>
    <m/>
  </r>
  <r>
    <n v="74"/>
    <n v="72"/>
    <d v="2022-09-26T09:21:50"/>
    <x v="16"/>
    <x v="44"/>
    <d v="2022-09-26T00:00:00"/>
    <x v="3"/>
    <x v="0"/>
    <x v="1"/>
    <x v="0"/>
    <x v="4"/>
    <x v="4"/>
    <x v="1"/>
    <x v="0"/>
    <s v="Planning and Preparation"/>
    <s v="An Inspector Calls"/>
    <s v="Clear use of cold calling and say it again better to create student engagement. Sentence starters used for differentiation. Class had completed an extended paragraph and received either in class teacher marking or peer assessment to receive feedback. Whole class reading of text, with students happy to read and participate. Questioning during reading to ensure student understanding. Clear routines in classroom._x000a_"/>
    <m/>
    <m/>
    <m/>
    <s v="1. Ensure students are given time to act upon the feedback they have received"/>
    <m/>
    <m/>
    <m/>
    <m/>
    <m/>
    <m/>
    <m/>
    <m/>
    <m/>
    <m/>
    <m/>
    <m/>
    <m/>
  </r>
  <r>
    <n v="75"/>
    <n v="73"/>
    <d v="2022-09-26T09:28:51"/>
    <x v="16"/>
    <x v="51"/>
    <d v="2022-09-26T00:00:00"/>
    <x v="3"/>
    <x v="0"/>
    <x v="1"/>
    <x v="4"/>
    <x v="14"/>
    <x v="1"/>
    <x v="1"/>
    <x v="0"/>
    <s v="Planning and Preparation"/>
    <s v="Moral dilemmas"/>
    <s v="knowledge recap starter. Uses cold calling and green pen to recap answers, however students not following instruction of using the green pen, just using own pen. Be clear on enforcing expectations. Pace needs to increase, starter took 18 minutes. Introduces John Locke and blank slate argument. Pre planned questioning included and students complete worksheet using clear teacher explanation. Cold calling needs to be used more, don't revert back to relying on hands up. Expand student answers using say it again better. Nice calm atmosphere with students engaged in their learning."/>
    <m/>
    <m/>
    <m/>
    <s v="1. Use cold calling and say it again better to ensure students give full answers. Don't accept one word answers._x000a_2. Increase the pace of the lesson to maximise student learning time."/>
    <m/>
    <m/>
    <m/>
    <m/>
    <m/>
    <m/>
    <m/>
    <m/>
    <m/>
    <m/>
    <m/>
    <m/>
    <m/>
  </r>
  <r>
    <n v="76"/>
    <n v="74"/>
    <d v="2022-09-26T10:48:21"/>
    <x v="8"/>
    <x v="52"/>
    <d v="2022-09-26T00:00:00"/>
    <x v="3"/>
    <x v="0"/>
    <x v="3"/>
    <x v="4"/>
    <x v="20"/>
    <x v="0"/>
    <x v="4"/>
    <x v="0"/>
    <s v="Behaviour for Learning"/>
    <s v="Labelling"/>
    <s v="Data Not Shown"/>
    <s v="Data Not Shown"/>
    <s v="Data Not Shown"/>
    <s v="Data Not Shown"/>
    <s v="Data Not Shown"/>
    <m/>
    <m/>
    <m/>
    <m/>
    <m/>
    <m/>
    <m/>
    <m/>
    <m/>
    <m/>
    <m/>
    <m/>
    <m/>
  </r>
  <r>
    <n v="77"/>
    <n v="75"/>
    <d v="2022-09-26T12:23:49"/>
    <x v="18"/>
    <x v="53"/>
    <d v="2022-09-26T00:00:00"/>
    <x v="3"/>
    <x v="0"/>
    <x v="2"/>
    <x v="6"/>
    <x v="6"/>
    <x v="5"/>
    <x v="5"/>
    <x v="0"/>
    <s v="Planning and Preparation"/>
    <s v="Quadratic Functions"/>
    <s v="XZH has planned appropriate questions for the class which lead to a sequence of more challenging equations building on top of each other. XZH gives support for each question given and takes them through step-by-step how to get the answers using student input. The majority of students manage to get to the answer by the end of the explanation. Students are not given the chance to do a question on their own without scaffolding which limits gauge of progress as it is unclear how much the students can do without support. Students are questioned and XZH goes through their thought process well explaining misconceptions. Students are moved on to more complex questions."/>
    <m/>
    <m/>
    <m/>
    <s v="Ensure that students can complete questions on their own without scaffolding by giving independent practice. Checking of final answers could be done via whiteboard._x000a_Bounce questioning around students. That way, students have to stay involved in the entire process."/>
    <m/>
    <m/>
    <m/>
    <m/>
    <m/>
    <m/>
    <m/>
    <m/>
    <m/>
    <m/>
    <m/>
    <m/>
    <m/>
  </r>
  <r>
    <n v="78"/>
    <n v="76"/>
    <d v="2022-09-26T13:18:19"/>
    <x v="19"/>
    <x v="54"/>
    <d v="2022-09-26T00:00:00"/>
    <x v="3"/>
    <x v="0"/>
    <x v="2"/>
    <x v="4"/>
    <x v="6"/>
    <x v="0"/>
    <x v="1"/>
    <x v="0"/>
    <s v="Behaviour for Learning"/>
    <s v="Quadratic Equations"/>
    <m/>
    <m/>
    <m/>
    <s v="Behaviour is very strong, students are all working on whiteboards and respond very positively to say it better. Different assessment  techniques used well including expand your answer, bouncing the answer around the room and cold calling.  Students all very engaged but don't answer with conviction. Lack of confidence is challenged in responses and positive praise is used to reinforce confident answers."/>
    <s v="Ensure key learning points from each lesson are highlighted/underlined for revision."/>
    <m/>
    <m/>
    <m/>
    <m/>
    <m/>
    <m/>
    <m/>
    <m/>
    <m/>
    <m/>
    <m/>
    <m/>
    <m/>
  </r>
  <r>
    <n v="79"/>
    <n v="77"/>
    <d v="2022-09-27T13:47:55"/>
    <x v="20"/>
    <x v="55"/>
    <d v="2022-09-23T00:00:00"/>
    <x v="2"/>
    <x v="0"/>
    <x v="0"/>
    <x v="0"/>
    <x v="17"/>
    <x v="0"/>
    <x v="2"/>
    <x v="0"/>
    <s v="Assessment and Feedback"/>
    <s v="Exam Style Questions"/>
    <m/>
    <m/>
    <s v="9:30am - Students sit quietly completing case study. Independent task, writing frames shared with students ensures students work quietly. &quot;because, leading to... therefore... and however&quot; . Multiple paragraph structures are given. TJO deals with low level disruption effectively. Moved students seats, warning given. _x000a__x000a_TJO walks around class as students complete work to provide one to one support and questioning. TJO gets students to read aloud (literacy) their answers. TJO stops them and gives further verbal feedback for improvement. _x000a_"/>
    <m/>
    <s v="1) Who are the SEND students? Are you going to them first? checking their understanding before starting independent task. _x000a_2) All students must make good/outstanding progress, Tyrese only had done 2 paragraphs and stopped. _x000a_3) Book Hygiene - some students did not have Title and Date in the book. "/>
    <m/>
    <m/>
    <m/>
    <m/>
    <m/>
    <m/>
    <m/>
    <m/>
    <m/>
    <m/>
    <m/>
    <m/>
    <m/>
  </r>
  <r>
    <n v="80"/>
    <n v="78"/>
    <d v="2022-09-27T15:32:06"/>
    <x v="0"/>
    <x v="12"/>
    <d v="2022-09-27T00:00:00"/>
    <x v="3"/>
    <x v="0"/>
    <x v="0"/>
    <x v="4"/>
    <x v="0"/>
    <x v="4"/>
    <x v="1"/>
    <x v="0"/>
    <s v="Behaviour for Learning"/>
    <s v="RRI Reproduction and variation "/>
    <m/>
    <m/>
    <m/>
    <s v="CBU has clear expectations of behaviour. Students were passive in their learning, more printed resources could have improved this. Cold called starter questions and CBU did not let students say I do not know, she bounced questions and teased out answers. "/>
    <s v="Printed resources to maintain engagement of class"/>
    <m/>
    <m/>
    <m/>
    <m/>
    <m/>
    <m/>
    <m/>
    <m/>
    <m/>
    <m/>
    <m/>
    <m/>
    <m/>
  </r>
  <r>
    <n v="81"/>
    <n v="79"/>
    <d v="2022-09-27T15:37:37"/>
    <x v="0"/>
    <x v="56"/>
    <d v="2022-09-27T00:00:00"/>
    <x v="3"/>
    <x v="0"/>
    <x v="0"/>
    <x v="0"/>
    <x v="0"/>
    <x v="3"/>
    <x v="1"/>
    <x v="0"/>
    <s v="Planning and Preparation"/>
    <s v="Aerobic respiration "/>
    <s v="Starter being completed in silence, starter in line with department policy. Going through answers for the starters, reminders of green pen use but missed opportunity for cold calling. Good use of praise for those who did raise their hands and answer. Starters were higher ability for foundation ability set? Learning objectives and learning journey not shared with class. "/>
    <m/>
    <m/>
    <m/>
    <s v="Ensure all lesson have learning objectives and learning journey slides in line with department policy. "/>
    <m/>
    <m/>
    <m/>
    <m/>
    <m/>
    <m/>
    <m/>
    <m/>
    <m/>
    <m/>
    <m/>
    <m/>
    <m/>
  </r>
  <r>
    <n v="82"/>
    <n v="80"/>
    <d v="2022-09-27T15:46:35"/>
    <x v="8"/>
    <x v="57"/>
    <d v="2022-09-26T00:00:00"/>
    <x v="3"/>
    <x v="0"/>
    <x v="3"/>
    <x v="5"/>
    <x v="21"/>
    <x v="5"/>
    <x v="5"/>
    <x v="0"/>
    <s v="Planning and Preparation"/>
    <s v="Social influence and social change. "/>
    <s v="Students were watching a video on the burning monk to discuss augmentation principle. There was discussion and showing of the presentation. _x000a_Real life applications given and key words repeated_x000a_Mainly teacher led with student contribution noted on the board. _x000a_Notes were then made in books. _x000a_Prior to my arrival a 16 mark question based on last week’s content was undertaken. "/>
    <m/>
    <m/>
    <m/>
    <s v="Allow for more directed, focussed work centred around examination questions. "/>
    <m/>
    <m/>
    <m/>
    <m/>
    <m/>
    <m/>
    <m/>
    <m/>
    <m/>
    <m/>
    <m/>
    <m/>
    <m/>
  </r>
  <r>
    <n v="83"/>
    <n v="81"/>
    <d v="2022-09-28T10:08:18"/>
    <x v="2"/>
    <x v="8"/>
    <d v="2022-09-21T00:00:00"/>
    <x v="2"/>
    <x v="0"/>
    <x v="2"/>
    <x v="2"/>
    <x v="2"/>
    <x v="1"/>
    <x v="0"/>
    <x v="2"/>
    <m/>
    <s v="Why did the Islamic Empire spread so far and so quickly?"/>
    <s v="Data Not Shown"/>
    <s v="Data Not Shown"/>
    <s v="Data Not Shown"/>
    <s v="Data Not Shown"/>
    <s v="Data Not Shown"/>
    <m/>
    <m/>
    <m/>
    <m/>
    <m/>
    <m/>
    <m/>
    <m/>
    <m/>
    <m/>
    <m/>
    <m/>
    <m/>
  </r>
  <r>
    <n v="84"/>
    <n v="82"/>
    <d v="2022-09-28T11:30:57"/>
    <x v="21"/>
    <x v="10"/>
    <d v="2022-09-28T00:00:00"/>
    <x v="3"/>
    <x v="0"/>
    <x v="2"/>
    <x v="0"/>
    <x v="2"/>
    <x v="2"/>
    <x v="0"/>
    <x v="0"/>
    <s v="Planning and Preparation"/>
    <s v="RRI and Renaissance treatments"/>
    <s v="•_x0009_Teacher has a lovely disposition in the classroom and students asked feel mostly positive about history and their lessons._x000a_•_x0009_Students are completing an RRI task- the question being asked is about &quot;medical attitudes&quot; which is vague as attitudes towards what or about what? Means that the students are struggling to articulate themselves in their writing. _x000a_•_x0009_Students asked have good recall knowledge eg names, events and what period they are studying but struggle to know specifics eg What date was the Printing Press created? What century is that? which could impact their ability to access examination questions which are written by century and then which knowledge they can pull upon to use in their answers. _x000a_•_x0009_The lesson title is not presented as a question and instead of that being the objective, students are given a further three &quot;low level to high level&quot; (differentiated) objectives. There is also a SPaGST error in the objectives with Renaissance not being capitalised which students copy down. _x000a_•_x0009_Teacher checks K&amp;U from previous lesson in a closed questioning recall whilst showing the students the learning journey of this unit  _x000a_•_x0009_Teacher explanation as to why there was so little change in the Medieval period for medicine is undeveloped and leaves students with the understanding that as Medieval people haven't yet discovered the cause of illness and that is why there is limited change- that reinforces not only that we are &quot;right&quot; in the modern period, but also that people from the past were &quot;stupid&quot;- when the prevailing factor limiting change in this period is the power and influence the Church had over people’s lives and medical training_x000a_•_x0009_There is a TA in the room but it is unclear what she how she has been deployed/task as there are chunks of time where she is not helping students_x000a_"/>
    <m/>
    <m/>
    <m/>
    <s v="Questioning- Teacher asks closed questions that only demand single word answers from students. When students asked about themes across period they cannot answer, teacher needs to slow the pace of questioning and recall and demand more explanation and analysis from students to consolidate their K&amp;U_x000a__x000a_Assessment- When asked students about where they have received feedback, all could show red pen but one said &quot;he didn't know what the symbols meant&quot; and another said &quot;but I don't really know how I'm doing.&quot; GCSE students should be sitting valid exam Q practice and then are given a mark to help them gauge their K&amp;U _x000a__x000a_Planning- Lessons need to be planned around an enquiry so students can pick up the patterns and themes across the time periods. This will also enable them to see that change is not always positive and that continuity does not exist just because &quot;they haven't discovered it yet&quot; but that there are many interlinking factors at work that stifle change_x000a_"/>
    <m/>
    <m/>
    <m/>
    <m/>
    <m/>
    <m/>
    <m/>
    <m/>
    <m/>
    <m/>
    <m/>
    <m/>
    <m/>
  </r>
  <r>
    <n v="85"/>
    <n v="83"/>
    <d v="2022-09-28T14:40:21"/>
    <x v="21"/>
    <x v="8"/>
    <d v="2022-09-28T00:00:00"/>
    <x v="3"/>
    <x v="0"/>
    <x v="2"/>
    <x v="2"/>
    <x v="2"/>
    <x v="1"/>
    <x v="0"/>
    <x v="0"/>
    <s v="Planning and Preparation"/>
    <s v="Baghdad's significance "/>
    <s v="Data Not Shown"/>
    <s v="Data Not Shown"/>
    <s v="Data Not Shown"/>
    <s v="Data Not Shown"/>
    <s v="Data Not Shown"/>
    <m/>
    <m/>
    <m/>
    <m/>
    <m/>
    <m/>
    <m/>
    <m/>
    <m/>
    <m/>
    <m/>
    <m/>
    <m/>
  </r>
  <r>
    <n v="86"/>
    <n v="84"/>
    <d v="2022-09-28T14:48:54"/>
    <x v="21"/>
    <x v="3"/>
    <d v="2022-09-28T00:00:00"/>
    <x v="3"/>
    <x v="0"/>
    <x v="2"/>
    <x v="3"/>
    <x v="2"/>
    <x v="2"/>
    <x v="1"/>
    <x v="0"/>
    <s v="Planning and Preparation"/>
    <s v="Russian Revolution 1917"/>
    <s v="Students are currently on the Russian Revolution and the abdication of the Tsar. The teacher gives students the keyword abdication and uses questioning to check understanding. Later this is revisited on the learning pitstop with the mini whiteboards._x000a__x000a_There are three girls at the back of the room that are not focussed and passing notes between them. You notice they are off task and begin discussing with the girls whilst the rest of the class are in a paired discussion. Your attention is drawn for quite a while and in the end you back down on the warnings that you have handed out- consider the impact this has on your authority and the overall pace and direction of your lesson.  There is also another girl that appears to be rude in her attitude towards you but this is unchallenged, use the behaviour system in to support your control of the room_x000a__x000a_Questioning of students is positive and you challenge simple answers and encourage more analysis from students. Careful not to let the few keen (and very knowledgeable!) students dominate discussion.  _x000a_There is a paired task, and students are clearly used to this as a routine and they have discussions around the topic but after the initial question is answered they struggle to continue the academic conversation independently- how could you challenge them further here?_x000a_"/>
    <m/>
    <m/>
    <m/>
    <s v="Behaviour Management: When giving out warnings to students, stick to them and follow through- also consider how you can communicate warnings to students nonverbally so as not to escalate the reaction from the student causing a ‘scene’ for other students to get drawn into- this will let you get back teaching your lesson much quicker. Would also suggest a revisit of the seating plan_x000a_Use positive praise to encourage those that are more passive within the lesson_x000a__x000a_Planning for progress: Students are able to recall their currently learning but when asked about prior lessons they are a bit more unclear. How is retrieval practice worked into lessons?  _x000a_In the books there is no evidence of extended writing of more than a few sentences- so how confident are you that they can tell ‘the story so far?’ (KM aware this is not a lesson planned by JM)_x000a_"/>
    <m/>
    <m/>
    <m/>
    <m/>
    <m/>
    <m/>
    <m/>
    <m/>
    <m/>
    <m/>
    <m/>
    <m/>
    <m/>
  </r>
  <r>
    <n v="87"/>
    <n v="85"/>
    <d v="2022-09-28T18:55:03"/>
    <x v="1"/>
    <x v="58"/>
    <d v="2022-09-27T00:00:00"/>
    <x v="3"/>
    <x v="0"/>
    <x v="1"/>
    <x v="2"/>
    <x v="1"/>
    <x v="1"/>
    <x v="1"/>
    <x v="0"/>
    <s v="Behaviour for Learning"/>
    <s v="Greetings"/>
    <m/>
    <m/>
    <m/>
    <s v="Students completing independent practice in silence, revisiting key vocabulary seen the previous lesson._x000a_The classroom is calm and all students are on task._x000a_The teacher takes answers from students, no hands up, only one voice talking at one time._x000a_Listening activity conducted with teacher sat at the computer (to pause the clip), all students focused and on task and all completing described activity. _x000a_Students praised in target language for all correct answers. "/>
    <s v="Students could use target language to each other, not just the teacher, as the room is calm it would work well. "/>
    <m/>
    <m/>
    <m/>
    <m/>
    <m/>
    <m/>
    <m/>
    <m/>
    <m/>
    <m/>
    <m/>
    <m/>
    <m/>
  </r>
  <r>
    <n v="88"/>
    <n v="86"/>
    <d v="2022-09-28T19:00:08"/>
    <x v="1"/>
    <x v="23"/>
    <d v="2022-09-27T00:00:00"/>
    <x v="3"/>
    <x v="0"/>
    <x v="1"/>
    <x v="2"/>
    <x v="13"/>
    <x v="2"/>
    <x v="1"/>
    <x v="0"/>
    <s v="Behaviour for Learning"/>
    <s v="Why study Languages "/>
    <s v="Data Not Shown"/>
    <s v="Data Not Shown"/>
    <s v="Data Not Shown"/>
    <s v="Data Not Shown"/>
    <s v="Data Not Shown"/>
    <m/>
    <m/>
    <m/>
    <m/>
    <m/>
    <m/>
    <m/>
    <m/>
    <m/>
    <m/>
    <m/>
    <m/>
    <m/>
  </r>
  <r>
    <n v="89"/>
    <n v="87"/>
    <d v="2022-09-28T19:04:16"/>
    <x v="1"/>
    <x v="59"/>
    <d v="2022-09-27T00:00:00"/>
    <x v="3"/>
    <x v="0"/>
    <x v="1"/>
    <x v="2"/>
    <x v="1"/>
    <x v="4"/>
    <x v="1"/>
    <x v="0"/>
    <s v="Behaviour for Learning"/>
    <s v="Numbers 10-20 in Spanish"/>
    <m/>
    <m/>
    <m/>
    <s v="Students recalling numbers 1-10 from previous lesson._x000a_All students engaged on on task in a calm atmosphere. _x000a_Students confident to share answers, high level of enthusiasm for the subject._x000a_Students reminded to have hands down and selected at random. _x000a_Misconceptions are addressed and whole class repetition used to improve pronunciation.  _x000a_Teacher encourages none confident student to &quot;give it a go&quot;, student attempts and gets the answer right."/>
    <s v="Could test students further using whiteboards to check whole class understanding rather than individual responses (e.g. on your WBs write down the number &quot;diez&quot; and show me). "/>
    <m/>
    <m/>
    <m/>
    <m/>
    <m/>
    <m/>
    <m/>
    <m/>
    <m/>
    <m/>
    <m/>
    <m/>
    <m/>
  </r>
  <r>
    <n v="90"/>
    <n v="88"/>
    <d v="2022-09-28T19:08:18"/>
    <x v="1"/>
    <x v="2"/>
    <d v="2022-09-27T00:00:00"/>
    <x v="3"/>
    <x v="0"/>
    <x v="1"/>
    <x v="3"/>
    <x v="13"/>
    <x v="0"/>
    <x v="1"/>
    <x v="0"/>
    <s v="Behaviour for Learning"/>
    <s v="Adjectives to describe others "/>
    <s v="Data Not Shown"/>
    <s v="Data Not Shown"/>
    <s v="Data Not Shown"/>
    <s v="Data Not Shown"/>
    <s v="Data Not Shown"/>
    <m/>
    <m/>
    <m/>
    <m/>
    <m/>
    <m/>
    <m/>
    <m/>
    <m/>
    <m/>
    <m/>
    <m/>
    <m/>
  </r>
  <r>
    <n v="91"/>
    <n v="89"/>
    <d v="2022-09-28T19:22:27"/>
    <x v="1"/>
    <x v="1"/>
    <d v="2022-09-21T00:00:00"/>
    <x v="2"/>
    <x v="0"/>
    <x v="1"/>
    <x v="1"/>
    <x v="1"/>
    <x v="0"/>
    <x v="1"/>
    <x v="0"/>
    <s v="Behaviour for Learning"/>
    <s v="Important Verbs in Spanish "/>
    <m/>
    <m/>
    <m/>
    <s v="Positive atmosphere in the classroom, students on task and engaged. _x000a_Students eager to offer answers to questions, positive atmosphere and relationship developed. _x000a_Good literacy referencing - &quot;What word category does that fall into&quot;_x000a_Students confident and comfortable to read aloud from the board. "/>
    <s v="Students still raising their hands to answer questions, remind them of &quot;no hands up&quot; and select students you wish to assess for each answer. "/>
    <m/>
    <m/>
    <m/>
    <m/>
    <m/>
    <m/>
    <m/>
    <m/>
    <m/>
    <m/>
    <m/>
    <m/>
    <m/>
  </r>
  <r>
    <n v="92"/>
    <n v="90"/>
    <d v="2022-09-28T19:27:02"/>
    <x v="1"/>
    <x v="59"/>
    <d v="2022-09-28T00:00:00"/>
    <x v="3"/>
    <x v="0"/>
    <x v="1"/>
    <x v="0"/>
    <x v="13"/>
    <x v="0"/>
    <x v="2"/>
    <x v="0"/>
    <s v="Assessment and Feedback"/>
    <s v="Tu and Vous "/>
    <m/>
    <m/>
    <s v="Students working on worksheet independently and silently, all focused and on task, teacher circulating to check understanding. _x000a_Teacher noticed misconception from a few students so re-taught meaning of &quot;vous&quot; and that it refers to more than one person._x000a_Students then assessed individually to ensure understanding._x000a_One student still unsure, teacher re-taught to the one student individually and asked him to repeat back. "/>
    <m/>
    <s v="Check all questions on independent practice worksheets in advance of students working on them to pre-empt misconceptions and address them before students start working (confusion of &quot;Mum and Dad&quot; - Vous) "/>
    <m/>
    <m/>
    <m/>
    <m/>
    <m/>
    <m/>
    <m/>
    <m/>
    <m/>
    <m/>
    <m/>
    <m/>
    <m/>
  </r>
  <r>
    <n v="93"/>
    <n v="91"/>
    <d v="2022-09-28T19:31:31"/>
    <x v="1"/>
    <x v="59"/>
    <d v="2022-09-27T00:00:00"/>
    <x v="3"/>
    <x v="0"/>
    <x v="1"/>
    <x v="3"/>
    <x v="13"/>
    <x v="1"/>
    <x v="1"/>
    <x v="0"/>
    <s v="Behaviour for Learning"/>
    <s v="Adjectives and genders "/>
    <m/>
    <m/>
    <m/>
    <s v="Previous behaviour issues with the class in year 8 with some students producing very little work in the past._x000a_Students enter the classroom calmly and take their seat._x000a_All students on task writing date, title and starter within first 5 minutes of lesson._x000a_NM student (usually relectuant in languages) has opened book and begun work without needing to be reminded to complete the starter. "/>
    <s v="Once register has been taken, circulate to ensure all students are on task and attempting all questions. "/>
    <m/>
    <m/>
    <m/>
    <m/>
    <m/>
    <m/>
    <m/>
    <m/>
    <m/>
    <m/>
    <m/>
    <m/>
    <m/>
  </r>
  <r>
    <n v="94"/>
    <n v="92"/>
    <d v="2022-09-28T19:41:08"/>
    <x v="1"/>
    <x v="23"/>
    <d v="2022-09-28T00:00:00"/>
    <x v="3"/>
    <x v="0"/>
    <x v="1"/>
    <x v="1"/>
    <x v="13"/>
    <x v="2"/>
    <x v="0"/>
    <x v="0"/>
    <s v="Behaviour for Learning"/>
    <s v="Countries and Languages in Spanish "/>
    <s v="Data Not Shown"/>
    <s v="Data Not Shown"/>
    <s v="Data Not Shown"/>
    <s v="Data Not Shown"/>
    <s v="Data Not Shown"/>
    <m/>
    <m/>
    <m/>
    <m/>
    <m/>
    <m/>
    <m/>
    <m/>
    <m/>
    <m/>
    <m/>
    <m/>
    <m/>
  </r>
  <r>
    <n v="95"/>
    <n v="93"/>
    <d v="2022-09-29T06:17:24"/>
    <x v="0"/>
    <x v="16"/>
    <d v="2022-09-28T00:00:00"/>
    <x v="3"/>
    <x v="0"/>
    <x v="0"/>
    <x v="0"/>
    <x v="0"/>
    <x v="1"/>
    <x v="0"/>
    <x v="0"/>
    <s v="Planning and Preparation"/>
    <s v="Exercise"/>
    <s v="Students completing starter in line with department policy. Cold called starter questions but moved on quickly when a student answered &quot;I don't know&quot;, could have used effective questioning to expand answers. Green pen reminders but did not ensure all students were green penning answers. Learning objectives not shown or discussed and no learning journey template used. Task on why heart rate and breathing rate increase during exercise. Cold calling answers but could have been whole class feedback with use of mini whiteboards. Low level disruption in students talking over one another's answers. "/>
    <m/>
    <m/>
    <m/>
    <s v="Ensure one voice in classroom._x000a_Ensure to zoom in and out."/>
    <m/>
    <m/>
    <m/>
    <m/>
    <m/>
    <m/>
    <m/>
    <m/>
    <m/>
    <m/>
    <m/>
    <m/>
    <m/>
  </r>
  <r>
    <n v="96"/>
    <n v="94"/>
    <d v="2022-09-29T10:27:15"/>
    <x v="8"/>
    <x v="53"/>
    <d v="2022-09-29T00:00:00"/>
    <x v="3"/>
    <x v="0"/>
    <x v="2"/>
    <x v="4"/>
    <x v="6"/>
    <x v="2"/>
    <x v="0"/>
    <x v="0"/>
    <s v="Behaviour for Learning"/>
    <s v="Algebraic Functions "/>
    <m/>
    <m/>
    <m/>
    <s v="I used this LW as an opportunity to shadow a student who was feeling negative about school.  The class are largely engaged and confident to give their answers. Low level disruption and a student sitting incorrectly were challenged. Official warnings not given but corrections were, especially when there was calling out of questions and answers. XZH corrected, but came back to the student so he_x000a_Felt listened to. _x000a_XZH was consistent although some minor whispering was not challenged.  The student  I shadowed was disengaged, but was clearly proud to have found the solution to the inverse function equation. The class are keen to answer questions and clearly feel safe to attempt answers where they may not have the whole solution students were committed to their learning and were on task. The student I was with started to work independently and was proactive in the RMP task_x000a_If the behaviour was not up to XZH’s standard they were calmly corrected but no warnings on the board. This was sufficient to bring rare incidences of lld. _x000a__x000a_Overall a very pleasing lesson and atmosphere with confident and engaged learners. "/>
    <s v="Do not apologise for your command of English. _x000a_Ensure all students are silent when you are talking. "/>
    <m/>
    <m/>
    <m/>
    <m/>
    <m/>
    <m/>
    <m/>
    <m/>
    <m/>
    <m/>
    <m/>
    <m/>
    <m/>
  </r>
  <r>
    <n v="97"/>
    <n v="4"/>
    <d v="2022-09-29T10:46:19"/>
    <x v="22"/>
    <x v="19"/>
    <d v="2022-09-22T00:00:00"/>
    <x v="2"/>
    <x v="0"/>
    <x v="1"/>
    <x v="2"/>
    <x v="5"/>
    <x v="1"/>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98"/>
    <n v="5"/>
    <d v="2022-09-29T10:48:01"/>
    <x v="22"/>
    <x v="17"/>
    <d v="2022-09-22T00:00:00"/>
    <x v="2"/>
    <x v="0"/>
    <x v="0"/>
    <x v="6"/>
    <x v="11"/>
    <x v="5"/>
    <x v="5"/>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99"/>
    <n v="6"/>
    <d v="2022-09-29T10:50:08"/>
    <x v="22"/>
    <x v="35"/>
    <d v="2022-09-20T00:00:00"/>
    <x v="2"/>
    <x v="0"/>
    <x v="1"/>
    <x v="2"/>
    <x v="19"/>
    <x v="4"/>
    <x v="1"/>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00"/>
    <n v="7"/>
    <d v="2022-09-29T10:51:26"/>
    <x v="23"/>
    <x v="5"/>
    <d v="2022-09-23T00:00:00"/>
    <x v="2"/>
    <x v="0"/>
    <x v="1"/>
    <x v="2"/>
    <x v="5"/>
    <x v="3"/>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01"/>
    <n v="8"/>
    <d v="2022-09-29T10:52:47"/>
    <x v="22"/>
    <x v="23"/>
    <d v="2022-09-22T00:00:00"/>
    <x v="2"/>
    <x v="0"/>
    <x v="1"/>
    <x v="1"/>
    <x v="13"/>
    <x v="0"/>
    <x v="1"/>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02"/>
    <n v="9"/>
    <d v="2022-09-29T10:53:27"/>
    <x v="22"/>
    <x v="18"/>
    <d v="2022-09-20T00:00:00"/>
    <x v="2"/>
    <x v="0"/>
    <x v="2"/>
    <x v="1"/>
    <x v="6"/>
    <x v="4"/>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03"/>
    <n v="10"/>
    <d v="2022-09-29T10:54:20"/>
    <x v="22"/>
    <x v="13"/>
    <d v="2022-09-22T00:00:00"/>
    <x v="2"/>
    <x v="0"/>
    <x v="0"/>
    <x v="2"/>
    <x v="0"/>
    <x v="1"/>
    <x v="1"/>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04"/>
    <n v="11"/>
    <d v="2022-09-29T10:55:11"/>
    <x v="22"/>
    <x v="52"/>
    <d v="2022-09-26T00:00:00"/>
    <x v="3"/>
    <x v="0"/>
    <x v="3"/>
    <x v="4"/>
    <x v="20"/>
    <x v="0"/>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05"/>
    <n v="12"/>
    <d v="2022-09-29T10:56:21"/>
    <x v="22"/>
    <x v="60"/>
    <d v="2022-09-22T00:00:00"/>
    <x v="2"/>
    <x v="0"/>
    <x v="3"/>
    <x v="6"/>
    <x v="22"/>
    <x v="5"/>
    <x v="5"/>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06"/>
    <n v="13"/>
    <d v="2022-09-29T10:57:10"/>
    <x v="22"/>
    <x v="20"/>
    <d v="2022-09-20T00:00:00"/>
    <x v="2"/>
    <x v="0"/>
    <x v="0"/>
    <x v="0"/>
    <x v="0"/>
    <x v="4"/>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07"/>
    <n v="14"/>
    <d v="2022-09-29T10:58:54"/>
    <x v="22"/>
    <x v="8"/>
    <d v="2022-09-21T00:00:00"/>
    <x v="2"/>
    <x v="0"/>
    <x v="2"/>
    <x v="2"/>
    <x v="2"/>
    <x v="1"/>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08"/>
    <n v="95"/>
    <d v="2022-09-29T13:56:34"/>
    <x v="24"/>
    <x v="20"/>
    <d v="2022-09-28T00:00:00"/>
    <x v="3"/>
    <x v="0"/>
    <x v="0"/>
    <x v="2"/>
    <x v="0"/>
    <x v="2"/>
    <x v="0"/>
    <x v="0"/>
    <s v="Behaviour for Learning"/>
    <s v="Cells, tissues, organs and organ systems "/>
    <s v="Data Not Shown"/>
    <s v="Data Not Shown"/>
    <s v="Data Not Shown"/>
    <s v="Data Not Shown"/>
    <s v="Data Not Shown"/>
    <m/>
    <m/>
    <m/>
    <m/>
    <m/>
    <m/>
    <m/>
    <m/>
    <m/>
    <m/>
    <m/>
    <m/>
    <m/>
  </r>
  <r>
    <n v="109"/>
    <n v="15"/>
    <d v="2022-09-30T07:22:10"/>
    <x v="3"/>
    <x v="4"/>
    <d v="2022-09-28T00:00:00"/>
    <x v="3"/>
    <x v="0"/>
    <x v="2"/>
    <x v="0"/>
    <x v="3"/>
    <x v="0"/>
    <x v="4"/>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10"/>
    <n v="96"/>
    <d v="2022-09-30T07:25:12"/>
    <x v="3"/>
    <x v="4"/>
    <d v="2022-09-28T00:00:00"/>
    <x v="3"/>
    <x v="0"/>
    <x v="2"/>
    <x v="0"/>
    <x v="3"/>
    <x v="0"/>
    <x v="4"/>
    <x v="2"/>
    <m/>
    <s v="Will the CCECC help Ethiopia develop?"/>
    <s v="Data Not Shown"/>
    <s v="Data Not Shown"/>
    <s v="Data Not Shown"/>
    <s v="Data Not Shown"/>
    <s v="Data Not Shown"/>
    <m/>
    <m/>
    <m/>
    <m/>
    <m/>
    <m/>
    <m/>
    <m/>
    <m/>
    <m/>
    <m/>
    <m/>
    <m/>
  </r>
  <r>
    <n v="111"/>
    <n v="97"/>
    <d v="2022-09-30T07:29:46"/>
    <x v="3"/>
    <x v="8"/>
    <d v="2022-09-23T00:00:00"/>
    <x v="2"/>
    <x v="0"/>
    <x v="2"/>
    <x v="1"/>
    <x v="3"/>
    <x v="4"/>
    <x v="1"/>
    <x v="0"/>
    <s v="Behaviour for Learning"/>
    <s v="Where is Africa?"/>
    <s v="Data Not Shown"/>
    <s v="Data Not Shown"/>
    <s v="Data Not Shown"/>
    <s v="Data Not Shown"/>
    <s v="Data Not Shown"/>
    <m/>
    <m/>
    <m/>
    <m/>
    <m/>
    <m/>
    <m/>
    <m/>
    <m/>
    <m/>
    <m/>
    <m/>
    <m/>
  </r>
  <r>
    <n v="112"/>
    <n v="98"/>
    <d v="2022-09-30T10:24:25"/>
    <x v="7"/>
    <x v="61"/>
    <d v="2022-09-12T00:00:00"/>
    <x v="1"/>
    <x v="0"/>
    <x v="2"/>
    <x v="1"/>
    <x v="2"/>
    <x v="3"/>
    <x v="0"/>
    <x v="0"/>
    <s v="Behaviour for Learning"/>
    <s v="Napoleonic Wars"/>
    <m/>
    <m/>
    <m/>
    <s v="Routines the focus:_x000a_High expectations, calm and controlled atmosphere. _x000a_Students have a positive approach to their learning and were inquisitive. _x000a_RKA has a good presence in the room._x000a_T&amp;L strengths:_x000a_Links to prior learning (Feudal system)_x000a_Good range of probing questions_x000a_Good questions asked"/>
    <s v="use pose, pause, pounce, bounce for questioning_x000a_use deeper questioning to support or challenge learners_x000a_Opportunity missed for literacy with new key word - Bourgeoisie"/>
    <m/>
    <m/>
    <m/>
    <m/>
    <m/>
    <m/>
    <m/>
    <m/>
    <m/>
    <m/>
    <m/>
    <m/>
    <m/>
  </r>
  <r>
    <n v="113"/>
    <n v="99"/>
    <d v="2022-09-30T10:34:37"/>
    <x v="7"/>
    <x v="10"/>
    <d v="2022-09-28T00:00:00"/>
    <x v="3"/>
    <x v="0"/>
    <x v="2"/>
    <x v="0"/>
    <x v="2"/>
    <x v="0"/>
    <x v="2"/>
    <x v="0"/>
    <s v="Planning and Preparation"/>
    <s v="Medicine through time: RRI followed by Renaissance treatments "/>
    <s v="Students are well supported 1:1_x000a_Subject knowledge is strong_x000a_Some good questions being asked in questioning._x000a_Students engaged and enjoy their learning."/>
    <m/>
    <m/>
    <m/>
    <s v="Lesson not following KS3 format and is not enquiry based - this is being worked into the curriculum. _x000a_Students chronological knowledge is poor and they are confused about when events happen._x000a_The pace needs to be slowed, moving through medicine too quickly - their knowledge is superficial._x000a_Use of pose, pause, pounce, bounce for questioning and employing deeper questioning."/>
    <m/>
    <m/>
    <m/>
    <m/>
    <m/>
    <m/>
    <m/>
    <m/>
    <m/>
    <m/>
    <m/>
    <m/>
    <m/>
  </r>
  <r>
    <n v="114"/>
    <n v="100"/>
    <d v="2022-10-01T20:26:36"/>
    <x v="11"/>
    <x v="62"/>
    <d v="2022-09-21T00:00:00"/>
    <x v="2"/>
    <x v="0"/>
    <x v="2"/>
    <x v="3"/>
    <x v="6"/>
    <x v="1"/>
    <x v="1"/>
    <x v="0"/>
    <s v="Planning and Preparation"/>
    <s v="Combining ratio"/>
    <s v="Very clear and detailed modelling with 2 columns &quot;We do&quot; and &quot;You do&quot; using the table method to show combing ratios. Majority of the students fully understand how to combine ratios through the table method, which can be seen from their work in &quot;You do&quot;. Key words like &quot;LCM&quot; and &quot;scale factor&quot; were constantly encouraged to be used by students. During &quot;You do&quot;, BSO circulated the room well and gave students individual feedback. Some students have completed the question very fast and started to chat, but warnings were given straigtaway which stopped students' conversations. _x000a__x000a_After modelling, AfL checking was carried out by 3 well planned questions on the board with increasing difficuty level. CT explained the questions very clearly and being consistent with the table method. However, didn't give students enough time to work on their own. _x000a__x000a_"/>
    <m/>
    <m/>
    <m/>
    <s v="1. Give stduents enough thinking time and enough time for independent work._x000a_2. For &quot;We Do&quot;, have some challenge questions ready to keep students busy while delivering individual feedback._x000a_3. Think about your body position when giving individual feedback to make sure always have control of the whole class at the same time. _x000a_"/>
    <m/>
    <m/>
    <m/>
    <m/>
    <m/>
    <m/>
    <m/>
    <m/>
    <m/>
    <m/>
    <m/>
    <m/>
    <m/>
  </r>
  <r>
    <n v="115"/>
    <n v="101"/>
    <d v="2022-10-01T22:02:34"/>
    <x v="11"/>
    <x v="63"/>
    <d v="2022-09-19T00:00:00"/>
    <x v="2"/>
    <x v="0"/>
    <x v="2"/>
    <x v="4"/>
    <x v="6"/>
    <x v="2"/>
    <x v="1"/>
    <x v="0"/>
    <s v="Planning and Preparation"/>
    <s v="Sketching quadratic graphs "/>
    <s v="Seuqencing the learning concepts well, teaching from &quot;deciding the direction of the graph&quot; to &quot;finding x-intercept&quot; to &quot;finding y intercept&quot; to &quot;label the key points&quot; to &quot;sketch&quot;. Teaching was well scaffolded by helping students to practice those key skills before getting them to sketch the graph. _x000a__x000a_Presenting labelling the x-intercept and y-intercept on graphs to enable visualisation. _x000a__x000a_NBi emphased and prewarned the students of the common mistakes when graphing, which shows a strong subject knowledge of CT. _x000a__x000a_Link back to linear graphs and solving quadratic equations. _x000a__x000a_Direct more able students to textbooks for extra challenge. "/>
    <m/>
    <m/>
    <m/>
    <s v="1. Giving clues and extra thinking time to guide students who got stuck rather than showing them the method straightaway. _x000a_2. When delivering individual support, CT can get students to help each other which will help avoid students waiting for CT for too long.    "/>
    <m/>
    <m/>
    <m/>
    <m/>
    <m/>
    <m/>
    <m/>
    <m/>
    <m/>
    <m/>
    <m/>
    <m/>
    <m/>
  </r>
  <r>
    <n v="116"/>
    <n v="102"/>
    <d v="2022-10-02T09:54:18"/>
    <x v="11"/>
    <x v="54"/>
    <d v="2022-09-27T00:00:00"/>
    <x v="3"/>
    <x v="0"/>
    <x v="2"/>
    <x v="6"/>
    <x v="6"/>
    <x v="5"/>
    <x v="4"/>
    <x v="0"/>
    <s v="Assessment and Feedback"/>
    <s v="Solving equations "/>
    <m/>
    <m/>
    <s v="Going beyond purely solving equations by the algebraic method, CT led for deep understanding by asking students to solve graphically on their whiteboard. CT circulated the room to check and feedback each individual's work, giving clues to support and praising the good work. Meanwhile, students were also asked to peer supporting. Solving simultaneous equations graphically is a nice transition activtity as it links back to the key skills (equations of a circle and linear graph) in higher GCSE content as well as helping students to build up the connection between algebra and geometry, leading to a deeper undersatnding of the concept. _x000a__x000a_CT cold calling a number of students to present their ideas on board, then CT thoroughly feedback and explained the question for their presented work. After this, students were instructed to do independent work in their books for consolidation. Circulation and individual feedback were continuously given at this stage. _x000a__x000a_At the end of the lesson, CT used an extension question to pre-test students' prior knowledge for further lesson by mini whiteboard. _x000a__x000a_AfL was carried out throughout the lesson using cold calling, mini whiteboard, circulation, questioning, independent work, getting students presenting work on board. Support was given to students by individual feedback, peer supporting, explanation on board._x000a__x000a_CT assesses well using mini whiteboard to capture the whole classes understanding resulting in no time being wasted, he uses the information to provide feedback on who needs to support and who needs stretch this he provides, before assessing again to ensure students have understood before moving on._x000a__x000a_"/>
    <m/>
    <s v="Try and use a graph plotter on IWB "/>
    <m/>
    <m/>
    <m/>
    <m/>
    <m/>
    <m/>
    <m/>
    <m/>
    <m/>
    <m/>
    <m/>
    <m/>
    <m/>
  </r>
  <r>
    <n v="117"/>
    <n v="103"/>
    <d v="2022-10-02T16:06:22"/>
    <x v="6"/>
    <x v="53"/>
    <d v="2022-09-07T00:00:00"/>
    <x v="0"/>
    <x v="0"/>
    <x v="2"/>
    <x v="4"/>
    <x v="6"/>
    <x v="2"/>
    <x v="0"/>
    <x v="0"/>
    <s v="Planning and Preparation"/>
    <s v="Sequences"/>
    <s v="CT is using the recall starter, enabling students to recall prior learning.  Questions include linked topics allowing allow for greater application and progress to be made.  CT uses cold calling to gain student responses, ensuring full explanations and reasons are given.  CT explicitly identifies areas that students have difficulties with in the starter, and informs students we will continue to practice these during starters to improve.  "/>
    <m/>
    <m/>
    <m/>
    <s v="Student self/peer marking in book to be done in green pen."/>
    <m/>
    <m/>
    <m/>
    <m/>
    <m/>
    <m/>
    <m/>
    <m/>
    <m/>
    <m/>
    <m/>
    <m/>
    <m/>
  </r>
  <r>
    <n v="118"/>
    <n v="104"/>
    <d v="2022-10-02T16:17:15"/>
    <x v="6"/>
    <x v="64"/>
    <d v="2022-09-26T00:00:00"/>
    <x v="3"/>
    <x v="0"/>
    <x v="2"/>
    <x v="5"/>
    <x v="6"/>
    <x v="5"/>
    <x v="4"/>
    <x v="0"/>
    <s v="Planning and Preparation"/>
    <s v="Differentiation"/>
    <s v="CT is using the recall starter, enabling students to recall prior learning.  Students are engaged and attempting questions.  Those that are struggling are using prior lessons notes to help support them in thier independent task.  CT movement during starter to ensure students are beginning correctly and work is being completed with all steps.  CT clearly links their learning journey with Differentiation from last year to future lessons.  CT begins with first principles which students are struggling to recall and not confident in.  CT models clearly on the board, using cold calling to gather information to complete the question.  Check with student who unsure, moves to another student to help explain, CT checks if first student understands.  Opportunity for the first student to re-explain the concept or attempt second question to confirm his understanding.  "/>
    <m/>
    <m/>
    <m/>
    <s v="Revisit students with questions/say it again better that struggle in earlier steps."/>
    <m/>
    <m/>
    <m/>
    <m/>
    <m/>
    <m/>
    <m/>
    <m/>
    <m/>
    <m/>
    <m/>
    <m/>
    <m/>
  </r>
  <r>
    <n v="119"/>
    <n v="105"/>
    <d v="2022-10-02T19:25:45"/>
    <x v="25"/>
    <x v="4"/>
    <d v="2022-09-23T00:00:00"/>
    <x v="2"/>
    <x v="0"/>
    <x v="2"/>
    <x v="0"/>
    <x v="3"/>
    <x v="1"/>
    <x v="2"/>
    <x v="0"/>
    <s v="Assessment and Feedback"/>
    <s v="Will debt relief help Ethiopia?"/>
    <s v="Data Not Shown"/>
    <s v="Data Not Shown"/>
    <s v="Data Not Shown"/>
    <s v="Data Not Shown"/>
    <s v="Data Not Shown"/>
    <m/>
    <m/>
    <m/>
    <m/>
    <m/>
    <m/>
    <m/>
    <m/>
    <m/>
    <m/>
    <m/>
    <m/>
    <m/>
  </r>
  <r>
    <n v="120"/>
    <n v="106"/>
    <d v="2022-10-02T19:38:11"/>
    <x v="25"/>
    <x v="64"/>
    <d v="2022-09-20T00:00:00"/>
    <x v="2"/>
    <x v="0"/>
    <x v="2"/>
    <x v="4"/>
    <x v="6"/>
    <x v="3"/>
    <x v="1"/>
    <x v="0"/>
    <s v="Behaviour for Learning"/>
    <s v="Quadratic Sequences"/>
    <m/>
    <m/>
    <m/>
    <s v="Clear and effective cold calling. Students always have work to complete - there is no dead time in the lesson, supporting BfL. Good book hygiene. Excellent one to one support during the lesson, building students confidence."/>
    <s v="1. Continue to use countdown but before moving on, ensure all students are paying attention (eyes on teacher, pens down.)_x000a_2. When giving one to one support, be aware of the rest of the class and off task behaviour. Stop the whole class and demonstrate work if required, rather than going to every student individually. "/>
    <m/>
    <m/>
    <m/>
    <m/>
    <m/>
    <m/>
    <m/>
    <m/>
    <m/>
    <m/>
    <m/>
    <m/>
    <m/>
  </r>
  <r>
    <n v="121"/>
    <n v="107"/>
    <d v="2022-10-02T19:50:35"/>
    <x v="25"/>
    <x v="9"/>
    <d v="2022-09-20T00:00:00"/>
    <x v="2"/>
    <x v="0"/>
    <x v="2"/>
    <x v="0"/>
    <x v="6"/>
    <x v="2"/>
    <x v="1"/>
    <x v="0"/>
    <s v="Behaviour for Learning"/>
    <s v="Index Laws"/>
    <m/>
    <m/>
    <m/>
    <s v="When students were completing work on the MWBs, PNE took examples and showed best practice with the class. The focus was on ensuring they realise that showing workings carries marks in the GCSE. The class had good book hygiene. Most students were engaged and working, ensure there is one voice in the classroom and that no one is talking over explanations. "/>
    <s v="1. When speaking to students during independent practice, do so quietly so you can monitor the classes behaviour easily. _x000a_2. When counting down for students to show MWBs, use the same prompt every time, '3-2-1 show me'. Ensure all students are showing boards."/>
    <m/>
    <m/>
    <m/>
    <m/>
    <m/>
    <m/>
    <m/>
    <m/>
    <m/>
    <m/>
    <m/>
    <m/>
    <m/>
  </r>
  <r>
    <n v="122"/>
    <n v="108"/>
    <d v="2022-10-02T19:55:41"/>
    <x v="25"/>
    <x v="65"/>
    <d v="2022-09-20T00:00:00"/>
    <x v="2"/>
    <x v="0"/>
    <x v="2"/>
    <x v="0"/>
    <x v="6"/>
    <x v="0"/>
    <x v="1"/>
    <x v="0"/>
    <s v="Assessment and Feedback"/>
    <s v="Algebraic Methods (solving Inequality)"/>
    <m/>
    <m/>
    <s v="Book hygiene was good, ensure to remind students to use treasury tags. Volume of work is excellent and students actively use green pen to correct their own work. Students were encouraged to work out problems step by step, 'if there are brackets, what do I do first?' Could probe students more to back up their choice of step. While students are working, you're talking - how do you know they're taking what you're saying in? Good BfL in the lesson."/>
    <m/>
    <s v="1. Ensure all MWBs are seen when using them for rapid mass feedback_x000a_2. Ensure students are listening to your explanations"/>
    <m/>
    <m/>
    <m/>
    <m/>
    <m/>
    <m/>
    <m/>
    <m/>
    <m/>
    <m/>
    <m/>
    <m/>
    <m/>
  </r>
  <r>
    <n v="123"/>
    <n v="109"/>
    <d v="2022-10-03T12:03:36"/>
    <x v="15"/>
    <x v="38"/>
    <d v="2022-10-03T00:00:00"/>
    <x v="4"/>
    <x v="0"/>
    <x v="0"/>
    <x v="0"/>
    <x v="12"/>
    <x v="0"/>
    <x v="0"/>
    <x v="0"/>
    <s v="Behaviour for Learning"/>
    <s v="Tools used for market research "/>
    <m/>
    <m/>
    <m/>
    <s v="Students were working on computers filling in their new task 1 document. Majority of students getting on well and making good progress. A few students were talking. Two students that was talking was addressed and told they will have to move if they continue. "/>
    <s v="When on one side of the classroom, project verbally addressing positive behaviour of other students. Did the other students stop talking or do they need to be moved next lesson? Spread these students out and call home and issue positives for those who were doing well. "/>
    <m/>
    <m/>
    <m/>
    <m/>
    <m/>
    <m/>
    <m/>
    <m/>
    <m/>
    <m/>
    <m/>
    <m/>
    <m/>
  </r>
  <r>
    <n v="124"/>
    <n v="110"/>
    <d v="2022-10-03T12:09:07"/>
    <x v="15"/>
    <x v="22"/>
    <d v="2022-09-30T00:00:00"/>
    <x v="3"/>
    <x v="0"/>
    <x v="0"/>
    <x v="4"/>
    <x v="12"/>
    <x v="0"/>
    <x v="0"/>
    <x v="0"/>
    <s v="Behaviour for Learning"/>
    <s v="Idea Generation "/>
    <m/>
    <m/>
    <m/>
    <s v="High expectations were communicated in this lesson. Teacher at door. Teacher was not getting straight to warnings but was reminding students of the expectations. Students were working on their ideas. Some slower then others. "/>
    <s v="Consistently praising those students who are doing well to build positive relationships in lesson. Communicate the expectation that if you are speaking it is only about the work. "/>
    <m/>
    <m/>
    <m/>
    <m/>
    <m/>
    <m/>
    <m/>
    <m/>
    <m/>
    <m/>
    <m/>
    <m/>
    <m/>
  </r>
  <r>
    <n v="125"/>
    <n v="111"/>
    <d v="2022-10-03T12:11:39"/>
    <x v="15"/>
    <x v="66"/>
    <d v="2022-09-27T00:00:00"/>
    <x v="3"/>
    <x v="0"/>
    <x v="0"/>
    <x v="6"/>
    <x v="23"/>
    <x v="5"/>
    <x v="0"/>
    <x v="1"/>
    <m/>
    <m/>
    <s v="Work in folder was ticked although no RRI. Year 12 students up to this point did not all have their logins so work was being done on paper. "/>
    <m/>
    <m/>
    <m/>
    <s v="Ensure students are given overall feedback and then they have to improve for example making these objectives SMART. They can then do this when they write up their coursework. "/>
    <m/>
    <m/>
    <m/>
    <m/>
    <m/>
    <m/>
    <m/>
    <m/>
    <m/>
    <m/>
    <m/>
    <m/>
    <m/>
  </r>
  <r>
    <n v="126"/>
    <n v="112"/>
    <d v="2022-10-03T14:50:30"/>
    <x v="6"/>
    <x v="67"/>
    <d v="2022-09-23T00:00:00"/>
    <x v="2"/>
    <x v="0"/>
    <x v="2"/>
    <x v="2"/>
    <x v="6"/>
    <x v="2"/>
    <x v="1"/>
    <x v="0"/>
    <s v="Planning and Preparation"/>
    <s v="Rounding"/>
    <s v="Students have completed a task on the whiteboard, CT asks for an individual to give their answer, students volunteer (no cold calling).  Opportunity for mass feedback lost.  CT follows up with worksheet for independent practice to consolidate learning.  Students complete the first section very quickly, limited building of the skill which allows many students to complete the task quickly (and correctly) however progress is limited.  Students questioned regarding their learning journey and are able to articulate what they have done so far but not link the topics or link to future topics. _x000a_LW completed by GST."/>
    <m/>
    <m/>
    <m/>
    <s v="Use MWB for rapid mass feedback to allow you to understand what to do next._x000a_Planning tasks to allow progression within the skill._x000a_"/>
    <m/>
    <m/>
    <m/>
    <m/>
    <m/>
    <m/>
    <m/>
    <m/>
    <m/>
    <m/>
    <m/>
    <m/>
    <m/>
  </r>
  <r>
    <n v="127"/>
    <n v="113"/>
    <d v="2022-10-03T15:42:49"/>
    <x v="0"/>
    <x v="68"/>
    <d v="2022-10-03T00:00:00"/>
    <x v="4"/>
    <x v="0"/>
    <x v="0"/>
    <x v="5"/>
    <x v="24"/>
    <x v="5"/>
    <x v="5"/>
    <x v="0"/>
    <s v="Assessment and Feedback"/>
    <s v="Coloured Compounds "/>
    <m/>
    <m/>
    <s v="JSE was explaining electrons absorbing light ad then emitting light in D orbitals of transition metals. Then put 2 questions on the board on the concept just covered. Good movement around the room and corrected key terminology. Then used cold calling and say it again but better, bouncing ideas around the room to check for understanding. Low level whispering about work during teacher explanations. "/>
    <m/>
    <s v="Whole class AFL using mini whiteboards"/>
    <m/>
    <m/>
    <m/>
    <m/>
    <m/>
    <m/>
    <m/>
    <m/>
    <m/>
    <m/>
    <m/>
    <m/>
    <m/>
  </r>
  <r>
    <n v="128"/>
    <n v="114"/>
    <d v="2022-10-04T08:15:04"/>
    <x v="12"/>
    <x v="6"/>
    <d v="2022-10-04T00:00:00"/>
    <x v="4"/>
    <x v="0"/>
    <x v="1"/>
    <x v="0"/>
    <x v="4"/>
    <x v="4"/>
    <x v="0"/>
    <x v="0"/>
    <s v="Behaviour for Learning"/>
    <s v="Similes and Metaphors "/>
    <m/>
    <m/>
    <m/>
    <s v="CT has fostered a positive learning environment. Students are engaged with their learning. CT used the behaviour systems to praise positive choices. CT uses negative warnings when students are not making positive choices. There is too much shouting out during the RMF stage, students must be reminded of the expectation of a single voice. "/>
    <s v="1. Enforce the expectation of a single voice in a lesson. _x000a_2. Ensure that negative warning are visible on the board."/>
    <m/>
    <m/>
    <m/>
    <m/>
    <m/>
    <m/>
    <m/>
    <m/>
    <m/>
    <m/>
    <m/>
    <m/>
    <m/>
  </r>
  <r>
    <n v="129"/>
    <n v="115"/>
    <d v="2022-10-04T10:50:03"/>
    <x v="26"/>
    <x v="6"/>
    <d v="2022-10-04T00:00:00"/>
    <x v="4"/>
    <x v="0"/>
    <x v="1"/>
    <x v="4"/>
    <x v="5"/>
    <x v="2"/>
    <x v="0"/>
    <x v="0"/>
    <s v="Planning and Preparation"/>
    <s v="Response to Unseen Poetry exam question"/>
    <s v="We do' collaborative writing model used to support and scaffold the writing of an analytical 'what how why' paragraph. Exam mark scheme has been 'translated' to student friendly language and students are encouraged to refer to it.  Students are firmly guided to using embedded quotations when writing model paragraphs which will ensure their academic writing is of better quality. Teacher has created a calm and purposeful learning climate, her questioning shows good subject knowledge, and her manner is encouraging and supportive of positive behaviour for learning. As a result, a range of students feel empowered to contribute answers during open class questioning. Teacher explains clearly and systematically to encourage better answers and student responses show this is consistent and embedded practice. "/>
    <m/>
    <m/>
    <m/>
    <s v="Student oracy: everyone contributes well but their responses are not always clear and the teacher could explicitly repeat their responses to ensure clarity. To ensure that the collaborative paragraph is more purposeful and process is readily understood by all  - how useful are the AO boxes on the slide and how readily do the students know which parts of the paragraph relate to what/how/why or to the assessment objectives?"/>
    <m/>
    <m/>
    <m/>
    <m/>
    <m/>
    <m/>
    <m/>
    <m/>
    <m/>
    <m/>
    <m/>
    <m/>
    <m/>
  </r>
  <r>
    <n v="130"/>
    <n v="116"/>
    <d v="2022-10-04T11:16:11"/>
    <x v="26"/>
    <x v="44"/>
    <d v="2022-10-04T00:00:00"/>
    <x v="4"/>
    <x v="0"/>
    <x v="1"/>
    <x v="0"/>
    <x v="4"/>
    <x v="4"/>
    <x v="1"/>
    <x v="0"/>
    <s v="Planning and Preparation"/>
    <s v="LO: How can I use verbs and sentences to effectively create a mood"/>
    <s v="This was a 'recap' activity. Students are learning about different types of noun and writing these definitions in the backs of their books. They are drawing tables and are responding to teacher questions . Students are generally focused on the tasks and learning of the lesson. Teacher is able to give clear and purposeful examples about the difference between abstract and concrete nouns. Students are reminded firmly and gently of the importance of good behaviour for learning and the classroom climate is generally positive. "/>
    <m/>
    <m/>
    <m/>
    <s v="Pace: students are being asked to draw tables as well as listen to teacher explanations. Could they have been given a simpler structure to follow in order to engage them more readily  - This could have improved the pace and ensured that all students were on task before they were given the activity of examples which they needed to identify and sort.  Also - clarity/accuracy about difference between noun types. (Common nouns are not abstract/proper and 'table' example given, is not a proper noun). How did this activity link to the overall purpose of the lesson and were the students aware of this?"/>
    <m/>
    <m/>
    <m/>
    <m/>
    <m/>
    <m/>
    <m/>
    <m/>
    <m/>
    <m/>
    <m/>
    <m/>
    <m/>
  </r>
  <r>
    <n v="131"/>
    <n v="117"/>
    <d v="2022-10-04T12:20:55"/>
    <x v="4"/>
    <x v="35"/>
    <d v="2022-10-04T00:00:00"/>
    <x v="4"/>
    <x v="0"/>
    <x v="1"/>
    <x v="1"/>
    <x v="4"/>
    <x v="1"/>
    <x v="1"/>
    <x v="0"/>
    <s v="Behaviour for Learning"/>
    <s v="Alfred Stories - creative writing - writing from personal experience "/>
    <s v="Data Not Shown"/>
    <s v="Data Not Shown"/>
    <s v="Data Not Shown"/>
    <s v="Data Not Shown"/>
    <s v="Data Not Shown"/>
    <m/>
    <m/>
    <m/>
    <m/>
    <m/>
    <m/>
    <m/>
    <m/>
    <m/>
    <m/>
    <m/>
    <m/>
    <m/>
  </r>
  <r>
    <n v="132"/>
    <n v="118"/>
    <d v="2022-10-04T12:27:36"/>
    <x v="4"/>
    <x v="5"/>
    <d v="2022-10-04T00:00:00"/>
    <x v="4"/>
    <x v="0"/>
    <x v="1"/>
    <x v="1"/>
    <x v="5"/>
    <x v="3"/>
    <x v="1"/>
    <x v="0"/>
    <s v="Behaviour for Learning"/>
    <s v="Salt to the Sea - Fate and Agency "/>
    <s v="Data Not Shown"/>
    <s v="Data Not Shown"/>
    <s v="Data Not Shown"/>
    <s v="Data Not Shown"/>
    <s v="Data Not Shown"/>
    <m/>
    <m/>
    <m/>
    <m/>
    <m/>
    <m/>
    <m/>
    <m/>
    <m/>
    <m/>
    <m/>
    <m/>
    <m/>
  </r>
  <r>
    <n v="133"/>
    <n v="119"/>
    <d v="2022-10-04T13:22:55"/>
    <x v="26"/>
    <x v="21"/>
    <d v="2022-10-04T00:00:00"/>
    <x v="4"/>
    <x v="0"/>
    <x v="1"/>
    <x v="0"/>
    <x v="5"/>
    <x v="0"/>
    <x v="1"/>
    <x v="0"/>
    <s v="Planning and Preparation"/>
    <s v="How does Priestley present Birling's attitude to his employees: extended essay writing"/>
    <s v="Students are engaged in an extended writing task and when I came in were quietly reading through their texts for evidence/references. They had been given a previous masterclass on the topic to prepare: to support their academic writint they have been given a support structure on how to construct what/how/why paragraphs both on the board and on their desks, with colour-coded topic sentences.  The 'what' part of the paragraph has thus been modelled for them, and they are also given a model of evidence and analysis for one paragraph. The models have a high level of academic challenge and were helpful, supportive paragraph-writing prompts. Students were focused and were working hard. "/>
    <m/>
    <m/>
    <m/>
    <s v="Critical engagement/independent &amp; personal response to the text: The students are a very focused and able class, and they could now benefit from be given more options to create their own topic sentences and thus explore independently how to develop the analytical 'why' part of the paragraphs (author's method and purpose)"/>
    <m/>
    <m/>
    <m/>
    <m/>
    <m/>
    <m/>
    <m/>
    <m/>
    <m/>
    <m/>
    <m/>
    <m/>
    <m/>
  </r>
  <r>
    <n v="134"/>
    <n v="120"/>
    <d v="2022-10-04T14:00:44"/>
    <x v="26"/>
    <x v="19"/>
    <d v="2022-10-04T00:00:00"/>
    <x v="4"/>
    <x v="0"/>
    <x v="1"/>
    <x v="4"/>
    <x v="4"/>
    <x v="0"/>
    <x v="1"/>
    <x v="0"/>
    <s v="Planning and Preparation"/>
    <s v="How do I begin and end Q5 (paper 2)"/>
    <s v="Data Not Shown"/>
    <s v="Data Not Shown"/>
    <s v="Data Not Shown"/>
    <s v="Data Not Shown"/>
    <s v="Data Not Shown"/>
    <m/>
    <m/>
    <m/>
    <m/>
    <m/>
    <m/>
    <m/>
    <m/>
    <m/>
    <m/>
    <m/>
    <m/>
    <m/>
  </r>
  <r>
    <n v="135"/>
    <n v="121"/>
    <d v="2022-10-04T14:13:52"/>
    <x v="26"/>
    <x v="43"/>
    <d v="2022-10-04T00:00:00"/>
    <x v="4"/>
    <x v="0"/>
    <x v="1"/>
    <x v="4"/>
    <x v="5"/>
    <x v="3"/>
    <x v="1"/>
    <x v="0"/>
    <s v="Planning and Preparation"/>
    <s v="How to achieve level 3/4/5 in Literature (recap on Poetry Anthology)"/>
    <s v="Data Not Shown"/>
    <s v="Data Not Shown"/>
    <s v="Data Not Shown"/>
    <s v="Data Not Shown"/>
    <s v="Data Not Shown"/>
    <m/>
    <m/>
    <m/>
    <m/>
    <m/>
    <m/>
    <m/>
    <m/>
    <m/>
    <m/>
    <m/>
    <m/>
    <m/>
  </r>
  <r>
    <n v="136"/>
    <n v="122"/>
    <d v="2022-10-04T16:25:23"/>
    <x v="0"/>
    <x v="69"/>
    <d v="2022-10-04T00:00:00"/>
    <x v="4"/>
    <x v="0"/>
    <x v="0"/>
    <x v="3"/>
    <x v="0"/>
    <x v="4"/>
    <x v="0"/>
    <x v="1"/>
    <m/>
    <m/>
    <s v="Some titles and dates are underlined but not all . Literacy code is stuck in but not being used in feedback. PT/RRI tasks are present and stuck close together in books. Worksheets and loose pages are stuck correctly into books. _x000a_Vocab sheets are being completed in line with school policy. Books evidence progress over time_x000a_"/>
    <m/>
    <m/>
    <m/>
    <s v="Make sure the literacy code is being used in feedback. Ensure all dates and titles are underlined."/>
    <m/>
    <m/>
    <m/>
    <m/>
    <m/>
    <m/>
    <m/>
    <m/>
    <m/>
    <m/>
    <m/>
    <m/>
    <m/>
  </r>
  <r>
    <n v="137"/>
    <n v="123"/>
    <d v="2022-10-04T16:28:33"/>
    <x v="0"/>
    <x v="29"/>
    <d v="2022-10-04T00:00:00"/>
    <x v="4"/>
    <x v="0"/>
    <x v="0"/>
    <x v="3"/>
    <x v="0"/>
    <x v="4"/>
    <x v="1"/>
    <x v="1"/>
    <m/>
    <m/>
    <s v="Titles and dates are underlined. Literacy code is stuck in but not being used in feedback. PT/RRI tasks are present and stuck close together in books. Vocab sheets are not stuck in and being completed in line with school policy. Worksheets and loose pages are stuck correctly into books. Books evidence progress over time."/>
    <m/>
    <m/>
    <m/>
    <s v="Make sure the literacy code is being used in feedback._x000a_Stick in vocab sheets in back of books and get students to fill in during lesson.  _x000a_"/>
    <m/>
    <m/>
    <m/>
    <m/>
    <m/>
    <m/>
    <m/>
    <m/>
    <m/>
    <m/>
    <m/>
    <m/>
    <m/>
  </r>
  <r>
    <n v="138"/>
    <n v="124"/>
    <d v="2022-10-04T16:31:32"/>
    <x v="0"/>
    <x v="25"/>
    <d v="2022-10-04T00:00:00"/>
    <x v="4"/>
    <x v="0"/>
    <x v="0"/>
    <x v="0"/>
    <x v="0"/>
    <x v="0"/>
    <x v="0"/>
    <x v="1"/>
    <m/>
    <m/>
    <s v="Titles and dates are underlined. Literacy codes not stuck in and used in feedback. PT/RRI tasks are present and stuck close together in books. Vocab sheets are being completed in line with school policy. Books evidence progress over time"/>
    <m/>
    <m/>
    <m/>
    <s v="Ensure sets and teacher names are on front of books. "/>
    <m/>
    <m/>
    <m/>
    <m/>
    <m/>
    <m/>
    <m/>
    <m/>
    <m/>
    <m/>
    <m/>
    <m/>
    <m/>
  </r>
  <r>
    <n v="139"/>
    <n v="125"/>
    <d v="2022-10-04T16:34:19"/>
    <x v="0"/>
    <x v="25"/>
    <d v="2022-10-04T00:00:00"/>
    <x v="4"/>
    <x v="0"/>
    <x v="0"/>
    <x v="0"/>
    <x v="0"/>
    <x v="0"/>
    <x v="1"/>
    <x v="1"/>
    <m/>
    <m/>
    <s v="Titles and dates are underlined. Literacy codes not stuck in and used in feedback. PT/RRI tasks are present and stuck close together in books. Worksheets and loose pages are stuck correctly into books. Vocab sheets are being completed in line with school policy. Books evidence progress over time"/>
    <m/>
    <m/>
    <m/>
    <s v="Ensure sets and teacher names are on the front of books. "/>
    <m/>
    <m/>
    <m/>
    <m/>
    <m/>
    <m/>
    <m/>
    <m/>
    <m/>
    <m/>
    <m/>
    <m/>
    <m/>
  </r>
  <r>
    <n v="140"/>
    <n v="126"/>
    <d v="2022-10-04T16:37:33"/>
    <x v="0"/>
    <x v="29"/>
    <d v="2022-10-04T00:00:00"/>
    <x v="4"/>
    <x v="0"/>
    <x v="0"/>
    <x v="0"/>
    <x v="0"/>
    <x v="4"/>
    <x v="0"/>
    <x v="1"/>
    <m/>
    <m/>
    <s v="Titles and dates are underlined. Literacy codes not stuck in and used in feedback. PT/RRI tasks are present and stuck close together in books. Worksheets and loose pages are stuck correctly into books. _x000a_Vocab sheets are being completed in line with school policy. Books evidence progress over time_x000a_"/>
    <m/>
    <m/>
    <m/>
    <s v="Ensure sets and teacher names are on front of books. "/>
    <m/>
    <m/>
    <m/>
    <m/>
    <m/>
    <m/>
    <m/>
    <m/>
    <m/>
    <m/>
    <m/>
    <m/>
    <m/>
  </r>
  <r>
    <n v="141"/>
    <n v="127"/>
    <d v="2022-10-04T16:40:52"/>
    <x v="0"/>
    <x v="33"/>
    <d v="2022-10-04T00:00:00"/>
    <x v="4"/>
    <x v="0"/>
    <x v="0"/>
    <x v="0"/>
    <x v="0"/>
    <x v="4"/>
    <x v="1"/>
    <x v="1"/>
    <m/>
    <m/>
    <s v="Some titles and dates are underlined but not all. Literacy code is stuck in but not being used in feedback. PT/RRI tasks are not fully present and stuck close together in books. Vocab sheet not being completed."/>
    <m/>
    <m/>
    <m/>
    <s v="Stick in vocab sheets in back of books and get students to fill in during lesson.  _x000a_Ensure progress tests are completed and meaningful RRIs are completed._x000a_"/>
    <m/>
    <m/>
    <m/>
    <m/>
    <m/>
    <m/>
    <m/>
    <m/>
    <m/>
    <m/>
    <m/>
    <m/>
    <m/>
  </r>
  <r>
    <n v="142"/>
    <n v="128"/>
    <d v="2022-10-04T16:42:37"/>
    <x v="0"/>
    <x v="45"/>
    <d v="2022-10-04T00:00:00"/>
    <x v="4"/>
    <x v="0"/>
    <x v="0"/>
    <x v="4"/>
    <x v="0"/>
    <x v="0"/>
    <x v="1"/>
    <x v="1"/>
    <m/>
    <m/>
    <s v="Titles and dates are underlined. Literacy codes not stuck in and used in feedback. PT/RRI tasks are present and stuck close together in books. Worksheets and loose pages are stuck correctly into books. _x000a_Vocab sheets are being completed in line with school policy_x000a_Books evidence progress over time"/>
    <m/>
    <m/>
    <m/>
    <s v="Make sure the literacy code is being used in feedback."/>
    <m/>
    <m/>
    <m/>
    <m/>
    <m/>
    <m/>
    <m/>
    <m/>
    <m/>
    <m/>
    <m/>
    <m/>
    <m/>
  </r>
  <r>
    <n v="143"/>
    <n v="129"/>
    <d v="2022-10-04T16:44:38"/>
    <x v="0"/>
    <x v="45"/>
    <d v="2022-10-04T00:00:00"/>
    <x v="4"/>
    <x v="0"/>
    <x v="0"/>
    <x v="4"/>
    <x v="0"/>
    <x v="0"/>
    <x v="0"/>
    <x v="1"/>
    <m/>
    <m/>
    <s v="Titles and dates are underlined. Literacy code is stuck in but not being used in feedback. PT/RRI tasks are present and stuck close together in books. Worksheets and loose pages are stuck correctly into books. _x000a_Vocab sheets are being completed in line with school policy_x000a_Books evidence progress over time"/>
    <m/>
    <m/>
    <m/>
    <s v="Make sure the literacy code is being used in feedback."/>
    <m/>
    <m/>
    <m/>
    <m/>
    <m/>
    <m/>
    <m/>
    <m/>
    <m/>
    <m/>
    <m/>
    <m/>
    <m/>
  </r>
  <r>
    <n v="144"/>
    <n v="130"/>
    <d v="2022-10-04T16:48:13"/>
    <x v="0"/>
    <x v="48"/>
    <d v="2022-10-04T00:00:00"/>
    <x v="4"/>
    <x v="0"/>
    <x v="0"/>
    <x v="4"/>
    <x v="0"/>
    <x v="4"/>
    <x v="0"/>
    <x v="1"/>
    <m/>
    <m/>
    <s v="Some titles and dates are underlined but not all . Literacy codes not stuck in and but not used in feedback. PT/RRI tasks are present and stuck close together in books. Vocab sheet not being completed. Worksheets and loose pages are stuck correctly into books. Books evidence progress over time"/>
    <m/>
    <m/>
    <m/>
    <s v="Ensure all titles and dates are underlined. Stick in vocab sheets in back of books and get students to fill in during lesson.  "/>
    <m/>
    <m/>
    <m/>
    <m/>
    <m/>
    <m/>
    <m/>
    <m/>
    <m/>
    <m/>
    <m/>
    <m/>
    <m/>
  </r>
  <r>
    <n v="145"/>
    <n v="131"/>
    <d v="2022-10-04T16:51:02"/>
    <x v="0"/>
    <x v="48"/>
    <d v="2022-10-04T00:00:00"/>
    <x v="4"/>
    <x v="0"/>
    <x v="0"/>
    <x v="4"/>
    <x v="0"/>
    <x v="4"/>
    <x v="1"/>
    <x v="1"/>
    <m/>
    <m/>
    <s v="Titles and dates are underlined. Literacy code is stuck in but not being used in feedback. PT/RRI tasks are present and stuck close together in books. Worksheets and loose pages are stuck correctly into books. Vocab sheet not being completed. Books evidence progress over time"/>
    <m/>
    <m/>
    <m/>
    <s v="Make sure the literacy code is being used in feedback._x000a_Stick in vocab sheets in back of books and get students to fill in during lesson.  _x000a_"/>
    <m/>
    <m/>
    <m/>
    <m/>
    <m/>
    <m/>
    <m/>
    <m/>
    <m/>
    <m/>
    <m/>
    <m/>
    <m/>
  </r>
  <r>
    <n v="146"/>
    <n v="132"/>
    <d v="2022-10-05T06:54:08"/>
    <x v="6"/>
    <x v="67"/>
    <d v="2022-09-30T00:00:00"/>
    <x v="3"/>
    <x v="0"/>
    <x v="2"/>
    <x v="0"/>
    <x v="6"/>
    <x v="3"/>
    <x v="0"/>
    <x v="0"/>
    <s v="Planning and Preparation"/>
    <s v="Percentage Decrease"/>
    <s v="Students are unsettled on entry and not moving to their seats or completing the starter as expected.  CT models the first concept, referring back to the previous lesson to aid student in making conceptions and building their confidence in attempting the task.  CT instructs student to copy the example in their books to help with independent revision.  CT then reviews multipliers for decreasing, and cold calls, to gauge understanding.  Class completes a task on multiplies.  Task increases in difficulty to enable progress, with the type of number and then gives the multiplier and students work out the percentage decrease.  Students are now engaged with their learning and are attempting the task."/>
    <m/>
    <m/>
    <m/>
    <s v="Sequencing of tasks, review multipliers to decrease and then move on to the main task._x000a_Remind students of expectations at the start, be at the door and direct them to what they need to be doing - positive reinforcement."/>
    <m/>
    <m/>
    <m/>
    <m/>
    <m/>
    <m/>
    <m/>
    <m/>
    <m/>
    <m/>
    <m/>
    <m/>
    <m/>
  </r>
  <r>
    <n v="147"/>
    <n v="133"/>
    <d v="2022-10-05T09:00:53"/>
    <x v="6"/>
    <x v="70"/>
    <d v="2022-10-03T00:00:00"/>
    <x v="4"/>
    <x v="0"/>
    <x v="2"/>
    <x v="4"/>
    <x v="6"/>
    <x v="1"/>
    <x v="0"/>
    <x v="0"/>
    <s v="Assessment and Feedback"/>
    <s v="Quadratic Graphs"/>
    <m/>
    <m/>
    <s v="Students are coming to the end of their RRI task, which is based on homework, which has been reviewed by CT.  Students are attempting tasks they have been directed to.  RRI is being used to fill the gaps and address errors students have made to reduce the gaps in their knowledge.   CT reviews the quadratic formula, cold calling on a student to recall the formula which he could not do, then cold calling a range of students to recall the approach and key concepts.  CT checks their understanding with a whiteboard task.  CT explicitly gives direction to students that have made errors e.g. rounding error, and and they reattempt."/>
    <m/>
    <s v="Key recall facts to be done on the MWB to see which students are able to remember and which students do not.  This could then help to direct questioning of the formula over the next set of lessons."/>
    <m/>
    <m/>
    <m/>
    <m/>
    <m/>
    <m/>
    <m/>
    <m/>
    <m/>
    <m/>
    <m/>
    <m/>
    <m/>
  </r>
  <r>
    <n v="148"/>
    <n v="134"/>
    <d v="2022-10-05T11:52:09"/>
    <x v="12"/>
    <x v="35"/>
    <d v="2022-10-05T00:00:00"/>
    <x v="4"/>
    <x v="0"/>
    <x v="1"/>
    <x v="4"/>
    <x v="19"/>
    <x v="0"/>
    <x v="4"/>
    <x v="0"/>
    <s v="Planning and Preparation"/>
    <s v="Blood Brothers Status and Discrimination"/>
    <s v="Data Not Shown"/>
    <s v="Data Not Shown"/>
    <s v="Data Not Shown"/>
    <s v="Data Not Shown"/>
    <s v="Data Not Shown"/>
    <m/>
    <m/>
    <m/>
    <m/>
    <m/>
    <m/>
    <m/>
    <m/>
    <m/>
    <m/>
    <m/>
    <m/>
    <m/>
  </r>
  <r>
    <n v="149"/>
    <n v="135"/>
    <d v="2022-10-05T13:25:38"/>
    <x v="4"/>
    <x v="21"/>
    <d v="2022-10-05T00:00:00"/>
    <x v="4"/>
    <x v="0"/>
    <x v="1"/>
    <x v="0"/>
    <x v="5"/>
    <x v="0"/>
    <x v="1"/>
    <x v="0"/>
    <s v="Behaviour for Learning"/>
    <s v="How has Gerald abused power? "/>
    <m/>
    <m/>
    <m/>
    <s v="SRO was allowing the students to read the text. Pupils were behaving appropriately with no need for using behavior strategies. SRO does pause to explain the relationship and how Sheila pushes back against gender norms. Lots of praise written on the board. "/>
    <s v="* Write the names of the readers on the board._x000a_* Stretch and challenge, SRO to pause the reading and explain the key moments in the text, make links to other parts and explore the focus of the lesson. _x000a_* Did you teach the class what materialism meant? "/>
    <m/>
    <m/>
    <m/>
    <m/>
    <m/>
    <m/>
    <m/>
    <m/>
    <m/>
    <m/>
    <m/>
    <m/>
    <m/>
  </r>
  <r>
    <n v="150"/>
    <n v="136"/>
    <d v="2022-10-05T13:32:22"/>
    <x v="4"/>
    <x v="22"/>
    <d v="2022-10-05T00:00:00"/>
    <x v="4"/>
    <x v="0"/>
    <x v="1"/>
    <x v="0"/>
    <x v="5"/>
    <x v="1"/>
    <x v="1"/>
    <x v="0"/>
    <s v="Planning and Preparation"/>
    <s v="Describing a character "/>
    <s v="BSM has provided differentiated material for her class through the use of sentence starters. There is a clear success criteria. Picked up the behavior in the lesson - Mia. BSM gave pupils vocabulary to aid the writing. Outstanding control of the room. Pupils all writing extensively. Clear subject knowledge modeled. "/>
    <m/>
    <m/>
    <m/>
    <s v="* Consider the range of success criteria. Strip this back so that it’s more focused. _x000a_* Providing models, could have provided this as a starting point. _x000a_* Teacher talk. During activity, the support was a distraction. Let them write. "/>
    <m/>
    <m/>
    <m/>
    <m/>
    <m/>
    <m/>
    <m/>
    <m/>
    <m/>
    <m/>
    <m/>
    <m/>
    <m/>
  </r>
  <r>
    <n v="151"/>
    <n v="137"/>
    <d v="2022-10-05T16:37:12"/>
    <x v="0"/>
    <x v="17"/>
    <d v="2022-10-04T00:00:00"/>
    <x v="4"/>
    <x v="0"/>
    <x v="0"/>
    <x v="6"/>
    <x v="11"/>
    <x v="5"/>
    <x v="5"/>
    <x v="0"/>
    <s v="Planning and Preparation"/>
    <s v="Projectile Motion"/>
    <s v="Data Not Shown"/>
    <s v="Data Not Shown"/>
    <s v="Data Not Shown"/>
    <s v="Data Not Shown"/>
    <s v="Data Not Shown"/>
    <m/>
    <m/>
    <m/>
    <m/>
    <m/>
    <m/>
    <m/>
    <m/>
    <m/>
    <m/>
    <m/>
    <m/>
    <m/>
  </r>
  <r>
    <n v="152"/>
    <n v="138"/>
    <d v="2022-10-06T13:33:59"/>
    <x v="5"/>
    <x v="8"/>
    <d v="2022-10-06T00:00:00"/>
    <x v="4"/>
    <x v="0"/>
    <x v="2"/>
    <x v="3"/>
    <x v="2"/>
    <x v="1"/>
    <x v="1"/>
    <x v="0"/>
    <s v="Behaviour for Learning"/>
    <s v="What does Henry Ford reveal about the American Dream? "/>
    <s v="Data Not Shown"/>
    <s v="Data Not Shown"/>
    <s v="Data Not Shown"/>
    <s v="Data Not Shown"/>
    <s v="Data Not Shown"/>
    <m/>
    <m/>
    <m/>
    <m/>
    <m/>
    <m/>
    <m/>
    <m/>
    <m/>
    <m/>
    <m/>
    <m/>
    <m/>
  </r>
  <r>
    <n v="153"/>
    <n v="139"/>
    <d v="2022-10-06T14:41:08"/>
    <x v="3"/>
    <x v="15"/>
    <d v="2022-10-06T00:00:00"/>
    <x v="4"/>
    <x v="0"/>
    <x v="2"/>
    <x v="1"/>
    <x v="3"/>
    <x v="3"/>
    <x v="0"/>
    <x v="0"/>
    <s v="Behaviour for Learning"/>
    <s v="What is life like in Cairo?"/>
    <m/>
    <m/>
    <m/>
    <s v="- MGE had a great atmosphere with a difficult class._x000a_- All students were focussed and asking some great questions. _x000a_- MGE got them to watch a video about a travel vlog and got them to write their own travel vlogs about visiting Cairo._x000a_- MGE showed them a WAGOLL but rushed and bit onto the task. _x000a_- Noticing his error, he stopped and remodelled the task, using questioning before starting them on it. "/>
    <s v="1. When modelling, ensure you decide whether you are going to model fully an answer before beginning._x000a_2. When modelling, ask questions to the class (using success criteria) and give them thinking time."/>
    <m/>
    <m/>
    <m/>
    <m/>
    <m/>
    <m/>
    <m/>
    <m/>
    <m/>
    <m/>
    <m/>
    <m/>
    <m/>
  </r>
  <r>
    <n v="154"/>
    <n v="140"/>
    <d v="2022-10-06T15:52:11"/>
    <x v="13"/>
    <x v="16"/>
    <d v="2022-10-05T00:00:00"/>
    <x v="4"/>
    <x v="0"/>
    <x v="0"/>
    <x v="0"/>
    <x v="0"/>
    <x v="1"/>
    <x v="0"/>
    <x v="0"/>
    <s v="Planning and Preparation"/>
    <s v="Elastic Potential Energy"/>
    <s v="Teacher asked for silence, some students continue to talk quietly. Once Voice needed. _x000a__x000a_From starter activity - students prior knowledge is not evident. Lots of scaffolding verbally from teacher to try to complete starter. _x000a_Starter routine needs development to ensure students complete it; To consider: are questions of an appropriate difficulty, are students motivated to complete task independently, do students have secure prior knowledge. _x000a__x000a_Students work quietly on calculation worksheet. Before setting them off on worksheet, missed opportunity to use mini-whiteboards to check understanding on example from the board (the slide had a mini-whiteboard prompt). _x000a_Live modelling from teacher or students explaining how they completed their calculations would be good to support students self-assessing. Good use of green pens by students to check answers. _x000a__x000a_SMART Notebook - 52 vs 5 2² - need to use ² to avoid misconceptions. See here how to subscript on smart: (shared in email)_x000a__x000a_Questioning and Assessment _x000a_Say it again better used by teacher to insist on scientific knowledge. _x000a_Good to use cold calling to select students._x000a_Good to instruct students to use green pen for self assessment._x000a__x000a_Behaviour_x000a_Students chat during some tasks and when waiting for instructions. This behaviour slows pace and disrupts the learning. _x000a_Countdown 3,2,1 used; however students continued to talk. _x000a_Effective countdowns need to be used to ensure silence before continuing with instructions. _x000a_"/>
    <m/>
    <m/>
    <m/>
    <s v="Target 1_x000a_One voice needed in the classroom. Low level disruption to learning to be reduced by effective use of countdowns. _x000a__x000a_Target 2_x000a_Effective checking of student learning needed through live modelling, mini-whiteboards and accessible starters. _x000a_"/>
    <m/>
    <m/>
    <m/>
    <m/>
    <m/>
    <m/>
    <m/>
    <m/>
    <m/>
    <m/>
    <m/>
    <m/>
    <m/>
  </r>
  <r>
    <n v="155"/>
    <n v="141"/>
    <d v="2022-10-07T09:06:27"/>
    <x v="14"/>
    <x v="38"/>
    <d v="2022-10-07T00:00:00"/>
    <x v="4"/>
    <x v="0"/>
    <x v="0"/>
    <x v="0"/>
    <x v="17"/>
    <x v="0"/>
    <x v="2"/>
    <x v="0"/>
    <s v="Planning and Preparation"/>
    <s v="Stakeholders"/>
    <s v="Students completing table on Stakeholders with a focus on the objectives different stakeholders are having._x000a__x000a_Students are working for an extended period of time to note the reasons stakeholders have an impact on the business. Following the noting of the objectives, students were tasked with thinking of the interest different stakeholders might have._x000a__x000a_There is lots of clear individual explanations for different questions relating to different stakeholders, you are working very, very hard!_x000a__x000a_Teacher manner with students is professional and there is a positive rapport between teacher and student, throughout the lesson."/>
    <m/>
    <m/>
    <m/>
    <s v="_x000a_Reduce individual support by clear universal teaching, make sure everyone gets really clear explanations to reduce the amount of time that is spent working with individuals.  During this time stop students working, they face the front and listen, this will reduce the amount of targeted support that needs to be given to students._x000a__x000a_Students would be able to engage more with content if interests were considered first, what do these stakeholders actually care about? What do they want? Then from there, they would be able to consider objectives- what the target they might have?_x000a__x000a_ There was a concerning interaction between Tahar and Elka- I will follow this up later, it seemed very heated."/>
    <m/>
    <m/>
    <m/>
    <m/>
    <m/>
    <m/>
    <m/>
    <m/>
    <m/>
    <m/>
    <m/>
    <m/>
    <m/>
  </r>
  <r>
    <n v="156"/>
    <n v="142"/>
    <d v="2022-10-07T10:16:03"/>
    <x v="17"/>
    <x v="71"/>
    <d v="2022-10-07T00:00:00"/>
    <x v="4"/>
    <x v="0"/>
    <x v="3"/>
    <x v="2"/>
    <x v="18"/>
    <x v="1"/>
    <x v="1"/>
    <x v="0"/>
    <s v="Planning and Preparation"/>
    <s v="Visual Elements"/>
    <s v="Students are completing a word search made by the department highlighting the Visual Elements. _x000a__x000a_CT uses the IWB and introduces Stephen Wiltshire an Austin artist with a photo graphic memory. Although a good quality video it has no narration only word and images. _x000a__x000a_The vast majority of Students are watching. How many can effectively follow?_x000a__x000a_CT introduces task, observational line drawing. CT has instructions on board and circulates calmly and assists students with their measurements. _x000a__x000a_There is low level talking. As CT asked for keys the talking increases. Not out of control. CT is conversing with some referring to the task: drawing keys. _x000a__x000a_When all is ready CT calls all to attention and they respond. Suggests blind drawing, could have asked if anyone knew what a blind drawing is. _x000a__x000a_CT Demonstrates first task all are watching and impressed by CTs demo. Not everyone has drawn the box. Some are drawing in pen. Some boxes are the wrong size the back table with Rihanna. _x000a__x000a_CT said Everyone should be ready, but should do a final check. "/>
    <m/>
    <m/>
    <m/>
    <s v="Use a video with narration for the low level readers_x000a__x000a_Circulate to the back more to ensure all are following the task properly _x000a__x000a_Ask more questions re; what is blind drawing etc "/>
    <m/>
    <m/>
    <m/>
    <m/>
    <m/>
    <m/>
    <m/>
    <m/>
    <m/>
    <m/>
    <m/>
    <m/>
    <m/>
  </r>
  <r>
    <n v="157"/>
    <n v="143"/>
    <d v="2022-10-07T10:34:00"/>
    <x v="17"/>
    <x v="72"/>
    <d v="2022-10-07T00:00:00"/>
    <x v="4"/>
    <x v="0"/>
    <x v="3"/>
    <x v="2"/>
    <x v="8"/>
    <x v="0"/>
    <x v="1"/>
    <x v="0"/>
    <s v="Planning and Preparation"/>
    <s v="What is a wood joint?"/>
    <s v="Data Not Shown"/>
    <s v="Data Not Shown"/>
    <s v="Data Not Shown"/>
    <s v="Data Not Shown"/>
    <s v="Data Not Shown"/>
    <m/>
    <m/>
    <m/>
    <m/>
    <m/>
    <m/>
    <m/>
    <m/>
    <m/>
    <m/>
    <m/>
    <m/>
    <m/>
  </r>
  <r>
    <n v="158"/>
    <n v="144"/>
    <d v="2022-10-07T10:42:50"/>
    <x v="27"/>
    <x v="73"/>
    <d v="2022-09-27T00:00:00"/>
    <x v="3"/>
    <x v="0"/>
    <x v="3"/>
    <x v="1"/>
    <x v="8"/>
    <x v="4"/>
    <x v="1"/>
    <x v="0"/>
    <s v="Planning and Preparation"/>
    <s v="Graphics/Textles"/>
    <s v="Learning log in place  -  use this weekly, ongoing._x000a_Intro section complete_x000a_Researching pulley's was lesson focus_x000a_Calm environment_x000a_x4 gecko design in place/in working progress. Varied quality across class which is to be expected. However, one students design showed lack of care with use of colour and designs had dotted/scrappy look._x000a_One student has produced exemplar work - it should be scanned in as example for further groups (female learner second row)._x000a_CT used say it again, state more clearly during reading out section of intro."/>
    <m/>
    <m/>
    <m/>
    <s v="Group to maintain book hygiene_x000a_Use learning log weekly - student can track their progress though project_x000a_Use the Learning Journey - must be printed and in front of book. Refer to it in lesson - ZOOM in and ZOOM out."/>
    <m/>
    <m/>
    <m/>
    <m/>
    <m/>
    <m/>
    <m/>
    <m/>
    <m/>
    <m/>
    <m/>
    <m/>
    <m/>
  </r>
  <r>
    <n v="159"/>
    <n v="145"/>
    <d v="2022-10-07T10:58:23"/>
    <x v="27"/>
    <x v="12"/>
    <d v="2022-09-27T00:00:00"/>
    <x v="3"/>
    <x v="0"/>
    <x v="3"/>
    <x v="1"/>
    <x v="8"/>
    <x v="4"/>
    <x v="1"/>
    <x v="0"/>
    <s v="Planning and Preparation"/>
    <s v="Food  - Practical Carrot Cake"/>
    <s v="Please note this group was 8Y6 (this form will not let me choose set 6) _x000a_Demonstration in progress at point of LW_x000a_Students sat calmly with laminated instruction sheet watching demo closely._x000a_Large group, all attentive._x000a_CT was emphasising the reading of the measuring spoons correctly - holding up her measuring spoons and asking student to read from sheet and tell her which yo use - good device in checking understanding and listening. _x000a_CT uses equipment clearly, has relevant top tips - keeping sieve dry etc. _x000a_technician working with CT to hand out all ingredients ready for practical to begin._x000a_CT uses vey clear blend of science knowledge in line of Questioning - 'why are we sieving the flour' 'What are we introducing?' _x000a_CT uses bounce questioning effectively."/>
    <m/>
    <m/>
    <m/>
    <s v="Use learning log weekly - student can track their progress though project_x000a_Use the Learning Journey - must be printed and in front of book (even if it is in black and white). Refer to it in lesson - ZOOM in and ZOOM out."/>
    <m/>
    <m/>
    <m/>
    <m/>
    <m/>
    <m/>
    <m/>
    <m/>
    <m/>
    <m/>
    <m/>
    <m/>
    <m/>
  </r>
  <r>
    <n v="160"/>
    <n v="146"/>
    <d v="2022-10-07T11:13:40"/>
    <x v="17"/>
    <x v="74"/>
    <d v="2022-10-07T00:00:00"/>
    <x v="4"/>
    <x v="0"/>
    <x v="3"/>
    <x v="4"/>
    <x v="9"/>
    <x v="0"/>
    <x v="2"/>
    <x v="0"/>
    <s v="Planning and Preparation"/>
    <s v="Africa - TOTO identify musical features, understand verse chorus structure "/>
    <s v="LOs on the board. Simple and clearly readable from the back. _x000a__x000a_CT plays songs through 3 times. Students are taking notes. Completing an exam question. _x000a_Students are marking with green pen. CT is going through each question asking students. CT finds an area that students are stuck on and expands effectively. _x000a__x000a_Syncopation was a problem.  Effectively expanded. CTs questions are revealing gaps. The room is calm 6 students, CT could have more passion and enthusiasm. To somehow bring it alive. _x000a__x000a_Great comments made about them taking a guess on multiple choice. CT has a gentle approach however, the CT starts increasing intensity regarding counter melody questions. This raises the energy. Communicate confidence. _x000a_Not sure where the lesson is going. Slightly meandering. "/>
    <m/>
    <m/>
    <m/>
    <s v="Increase passion and enthusiasm earlier. Pace. _x000a__x000a_Try and find ways to engage students more re lesson direction. Have a structure for each student"/>
    <m/>
    <m/>
    <m/>
    <m/>
    <m/>
    <m/>
    <m/>
    <m/>
    <m/>
    <m/>
    <m/>
    <m/>
    <m/>
  </r>
  <r>
    <n v="161"/>
    <n v="147"/>
    <d v="2022-10-07T13:42:27"/>
    <x v="4"/>
    <x v="44"/>
    <d v="2022-10-07T00:00:00"/>
    <x v="4"/>
    <x v="0"/>
    <x v="1"/>
    <x v="0"/>
    <x v="5"/>
    <x v="4"/>
    <x v="1"/>
    <x v="0"/>
    <s v="Planning and Preparation"/>
    <s v="RRI and Gerald Analysis "/>
    <s v="Some copied the RRI from the board. Some did not complete the RRI as this was not scaffolded through sentence starters or quotes for à LA class. JFE is reading the text but needed to write the name of the readers in the board and provide a focus of the second part of the lesson. The task of reading was accessible. JKE is pausing to explain what is happening as she reads the text. "/>
    <m/>
    <m/>
    <m/>
    <s v="* JFE should ensure that all pupils complete the RRI by providing appropriate scaffolds. _x000a_* JFE to place prompts questions on the board during reading to aid comprehension or provide students with summary tasks to aid this. "/>
    <m/>
    <m/>
    <m/>
    <m/>
    <m/>
    <m/>
    <m/>
    <m/>
    <m/>
    <m/>
    <m/>
    <m/>
    <m/>
  </r>
  <r>
    <n v="162"/>
    <n v="148"/>
    <d v="2022-10-07T14:21:01"/>
    <x v="12"/>
    <x v="19"/>
    <d v="2022-10-07T00:00:00"/>
    <x v="4"/>
    <x v="0"/>
    <x v="1"/>
    <x v="0"/>
    <x v="5"/>
    <x v="4"/>
    <x v="0"/>
    <x v="1"/>
    <m/>
    <m/>
    <s v="There is no evidence of RRI in these books. There is no evidence of feedback in these books to show that students are improving. There is no evidence of homework in exercise books. "/>
    <m/>
    <m/>
    <m/>
    <s v="1. Ensure that books are marked in line with department policy._x000a_2. Ensure an RRI is completed before the end of term."/>
    <m/>
    <m/>
    <m/>
    <m/>
    <m/>
    <m/>
    <m/>
    <m/>
    <m/>
    <m/>
    <m/>
    <m/>
    <m/>
  </r>
  <r>
    <n v="163"/>
    <n v="149"/>
    <d v="2022-10-07T14:23:42"/>
    <x v="4"/>
    <x v="5"/>
    <d v="2022-10-07T00:00:00"/>
    <x v="4"/>
    <x v="0"/>
    <x v="1"/>
    <x v="4"/>
    <x v="4"/>
    <x v="0"/>
    <x v="0"/>
    <x v="1"/>
    <m/>
    <m/>
    <s v="Evidence of purposeful marking in books_x000a_Evidence of RRI given to all students _x000a_Evidence of vocabulary in the books "/>
    <m/>
    <m/>
    <m/>
    <s v="Use the literacy marking code_x000a_Be more specific with targets _x000a_"/>
    <m/>
    <m/>
    <m/>
    <m/>
    <m/>
    <m/>
    <m/>
    <m/>
    <m/>
    <m/>
    <m/>
    <m/>
    <m/>
  </r>
  <r>
    <n v="164"/>
    <n v="150"/>
    <d v="2022-10-07T16:36:02"/>
    <x v="27"/>
    <x v="75"/>
    <d v="2022-09-27T00:00:00"/>
    <x v="3"/>
    <x v="0"/>
    <x v="3"/>
    <x v="1"/>
    <x v="8"/>
    <x v="3"/>
    <x v="1"/>
    <x v="0"/>
    <s v="Planning and Preparation"/>
    <s v="Workshop  - acoustic speaker project"/>
    <s v="Data Not Shown"/>
    <s v="Data Not Shown"/>
    <s v="Data Not Shown"/>
    <s v="Data Not Shown"/>
    <s v="Data Not Shown"/>
    <m/>
    <m/>
    <m/>
    <m/>
    <m/>
    <m/>
    <m/>
    <m/>
    <m/>
    <m/>
    <m/>
    <m/>
    <m/>
  </r>
  <r>
    <n v="165"/>
    <n v="151"/>
    <d v="2022-10-09T15:28:17"/>
    <x v="11"/>
    <x v="18"/>
    <d v="2022-10-03T00:00:00"/>
    <x v="4"/>
    <x v="0"/>
    <x v="2"/>
    <x v="1"/>
    <x v="6"/>
    <x v="0"/>
    <x v="1"/>
    <x v="0"/>
    <s v="Planning and Preparation"/>
    <s v="Simplifying algebraic frations "/>
    <s v="Data Not Shown"/>
    <s v="Data Not Shown"/>
    <s v="Data Not Shown"/>
    <s v="Data Not Shown"/>
    <s v="Data Not Shown"/>
    <m/>
    <m/>
    <m/>
    <m/>
    <m/>
    <m/>
    <m/>
    <m/>
    <m/>
    <m/>
    <m/>
    <m/>
    <m/>
  </r>
  <r>
    <n v="166"/>
    <n v="152"/>
    <d v="2022-10-09T15:49:16"/>
    <x v="11"/>
    <x v="65"/>
    <d v="2022-10-03T00:00:00"/>
    <x v="4"/>
    <x v="0"/>
    <x v="2"/>
    <x v="2"/>
    <x v="6"/>
    <x v="2"/>
    <x v="1"/>
    <x v="0"/>
    <s v="Planning and Preparation"/>
    <s v="Order of operation "/>
    <s v="CT has a lovely manner with this year 7 group and students love her being humerous. CT insists no hands up and one voice can be heard which shows a good behaviour management. CT was using a question to check students' prior knowledge before introducing and modelling the lesson content. Common misconceptions were prewarned and reinforced to students which shows CT has subject knowledge. CT was checking a SEND student' making notes by cold calling him to read his notes. The example question was thoroughly discussed with the class. "/>
    <m/>
    <m/>
    <m/>
    <s v="1. Considering using mini whiteboard when checking students' prior knowledge. _x000a_2. Considering the words used in the notes that students are required to copy down (what does &quot;statement&quot; mean in ordering of operation.) "/>
    <m/>
    <m/>
    <m/>
    <m/>
    <m/>
    <m/>
    <m/>
    <m/>
    <m/>
    <m/>
    <m/>
    <m/>
    <m/>
  </r>
  <r>
    <n v="167"/>
    <n v="153"/>
    <d v="2022-10-09T15:53:11"/>
    <x v="11"/>
    <x v="76"/>
    <d v="2022-10-04T00:00:00"/>
    <x v="4"/>
    <x v="0"/>
    <x v="2"/>
    <x v="4"/>
    <x v="6"/>
    <x v="3"/>
    <x v="0"/>
    <x v="1"/>
    <m/>
    <m/>
    <s v="Evidence of RRI tasks in book and the required amount.  RRI tasks are based on Unit tests or Assessments and questions relate to the test and seek to fill gaps in understanding.  These have been actioned by students and in most cases marked via self assessment.  Overall book hygiene is of good quality (presentation, self assessment, sheets are tagged in sequence and notes to support independent learning).  Homework has been regularly set on Hegarty Maths, some homework can be found as an assignment on Teams. Books were marked by CT using red pen._x000a__x000a_"/>
    <m/>
    <m/>
    <m/>
    <s v="Ensure that the homework is being updated on Teams. _x000a__x000a_"/>
    <m/>
    <m/>
    <m/>
    <m/>
    <m/>
    <m/>
    <m/>
    <m/>
    <m/>
    <m/>
    <m/>
    <m/>
    <m/>
  </r>
  <r>
    <n v="168"/>
    <n v="154"/>
    <d v="2022-10-09T19:37:02"/>
    <x v="28"/>
    <x v="57"/>
    <d v="2022-09-23T00:00:00"/>
    <x v="2"/>
    <x v="0"/>
    <x v="3"/>
    <x v="6"/>
    <x v="21"/>
    <x v="5"/>
    <x v="2"/>
    <x v="0"/>
    <s v="Planning and Preparation"/>
    <s v="Behaviours"/>
    <s v="Independent Learning Task where students are taking information form one place and recording in another. Some of it appears to be homework that they are then copying out again. Needs to be clear how it is different. Discussion of elements are good and the students that are contributing are giving good concise answers using subject terminology. This would work far better though as a clearly planned whole class discussion so that everyone can take part and benefit from what is being shared."/>
    <m/>
    <m/>
    <m/>
    <s v="When discussing ideas that would benefit all students make sure to stop them an allow all of them to be involved with what is being discussed."/>
    <m/>
    <m/>
    <m/>
    <m/>
    <m/>
    <m/>
    <m/>
    <m/>
    <m/>
    <m/>
    <m/>
    <m/>
    <m/>
  </r>
  <r>
    <n v="169"/>
    <n v="155"/>
    <d v="2022-10-09T19:43:21"/>
    <x v="28"/>
    <x v="17"/>
    <d v="2022-09-27T00:00:00"/>
    <x v="3"/>
    <x v="0"/>
    <x v="0"/>
    <x v="6"/>
    <x v="11"/>
    <x v="5"/>
    <x v="5"/>
    <x v="0"/>
    <s v="Planning and Preparation"/>
    <s v="Power"/>
    <s v="Data Not Shown"/>
    <s v="Data Not Shown"/>
    <s v="Data Not Shown"/>
    <s v="Data Not Shown"/>
    <s v="Data Not Shown"/>
    <m/>
    <m/>
    <m/>
    <m/>
    <m/>
    <m/>
    <m/>
    <m/>
    <m/>
    <m/>
    <m/>
    <m/>
    <m/>
  </r>
  <r>
    <n v="170"/>
    <n v="156"/>
    <d v="2022-10-09T19:54:23"/>
    <x v="28"/>
    <x v="52"/>
    <d v="2022-09-28T00:00:00"/>
    <x v="3"/>
    <x v="0"/>
    <x v="3"/>
    <x v="6"/>
    <x v="20"/>
    <x v="5"/>
    <x v="4"/>
    <x v="0"/>
    <s v="Assessment and Feedback"/>
    <s v="Assessment Review"/>
    <s v="Data Not Shown"/>
    <s v="Data Not Shown"/>
    <s v="Data Not Shown"/>
    <s v="Data Not Shown"/>
    <s v="Data Not Shown"/>
    <m/>
    <m/>
    <m/>
    <m/>
    <m/>
    <m/>
    <m/>
    <m/>
    <m/>
    <m/>
    <m/>
    <m/>
    <m/>
  </r>
  <r>
    <n v="171"/>
    <n v="157"/>
    <d v="2022-10-10T09:06:56"/>
    <x v="15"/>
    <x v="77"/>
    <d v="2022-10-10T00:00:00"/>
    <x v="5"/>
    <x v="0"/>
    <x v="0"/>
    <x v="5"/>
    <x v="25"/>
    <x v="5"/>
    <x v="0"/>
    <x v="0"/>
    <s v="Planning and Preparation"/>
    <s v="Inflation &amp; deflation "/>
    <s v="Student able to explain the link between the graph and then the inflation, _x000a_Checking all students through mini whiteboards and an address of who has got this wrong. _x000a_Worksheet worked well in pairs "/>
    <m/>
    <m/>
    <m/>
    <s v="- Information on the board was really useful when discussing with one student, would be good to pause and go through this with whole class "/>
    <m/>
    <m/>
    <m/>
    <m/>
    <m/>
    <m/>
    <m/>
    <m/>
    <m/>
    <m/>
    <m/>
    <m/>
    <m/>
  </r>
  <r>
    <n v="172"/>
    <n v="158"/>
    <d v="2022-10-10T09:12:09"/>
    <x v="15"/>
    <x v="78"/>
    <d v="2022-10-10T00:00:00"/>
    <x v="5"/>
    <x v="0"/>
    <x v="0"/>
    <x v="6"/>
    <x v="23"/>
    <x v="5"/>
    <x v="0"/>
    <x v="0"/>
    <s v="Learning Overtime"/>
    <s v="RRI feedback and aims and objectives "/>
    <m/>
    <s v="- Good relation to context applying the objectives to business _x000a_- RRI had been used previously and an example was given to students "/>
    <m/>
    <m/>
    <s v="- ensure green pen in books to improve their own exam paper _x000a_- how could these objectives be different for different businesses "/>
    <m/>
    <m/>
    <m/>
    <m/>
    <m/>
    <m/>
    <m/>
    <m/>
    <m/>
    <m/>
    <m/>
    <m/>
    <m/>
  </r>
  <r>
    <n v="173"/>
    <n v="159"/>
    <d v="2022-10-10T10:16:23"/>
    <x v="9"/>
    <x v="79"/>
    <d v="2022-10-10T00:00:00"/>
    <x v="5"/>
    <x v="0"/>
    <x v="0"/>
    <x v="0"/>
    <x v="0"/>
    <x v="2"/>
    <x v="0"/>
    <x v="0"/>
    <s v="Assessment and Feedback"/>
    <s v="Conserving Energy"/>
    <s v="Data Not Shown"/>
    <s v="Data Not Shown"/>
    <s v="Data Not Shown"/>
    <s v="Data Not Shown"/>
    <s v="Data Not Shown"/>
    <m/>
    <m/>
    <m/>
    <m/>
    <m/>
    <m/>
    <m/>
    <m/>
    <m/>
    <m/>
    <m/>
    <m/>
    <m/>
  </r>
  <r>
    <n v="174"/>
    <n v="160"/>
    <d v="2022-10-10T11:20:24"/>
    <x v="28"/>
    <x v="16"/>
    <d v="2022-10-06T00:00:00"/>
    <x v="4"/>
    <x v="0"/>
    <x v="0"/>
    <x v="3"/>
    <x v="0"/>
    <x v="1"/>
    <x v="1"/>
    <x v="2"/>
    <m/>
    <s v="Separating Substances Practical"/>
    <s v="Lesson has been planned as part of the SOW to give students the opportunity to put the theory into practice through practical._x000a_Starter and Success Criteria aren't consistent with department policy with the LOs using 'All, Most, Some'. This isn't used in science._x000a_Mixture examples of everyday life are given to the students e.g mineral water and Calpol - CT explains why these are mixtures. Subject knowledge on the chemistry is good._x000a_Risk Assessment is share on the board that includes information about goggles, stools and the importance of practical work. This is not followed up when going through the practical work. Two students are sat down with bunsens heating liquid on desks, two aren't wearing goggles, another couple also don't have their hair tied back."/>
    <s v="Students aren't confident in answering the starter questions which link to the prior knowledge. Book work evidences that students are engaging with tasks and completing them. The lesson does match up with the scheme of work and has been included to give students the opportunity to complete practical work."/>
    <s v="Cold Calling is used throughout the starter and the demo and the spread of questioning around the room is good, not all students are clear on the answers and the CT explains. Missed opportunity to question other students further on some of the content as links in with prior learning. CT explains the concepts to the students again."/>
    <s v="Behaviour is calm during the started and when the register is taken. Students attempt the work that is given to them. Students listen to one another and when the class teacher is giving instructions._x000a_During the practical the behaviour is not of a high enough standard and the practical is unsafe. A few students are wandering round between groups, Two students are sat down with bunsens heating liquid on desks, two aren't wearing goggles, another couple also don't have their hair tied back. This is not addressed. If they aren't following instructions practical work should not take place."/>
    <s v="T1 - Ensure department policy on starters and the success criteria are followed_x000a_T2 - Ensure students follow instructions exactly for safe practical work and address clearly when not. If unsafe then the practical needs to be stopped and return to theory work."/>
    <m/>
    <m/>
    <m/>
    <m/>
    <m/>
    <m/>
    <m/>
    <m/>
    <m/>
    <m/>
    <m/>
    <m/>
    <m/>
  </r>
  <r>
    <n v="175"/>
    <n v="161"/>
    <d v="2022-10-10T12:19:57"/>
    <x v="4"/>
    <x v="80"/>
    <d v="2022-10-10T00:00:00"/>
    <x v="5"/>
    <x v="0"/>
    <x v="1"/>
    <x v="4"/>
    <x v="5"/>
    <x v="0"/>
    <x v="0"/>
    <x v="0"/>
    <s v="Planning and Preparation"/>
    <s v="How do you approach an unseen poem? "/>
    <s v="PDU encourages all students to read the poem and try to understand the poem. PDU asks students to show demonstrate that they understand the poem. PDU uses the 4Ms (meaning, method, mood and method). PDU uses the department strategy to create a challenging approach to the poem. PDU encourages students to explore individual interpretations. PDU encourages students ti have different interpretations."/>
    <m/>
    <m/>
    <m/>
    <s v="A couple of students struggled with the message, could this have been explained with some examples of what message means? "/>
    <m/>
    <m/>
    <m/>
    <m/>
    <m/>
    <m/>
    <m/>
    <m/>
    <m/>
    <m/>
    <m/>
    <m/>
    <m/>
  </r>
  <r>
    <n v="176"/>
    <n v="16"/>
    <d v="2022-10-10T12:43:18"/>
    <x v="22"/>
    <x v="0"/>
    <d v="2022-09-29T00:00:00"/>
    <x v="3"/>
    <x v="0"/>
    <x v="0"/>
    <x v="4"/>
    <x v="0"/>
    <x v="3"/>
    <x v="1"/>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77"/>
    <n v="17"/>
    <d v="2022-10-10T12:44:55"/>
    <x v="22"/>
    <x v="75"/>
    <d v="2022-09-21T00:00:00"/>
    <x v="2"/>
    <x v="0"/>
    <x v="3"/>
    <x v="3"/>
    <x v="8"/>
    <x v="3"/>
    <x v="1"/>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78"/>
    <n v="18"/>
    <d v="2022-10-10T12:45:28"/>
    <x v="22"/>
    <x v="2"/>
    <d v="2022-09-22T00:00:00"/>
    <x v="2"/>
    <x v="0"/>
    <x v="1"/>
    <x v="2"/>
    <x v="1"/>
    <x v="0"/>
    <x v="1"/>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79"/>
    <n v="19"/>
    <d v="2022-10-10T12:46:39"/>
    <x v="22"/>
    <x v="4"/>
    <d v="2022-09-28T00:00:00"/>
    <x v="3"/>
    <x v="0"/>
    <x v="2"/>
    <x v="0"/>
    <x v="3"/>
    <x v="1"/>
    <x v="2"/>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80"/>
    <n v="162"/>
    <d v="2022-10-10T13:17:39"/>
    <x v="7"/>
    <x v="41"/>
    <d v="2022-10-10T00:00:00"/>
    <x v="5"/>
    <x v="0"/>
    <x v="2"/>
    <x v="1"/>
    <x v="2"/>
    <x v="4"/>
    <x v="0"/>
    <x v="0"/>
    <s v="SEND"/>
    <s v="Brooke's Ship"/>
    <s v="Focus was on a mixture of T&amp;L to support lower ability group and adaptive teaching:_x000a_Students are well supported  1:1._x000a_Good quality questions are asked, that are accessible for learners._x000a_Students recall of knowledge in the lesson is very good. They understand key content from the lesson and have enough knowledge acquisition to understand the key concepts."/>
    <m/>
    <m/>
    <m/>
    <s v="Questioning to gauge understanding - the question asked are good, but there needs to be more wait time. This will allow for higher quality responses and an understanding of misconceptions._x000a_Questioning should also be targeted at specific students to allow for differentiation._x000a_Modelling - utilise modelling with tasks to support students. _x000a_Pace - slow the pace to ensure all learners understand."/>
    <m/>
    <m/>
    <m/>
    <m/>
    <m/>
    <m/>
    <m/>
    <m/>
    <m/>
    <m/>
    <m/>
    <m/>
    <m/>
  </r>
  <r>
    <n v="181"/>
    <n v="20"/>
    <d v="2022-10-10T14:04:48"/>
    <x v="22"/>
    <x v="7"/>
    <d v="2022-09-23T00:00:00"/>
    <x v="2"/>
    <x v="0"/>
    <x v="1"/>
    <x v="0"/>
    <x v="5"/>
    <x v="3"/>
    <x v="1"/>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82"/>
    <n v="21"/>
    <d v="2022-10-10T14:05:19"/>
    <x v="22"/>
    <x v="43"/>
    <d v="2022-09-23T00:00:00"/>
    <x v="2"/>
    <x v="0"/>
    <x v="1"/>
    <x v="2"/>
    <x v="5"/>
    <x v="0"/>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183"/>
    <n v="163"/>
    <d v="2022-10-10T14:41:08"/>
    <x v="7"/>
    <x v="8"/>
    <d v="2022-10-10T00:00:00"/>
    <x v="5"/>
    <x v="0"/>
    <x v="2"/>
    <x v="2"/>
    <x v="2"/>
    <x v="3"/>
    <x v="1"/>
    <x v="0"/>
    <s v="Planning and Preparation"/>
    <s v="Why was Baghdad so significant?"/>
    <s v="Data Not Shown"/>
    <s v="Data Not Shown"/>
    <s v="Data Not Shown"/>
    <s v="Data Not Shown"/>
    <s v="Data Not Shown"/>
    <m/>
    <m/>
    <m/>
    <m/>
    <m/>
    <m/>
    <m/>
    <m/>
    <m/>
    <m/>
    <m/>
    <m/>
    <m/>
  </r>
  <r>
    <n v="184"/>
    <n v="164"/>
    <d v="2022-10-11T08:20:01"/>
    <x v="5"/>
    <x v="8"/>
    <d v="2022-10-11T00:00:00"/>
    <x v="5"/>
    <x v="0"/>
    <x v="2"/>
    <x v="3"/>
    <x v="2"/>
    <x v="4"/>
    <x v="0"/>
    <x v="0"/>
    <s v="Behaviour for Learning"/>
    <s v="What does Henry Ford reveal about the American Dream? "/>
    <s v="Data Not Shown"/>
    <s v="Data Not Shown"/>
    <s v="Data Not Shown"/>
    <s v="Data Not Shown"/>
    <s v="Data Not Shown"/>
    <m/>
    <m/>
    <m/>
    <m/>
    <m/>
    <m/>
    <m/>
    <m/>
    <m/>
    <m/>
    <m/>
    <m/>
    <m/>
  </r>
  <r>
    <n v="185"/>
    <n v="165"/>
    <d v="2022-10-11T10:18:22"/>
    <x v="0"/>
    <x v="81"/>
    <d v="2022-10-11T00:00:00"/>
    <x v="5"/>
    <x v="0"/>
    <x v="0"/>
    <x v="5"/>
    <x v="11"/>
    <x v="5"/>
    <x v="3"/>
    <x v="0"/>
    <s v="Planning and Preparation"/>
    <s v="Flux Density "/>
    <s v="Writing definitions on whiteboards, checking answers and correcting key terminology with good explanations. Excellent exam knowledge. Expectations of pre reading for lessons, students should come to lessons with ideas. "/>
    <m/>
    <m/>
    <m/>
    <s v="Scaffolding for less able. "/>
    <m/>
    <m/>
    <m/>
    <m/>
    <m/>
    <m/>
    <m/>
    <m/>
    <m/>
    <m/>
    <m/>
    <m/>
    <m/>
  </r>
  <r>
    <n v="186"/>
    <n v="166"/>
    <d v="2022-10-11T12:29:27"/>
    <x v="10"/>
    <x v="14"/>
    <d v="2022-09-21T00:00:00"/>
    <x v="2"/>
    <x v="0"/>
    <x v="3"/>
    <x v="2"/>
    <x v="9"/>
    <x v="1"/>
    <x v="1"/>
    <x v="0"/>
    <s v="Planning and Preparation"/>
    <s v="Pachelbel's Canon"/>
    <s v="Students had copied the treble clef into their book and were writing key words for Baroque Music. Students were clear on the task and working in silence. There was no extension task so some students had to wait once they had finished copying. _x000a_CT then checked understanding of treble clef, selecting students to answer who had their hands up. _x000a_CT then revised note lengths through modelling then asking students to clap crotchet beats and minim beats. CT then questioned students about notes and fingers for the Pachelbel's canon task. "/>
    <m/>
    <m/>
    <m/>
    <s v="Pick one written starter, then go into some depth (either focus on treble clef or baroque keywords). _x000a_Have an extension task planned when any copying is required (e.g. open listening questions). _x000a_Use no hands up questioning when assessing understanding - target students you are not confident have understood. _x000a_When revising rhythms, a good AfL technique is to explain then ask students to demonstrate before modelling, to gage if they are able to understand and hear it. "/>
    <m/>
    <m/>
    <m/>
    <m/>
    <m/>
    <m/>
    <m/>
    <m/>
    <m/>
    <m/>
    <m/>
    <m/>
    <m/>
  </r>
  <r>
    <n v="187"/>
    <n v="167"/>
    <d v="2022-10-11T12:32:27"/>
    <x v="10"/>
    <x v="14"/>
    <d v="2022-09-28T00:00:00"/>
    <x v="3"/>
    <x v="0"/>
    <x v="3"/>
    <x v="2"/>
    <x v="9"/>
    <x v="1"/>
    <x v="1"/>
    <x v="1"/>
    <m/>
    <m/>
    <s v="All students have dates and titles clearly underlined_x000a_All students have self-assessed their work in green pen_x000a_The volume of written work is generally in keeping with the department expectations, where lessons should have a practical focus. _x000a_HW is set from HT2 - however HW is evident for year 8&amp;9"/>
    <m/>
    <m/>
    <m/>
    <s v="Ensure every lesson only uses 1 or 2 written tasks, if there are two the 2nd one should always be some sort of listening task. "/>
    <m/>
    <m/>
    <m/>
    <m/>
    <m/>
    <m/>
    <m/>
    <m/>
    <m/>
    <m/>
    <m/>
    <m/>
    <m/>
  </r>
  <r>
    <n v="188"/>
    <n v="168"/>
    <d v="2022-10-11T16:29:28"/>
    <x v="20"/>
    <x v="82"/>
    <d v="2022-10-11T00:00:00"/>
    <x v="5"/>
    <x v="0"/>
    <x v="0"/>
    <x v="4"/>
    <x v="26"/>
    <x v="0"/>
    <x v="2"/>
    <x v="0"/>
    <s v="Behaviour for Learning"/>
    <s v="Coursework - File format"/>
    <m/>
    <m/>
    <m/>
    <s v="Students working on coursework on computers. GHO has high expectations for students progress in lesson. Students understand they must work silently and at times quietly. GHO remains standing for most of lesson to focus on behaviour. GHO gives instructions for students to complete work independently. He identifies students who are making slow progress to challenge then.  AVF was moved seats when high expectations of behaviour was not maintained. Low level disruptions occurs which is immediately challenged. Teacher goes around helping students individually who ask for help. "/>
    <s v="-TA can be used more effectively to target helping different students. _x000a_-GHO to ensure he gives clear targets for MB3 students to ensure maximum progress sis made with HA students. "/>
    <m/>
    <m/>
    <m/>
    <m/>
    <m/>
    <m/>
    <m/>
    <m/>
    <m/>
    <m/>
    <m/>
    <m/>
    <m/>
  </r>
  <r>
    <n v="189"/>
    <n v="169"/>
    <d v="2022-10-12T06:54:01"/>
    <x v="20"/>
    <x v="66"/>
    <d v="2022-09-12T00:00:00"/>
    <x v="1"/>
    <x v="0"/>
    <x v="0"/>
    <x v="2"/>
    <x v="27"/>
    <x v="1"/>
    <x v="0"/>
    <x v="0"/>
    <s v="Behaviour for Learning"/>
    <s v="Impact of Technology "/>
    <m/>
    <m/>
    <m/>
    <s v="Students come and sit on desk, out standing students sit on computer desks. Teacher goes through lesson PowerPoint. &quot;Welcome to your workstation&quot;. Lesson phase is slow and there is low level talking. After a few minutes this gets acknowledged and SNE gives out warnings. Teachers asks questions, some hands up, which is allowed. Some students have forgotten their passwords, SNE resets passwords. There is low level disruption while this happens. SNE to give clear instructions and ensure complete silence when working independently. "/>
    <s v="- Lesson phase needs to be fast and warning given in the first instance of talking. Write names clearly on the board. _x000a_- Ensure hands down and cold calling becomes imbedded as a routine. _x000a_- Independent work is done in silence, expectations should be repeated.  "/>
    <m/>
    <m/>
    <m/>
    <m/>
    <m/>
    <m/>
    <m/>
    <m/>
    <m/>
    <m/>
    <m/>
    <m/>
    <m/>
  </r>
  <r>
    <n v="190"/>
    <n v="170"/>
    <d v="2022-10-12T09:24:59"/>
    <x v="18"/>
    <x v="61"/>
    <d v="2022-09-12T00:00:00"/>
    <x v="1"/>
    <x v="0"/>
    <x v="2"/>
    <x v="2"/>
    <x v="2"/>
    <x v="2"/>
    <x v="0"/>
    <x v="0"/>
    <s v="Behaviour for Learning"/>
    <s v="Islam"/>
    <m/>
    <m/>
    <m/>
    <s v="Some of the titles have not been underlined. _x000a_One student is trying to answer a lot of questions which is positive but RKA stops him after a while to try and get more from other members of the class._x000a_RKA uses non-verbal signals to remind students of expectations._x000a_RKA stays at the front of the class and circulates near the end of the task but too late to make a difference if they haven't done it yet._x000a_When giving a question, RKA doesn't use wait time and the student therefore does not give an effective answer"/>
    <s v="Circulate the class at the start of a task or after register to ensure expectations are met._x000a_Give wait time before questions are answered to allow students to give a thoughtful response"/>
    <m/>
    <m/>
    <m/>
    <m/>
    <m/>
    <m/>
    <m/>
    <m/>
    <m/>
    <m/>
    <m/>
    <m/>
    <m/>
  </r>
  <r>
    <n v="191"/>
    <n v="171"/>
    <d v="2022-10-12T09:30:28"/>
    <x v="18"/>
    <x v="61"/>
    <d v="2022-09-13T00:00:00"/>
    <x v="1"/>
    <x v="0"/>
    <x v="2"/>
    <x v="2"/>
    <x v="2"/>
    <x v="2"/>
    <x v="1"/>
    <x v="0"/>
    <s v="Behaviour for Learning"/>
    <s v="Islam"/>
    <m/>
    <m/>
    <m/>
    <s v="Students have completed a whiteboard task which is done effectively but some students still have whiteboard out and there is some doodling on it._x000a__x000a_Students are questioned. One student does not know the answer and RKA moves on. Should make sure that he comes back to the student instead of letting a 'don't know' go by._x000a_After giving task, RKA asks if there are any questions rather than getting a student to repeat back task._x000a__x000a_Lesson is calm, resources are pitched to the right level and good learning takes place."/>
    <s v="Check for understanding by asking questions._x000a__x000a_Have whiteboards and any extra equipment put away before moving on."/>
    <m/>
    <m/>
    <m/>
    <m/>
    <m/>
    <m/>
    <m/>
    <m/>
    <m/>
    <m/>
    <m/>
    <m/>
    <m/>
  </r>
  <r>
    <n v="192"/>
    <n v="172"/>
    <d v="2022-10-12T10:21:49"/>
    <x v="14"/>
    <x v="83"/>
    <d v="2022-10-12T00:00:00"/>
    <x v="5"/>
    <x v="0"/>
    <x v="0"/>
    <x v="0"/>
    <x v="0"/>
    <x v="1"/>
    <x v="1"/>
    <x v="0"/>
    <s v="Planning and Preparation"/>
    <s v="Transport, Electricity and Heating"/>
    <s v="Starter planned well and there is a clear expectation of students to complete the starter, students engage. Mya R didn't complete, circulate to ensure completion of starter. When reviewing starter, the biology question about selective breeding could have perhaps required some re-teaching, more students could have done with noting this down._x000a__x000a_Behaviour in this classroom is excellent, there are really clear expectations and effective use of countdowns. This is even more effective with mini whiteboards however T didn't show his board, he is also just drawing on the board, there needs to be full accountability. _x000a__x000a__x000a_Cross over teaching is an issue with this group, it is not seamless, there isn't a clear position all students are in, this is making effective delivery of content difficult, it is also possible that there is some content that is missed by students."/>
    <m/>
    <m/>
    <m/>
    <s v="Where there is cross over teaching and it isn't seamless, this issue needs to be fully tackled to reduce gaps being created or widening in learning. Re-teach when needed this applies for the started question on biology and different sources of energy._x000a__x000a_Ensure that students are all held accountable for whiteboard use, zero opt out!"/>
    <m/>
    <m/>
    <m/>
    <m/>
    <m/>
    <m/>
    <m/>
    <m/>
    <m/>
    <m/>
    <m/>
    <m/>
    <m/>
  </r>
  <r>
    <n v="193"/>
    <n v="173"/>
    <d v="2022-10-12T11:08:34"/>
    <x v="14"/>
    <x v="84"/>
    <d v="2022-10-12T00:00:00"/>
    <x v="5"/>
    <x v="0"/>
    <x v="0"/>
    <x v="0"/>
    <x v="0"/>
    <x v="2"/>
    <x v="1"/>
    <x v="0"/>
    <s v="Planning and Preparation"/>
    <s v="Renewable and non-renewable energy sources"/>
    <s v="Really high expectations held of students leading to a productive atmosphere and students demonstrating a positive attitude to learning._x000a__x000a_Mini whiteboards are being used effectively to check understanding and the group fully engages with them, there is more opportunity to train students to not turn around or try and look at one another's boards when sharing responses._x000a__x000a_Putting answers for table to identify the correct answers for table on renewable energy adv and disadv examples, students to self-assess. Activity was appropriately designed and there was goof application. With this activity, increase the level of challenge by amending the language that is used on the table words such as &quot;only&quot;, &quot;a lot of&quot; and &quot;often&quot;_x000a__x000a_Group work activity on the reason to use a different type of renewable energy was nice and fun, all students were benefiting from SPEAK strategy being insisted on, this however wasn't sign posted which is a missed opportunity._x000a_"/>
    <m/>
    <m/>
    <m/>
    <s v="Increase the level of hygiene with mini whiteboard use- tell/coach students that they need to not try and look at boards of others to be able to answer questions.  _x000a__x000a_Review activities prior to their delivery to ensure there is a sufficient level of challenge. "/>
    <m/>
    <m/>
    <m/>
    <m/>
    <m/>
    <m/>
    <m/>
    <m/>
    <m/>
    <m/>
    <m/>
    <m/>
    <m/>
  </r>
  <r>
    <n v="194"/>
    <n v="174"/>
    <d v="2022-10-12T12:42:20"/>
    <x v="20"/>
    <x v="85"/>
    <d v="2022-10-12T00:00:00"/>
    <x v="5"/>
    <x v="0"/>
    <x v="0"/>
    <x v="1"/>
    <x v="27"/>
    <x v="1"/>
    <x v="1"/>
    <x v="0"/>
    <s v="Assessment and Feedback"/>
    <s v="Cyber Security "/>
    <m/>
    <m/>
    <s v="Teacher teaches content related to NBC Uber security. VSA explains Trojan horse, purpose of it, how it infects a PC. Students take turns to read slide on their screens. Teachers asks students questions related to what was just explain. Cold calling is used to ask students questions. Feedback is given to students after answer questions. Teachers uses “saying it again, better” when students don’t use technical language to explain. Mini whiteboards are used to answer two questions on virus and how it can be reduced. Students answer both questions on the whiteboard. Teacher Asian students to hold up whiteboards in 3.2.1 to show all whiteboards. VSA checks answers, Identifying misconceptions and explaining what key words are missing. She then asks students to expand more and write example. "/>
    <m/>
    <s v="- think of low level &amp; high level questions for differentiation. For example yes or no answer, MTQ for students with low ability so they are still able to answer. _x000a_- Time the mini white board activity. 2 Questions = 1.5 minutes to answer. _x000a_"/>
    <m/>
    <m/>
    <m/>
    <m/>
    <m/>
    <m/>
    <m/>
    <m/>
    <m/>
    <m/>
    <m/>
    <m/>
    <m/>
  </r>
  <r>
    <n v="195"/>
    <n v="175"/>
    <d v="2022-10-12T13:05:17"/>
    <x v="12"/>
    <x v="44"/>
    <d v="2022-10-07T00:00:00"/>
    <x v="4"/>
    <x v="0"/>
    <x v="1"/>
    <x v="0"/>
    <x v="5"/>
    <x v="4"/>
    <x v="1"/>
    <x v="1"/>
    <m/>
    <m/>
    <s v="There is evidence of marking although RRI is not necessarily driving progress. Students need more specific feedback to support in improving their writing. HW is not evidenced."/>
    <m/>
    <m/>
    <m/>
    <s v="1. Ensure comments in books are specific and allow students to improve the quality of their response. _x000a_2. Consider how to evidence homework clearly."/>
    <m/>
    <m/>
    <m/>
    <m/>
    <m/>
    <m/>
    <m/>
    <m/>
    <m/>
    <m/>
    <m/>
    <m/>
    <m/>
  </r>
  <r>
    <n v="196"/>
    <n v="176"/>
    <d v="2022-10-12T13:11:56"/>
    <x v="12"/>
    <x v="35"/>
    <d v="2022-10-12T00:00:00"/>
    <x v="5"/>
    <x v="0"/>
    <x v="1"/>
    <x v="4"/>
    <x v="19"/>
    <x v="0"/>
    <x v="4"/>
    <x v="0"/>
    <s v="Planning and Preparation"/>
    <s v="Linda - Character Analysis"/>
    <s v="Data Not Shown"/>
    <s v="Data Not Shown"/>
    <s v="Data Not Shown"/>
    <s v="Data Not Shown"/>
    <s v="Data Not Shown"/>
    <m/>
    <m/>
    <m/>
    <m/>
    <m/>
    <m/>
    <m/>
    <m/>
    <m/>
    <m/>
    <m/>
    <m/>
    <m/>
  </r>
  <r>
    <n v="197"/>
    <n v="177"/>
    <d v="2022-10-12T13:18:01"/>
    <x v="12"/>
    <x v="35"/>
    <d v="2022-10-12T00:00:00"/>
    <x v="5"/>
    <x v="0"/>
    <x v="1"/>
    <x v="4"/>
    <x v="19"/>
    <x v="0"/>
    <x v="4"/>
    <x v="1"/>
    <m/>
    <m/>
    <s v="Book demonstrates some evidence of marking but there needs to be more routine for extended response so that CT can make more meaningfully. There is no evidence of RRI this term. There is evidence of homework i students folders."/>
    <m/>
    <m/>
    <m/>
    <s v="1. HMC needs to build greater opportunities for extended writing. _x000a__x000a_2. RRI must take place so that students can demonstrate progress."/>
    <m/>
    <m/>
    <m/>
    <m/>
    <m/>
    <m/>
    <m/>
    <m/>
    <m/>
    <m/>
    <m/>
    <m/>
    <m/>
  </r>
  <r>
    <n v="198"/>
    <n v="178"/>
    <d v="2022-10-12T13:25:55"/>
    <x v="12"/>
    <x v="6"/>
    <d v="2022-10-12T00:00:00"/>
    <x v="5"/>
    <x v="0"/>
    <x v="1"/>
    <x v="0"/>
    <x v="4"/>
    <x v="2"/>
    <x v="1"/>
    <x v="0"/>
    <s v="Planning and Preparation"/>
    <s v="Extended Writing "/>
    <s v="The material planned was appropriate for the lesson and matches the curriculum plans for the subject. Students had been set up to complete an extended piece, BSM had explicitly taught the students a writing structure and had them plan in the previous lesson. There was a clear model to support student writing and success criteria. The room was calm and all students were working to complete their writing. BSM was able to confidently answer question posed by students."/>
    <m/>
    <m/>
    <m/>
    <s v="1. Use timers can to support students in their pacing for writing_x000a_2. Consider how the TA could be used to support students in the room - either scribing or removal of student to replicate exam conditions"/>
    <m/>
    <m/>
    <m/>
    <m/>
    <m/>
    <m/>
    <m/>
    <m/>
    <m/>
    <m/>
    <m/>
    <m/>
    <m/>
  </r>
  <r>
    <n v="199"/>
    <n v="179"/>
    <d v="2022-10-12T13:35:04"/>
    <x v="12"/>
    <x v="21"/>
    <d v="2022-10-12T00:00:00"/>
    <x v="5"/>
    <x v="0"/>
    <x v="1"/>
    <x v="0"/>
    <x v="5"/>
    <x v="0"/>
    <x v="1"/>
    <x v="0"/>
    <s v="Planning and Preparation"/>
    <s v="Mrs Birling "/>
    <s v="Materials are from the curriculum provision for provided by the department and had been adapted to include success criteria and key vocabulary. The work is challenging but the environment is not conducive to work - students engage in low level chatter and are not challenged on this. CT subject knowledge for specification is not clear - she can not qualify the difference between a knowledge question and a exam style question. Teacher oracy is good but pace needs to be slowed down for greater clarity. CT has to answer lots of questions after setting students on task."/>
    <m/>
    <m/>
    <m/>
    <s v="1. Insist on a single voice in the classroom and sanction when this is not met. _x000a_2. Work on slowing down delivery of content for clarity_x000a_3. Check student understanding of task by having them repeat back instructions "/>
    <m/>
    <m/>
    <m/>
    <m/>
    <m/>
    <m/>
    <m/>
    <m/>
    <m/>
    <m/>
    <m/>
    <m/>
    <m/>
  </r>
  <r>
    <n v="200"/>
    <n v="180"/>
    <d v="2022-10-12T15:36:42"/>
    <x v="15"/>
    <x v="86"/>
    <d v="2022-10-04T00:00:00"/>
    <x v="4"/>
    <x v="0"/>
    <x v="0"/>
    <x v="5"/>
    <x v="25"/>
    <x v="5"/>
    <x v="0"/>
    <x v="1"/>
    <m/>
    <m/>
    <s v="Evidence of RRI and feedback given as individual- no class feedback which demonstrates the time spent on Marking "/>
    <m/>
    <m/>
    <m/>
    <s v="Ensure marking code is in every book  "/>
    <m/>
    <m/>
    <m/>
    <m/>
    <m/>
    <m/>
    <m/>
    <m/>
    <m/>
    <m/>
    <m/>
    <m/>
    <m/>
  </r>
  <r>
    <n v="201"/>
    <n v="181"/>
    <d v="2022-10-12T15:38:26"/>
    <x v="15"/>
    <x v="22"/>
    <d v="2022-10-11T00:00:00"/>
    <x v="5"/>
    <x v="0"/>
    <x v="0"/>
    <x v="6"/>
    <x v="23"/>
    <x v="5"/>
    <x v="0"/>
    <x v="1"/>
    <m/>
    <m/>
    <s v="Unit 1- Evidence of Mock RRI. Students have also been given answer 11/12 which demonstrates expectation of students. "/>
    <m/>
    <m/>
    <m/>
    <s v="Next RRI needed before end of week. Students to be set RRI on Wednesday lesson and given whole class feedback on Thursday. "/>
    <m/>
    <m/>
    <m/>
    <m/>
    <m/>
    <m/>
    <m/>
    <m/>
    <m/>
    <m/>
    <m/>
    <m/>
    <m/>
  </r>
  <r>
    <n v="202"/>
    <n v="182"/>
    <d v="2022-10-12T15:49:20"/>
    <x v="15"/>
    <x v="66"/>
    <d v="2022-10-05T00:00:00"/>
    <x v="4"/>
    <x v="0"/>
    <x v="0"/>
    <x v="6"/>
    <x v="23"/>
    <x v="5"/>
    <x v="0"/>
    <x v="0"/>
    <s v="Assessment and Feedback"/>
    <s v="Marketing Segmentation "/>
    <m/>
    <m/>
    <s v="Students have been posed a question to complete as RRI- this needs to be responded to within lessons "/>
    <m/>
    <s v="Two folders are needed for both Unit 5 and Unit 6- Doubles need their own folders for Unit 6 _x000a_Students need an activity to complete the RRI task after the starter "/>
    <m/>
    <m/>
    <m/>
    <m/>
    <m/>
    <m/>
    <m/>
    <m/>
    <m/>
    <m/>
    <m/>
    <m/>
    <m/>
  </r>
  <r>
    <n v="203"/>
    <n v="183"/>
    <d v="2022-10-12T15:53:12"/>
    <x v="0"/>
    <x v="87"/>
    <d v="2022-10-12T00:00:00"/>
    <x v="5"/>
    <x v="0"/>
    <x v="0"/>
    <x v="0"/>
    <x v="0"/>
    <x v="2"/>
    <x v="0"/>
    <x v="0"/>
    <s v="Behaviour for Learning"/>
    <s v="Thermal Conductivity "/>
    <m/>
    <m/>
    <m/>
    <s v="Students calm and quiet while completing starters which are in line with departmental policy. Clear reminders of expectations but one voice not explicit and countdowns not used. Cold calling used for starters no evidence of developing ideas or bouncing questions. Good Example of zooming in and out with learning objectives. "/>
    <s v="Ensure one voice in classroom using effective countdowns "/>
    <m/>
    <m/>
    <m/>
    <m/>
    <m/>
    <m/>
    <m/>
    <m/>
    <m/>
    <m/>
    <m/>
    <m/>
    <m/>
  </r>
  <r>
    <n v="204"/>
    <n v="184"/>
    <d v="2022-10-12T16:03:25"/>
    <x v="0"/>
    <x v="17"/>
    <d v="2022-10-12T00:00:00"/>
    <x v="5"/>
    <x v="0"/>
    <x v="0"/>
    <x v="2"/>
    <x v="0"/>
    <x v="4"/>
    <x v="0"/>
    <x v="0"/>
    <s v="Behaviour for Learning"/>
    <s v="Organ systems "/>
    <s v="Data Not Shown"/>
    <s v="Data Not Shown"/>
    <s v="Data Not Shown"/>
    <s v="Data Not Shown"/>
    <s v="Data Not Shown"/>
    <m/>
    <m/>
    <m/>
    <m/>
    <m/>
    <m/>
    <m/>
    <m/>
    <m/>
    <m/>
    <m/>
    <m/>
    <m/>
  </r>
  <r>
    <n v="205"/>
    <n v="185"/>
    <d v="2022-10-13T08:54:14"/>
    <x v="20"/>
    <x v="88"/>
    <d v="2022-10-13T00:00:00"/>
    <x v="5"/>
    <x v="0"/>
    <x v="0"/>
    <x v="0"/>
    <x v="17"/>
    <x v="0"/>
    <x v="3"/>
    <x v="0"/>
    <s v="Assessment and Feedback"/>
    <s v="Stakeholders "/>
    <m/>
    <m/>
    <s v="Teacher reads case study. Uses cold calling to identify key contextual words in the case study. _x000a_Teacher introduces 9 mark exam style question. Students are doing this for the first time. KMC Introduces a table to agree or disagree on holding a meeting. Timer given to students. Student work in silence. Teacher supports SEND students with one to one questioning. Encouragement given to students off task. After multiple positive comments FYO starts to write down the work. 1 student is not sure. Teacher gives hints. Whole class feedback is given verbally instead of showing the mini white boards all together for KMC to access understanding. _x000a_Question structure is given, Point, Because, Leads to, therefore. Asking students to elaborate on “Because”, teacher writes model answer given by student on the board for the rest of the class to copy down. This helps students understand the structure of 9 marker. Cold calling and questioning is effective. Positive praise used throughout lesson. _x000a_Independent task- 4 mins given to finish off leads to, therefore part of the question in silence. Key contextual words are given now to  the class to support with their task. "/>
    <m/>
    <s v="-  get students to read out loud instead of KMC reading case scenario to ensure students take in the information_x000a_- mini white boards used, but not effectively used. KMC to get students to show mini white boards all at the same time to check whole class understanding. _x000a_"/>
    <m/>
    <m/>
    <m/>
    <m/>
    <m/>
    <m/>
    <m/>
    <m/>
    <m/>
    <m/>
    <m/>
    <m/>
    <m/>
  </r>
  <r>
    <n v="206"/>
    <n v="186"/>
    <d v="2022-10-13T08:56:01"/>
    <x v="4"/>
    <x v="5"/>
    <d v="2022-10-13T00:00:00"/>
    <x v="5"/>
    <x v="0"/>
    <x v="1"/>
    <x v="1"/>
    <x v="5"/>
    <x v="2"/>
    <x v="0"/>
    <x v="0"/>
    <s v="Behaviour for Learning"/>
    <s v="How can we track Florian’s feelings about responsibility? "/>
    <s v="Data Not Shown"/>
    <s v="Data Not Shown"/>
    <s v="Data Not Shown"/>
    <s v="Data Not Shown"/>
    <s v="Data Not Shown"/>
    <m/>
    <m/>
    <m/>
    <m/>
    <m/>
    <m/>
    <m/>
    <m/>
    <m/>
    <m/>
    <m/>
    <m/>
    <m/>
  </r>
  <r>
    <n v="207"/>
    <n v="187"/>
    <d v="2022-10-13T09:02:08"/>
    <x v="4"/>
    <x v="89"/>
    <d v="2022-10-13T00:00:00"/>
    <x v="5"/>
    <x v="0"/>
    <x v="1"/>
    <x v="1"/>
    <x v="5"/>
    <x v="3"/>
    <x v="0"/>
    <x v="0"/>
    <s v="Planning and Preparation"/>
    <s v="How does the writer explore the themes of fantasy and storytelling? "/>
    <s v="Data Not Shown"/>
    <s v="Data Not Shown"/>
    <s v="Data Not Shown"/>
    <s v="Data Not Shown"/>
    <s v="Data Not Shown"/>
    <m/>
    <m/>
    <m/>
    <m/>
    <m/>
    <m/>
    <m/>
    <m/>
    <m/>
    <m/>
    <m/>
    <m/>
    <m/>
  </r>
  <r>
    <n v="208"/>
    <n v="188"/>
    <d v="2022-10-13T09:38:02"/>
    <x v="20"/>
    <x v="22"/>
    <d v="2022-10-13T00:00:00"/>
    <x v="5"/>
    <x v="0"/>
    <x v="0"/>
    <x v="0"/>
    <x v="12"/>
    <x v="0"/>
    <x v="3"/>
    <x v="0"/>
    <s v="Planning and Preparation"/>
    <s v="Primary Research "/>
    <s v="Teacher introduced primary research. Key learning is used to identify customers needs, identifying gaps int he market, reducing risks and decision making. Class discussion on what customers needs are identifying. BHO provides example help on how to create MS Forms. Students create MS Forms to send to each other to answer questions. Students work on MS Forms to complete a 20 questions quiz. Students paste link on shared area for other students to complete. _x000a_Teacher demonstrates good subject knowledge. Clear instructions and targets given to complete lesson tasks. Students take turns completing other peoples Quiz. "/>
    <m/>
    <m/>
    <m/>
    <s v="- time activity to display timer on the board. _x000a_- students have no urgency to finish questionnaire. Pre planning can be done as HW so they can write questions prior to lesson to start thinking about the type of questions before they start on MS Forms. _x000a_- Use of Imperio to show step by step. "/>
    <m/>
    <m/>
    <m/>
    <m/>
    <m/>
    <m/>
    <m/>
    <m/>
    <m/>
    <m/>
    <m/>
    <m/>
    <m/>
  </r>
  <r>
    <n v="209"/>
    <n v="189"/>
    <d v="2022-10-13T14:36:41"/>
    <x v="18"/>
    <x v="37"/>
    <d v="2022-10-11T00:00:00"/>
    <x v="5"/>
    <x v="0"/>
    <x v="3"/>
    <x v="6"/>
    <x v="16"/>
    <x v="5"/>
    <x v="3"/>
    <x v="0"/>
    <s v="Planning and Preparation"/>
    <s v="Health and Care Acts"/>
    <s v="Students were required to make a presentation about different health and care acts and submit them. Some students were confused about which act they were doing so some acts had multiple students presenting and some had none. The presentations were of varying quality although AVA did state she went through criteria previously. Students were then given a table to fill in that had the different acts on them. The ones that weren't presented were not given any extra context by AVA so questions why the presentations were useful at all if not needed. AVA did not question students to make sure that they understood the Acts, which was clear that they did not."/>
    <m/>
    <m/>
    <m/>
    <s v="Questioning: Questioning after delivery of content to ensure that students have the correct knowledge/disperse misconceptions_x000a_Responsibility in tasks: Ensure that all students are delivering content that is worthwhile. This can be done by checking presentations beforehand either by sending it to you before lesson or going through expectations again during the lesson."/>
    <m/>
    <m/>
    <m/>
    <m/>
    <m/>
    <m/>
    <m/>
    <m/>
    <m/>
    <m/>
    <m/>
    <m/>
    <m/>
  </r>
  <r>
    <n v="210"/>
    <n v="190"/>
    <d v="2022-10-13T14:54:32"/>
    <x v="18"/>
    <x v="61"/>
    <d v="2022-09-20T00:00:00"/>
    <x v="2"/>
    <x v="0"/>
    <x v="2"/>
    <x v="2"/>
    <x v="2"/>
    <x v="2"/>
    <x v="0"/>
    <x v="0"/>
    <s v="Planning and Preparation"/>
    <s v="Arab army"/>
    <s v="Planning on 6 main reasons. Those reasons could be more related to the question related. _x000a_RKA uses cold calling well but could make more effective by bouncing questions around the room to keep more engagement. _x000a_RKA uses more complicated words like 'discipline' but should make sure that they are able to get the correct spelling into their books._x000a_Literacy is put into the correct place in the book and students know where to find it._x000a_The main task is a matching exercise and students are just copying. Is there a way of doing it that makes them engage further with the content?_x000a_RKA checks for understanding of the tasks well. "/>
    <m/>
    <m/>
    <m/>
    <s v="Creating tasks that require critical thinking to maximise the time they are thinking and therefore learning in class."/>
    <m/>
    <m/>
    <m/>
    <m/>
    <m/>
    <m/>
    <m/>
    <m/>
    <m/>
    <m/>
    <m/>
    <m/>
    <m/>
  </r>
  <r>
    <n v="211"/>
    <n v="191"/>
    <d v="2022-10-13T15:07:34"/>
    <x v="1"/>
    <x v="2"/>
    <d v="2022-10-13T00:00:00"/>
    <x v="5"/>
    <x v="0"/>
    <x v="1"/>
    <x v="0"/>
    <x v="1"/>
    <x v="0"/>
    <x v="2"/>
    <x v="1"/>
    <m/>
    <m/>
    <s v="Feedback given on one assessed piece of work and RRI actioned by students._x000a_Students self correct each lesson._x000a_Feedback given to most on individual tasks._x000a_Homework vocabulary quizzing assessed and included in books. "/>
    <m/>
    <m/>
    <m/>
    <s v="Whole punch all worksheets/ booklets so students can treasury tag them in._x000a_Ensure the use of green pen every lesson (some gaps in recent lessons) "/>
    <m/>
    <m/>
    <m/>
    <m/>
    <m/>
    <m/>
    <m/>
    <m/>
    <m/>
    <m/>
    <m/>
    <m/>
    <m/>
  </r>
  <r>
    <n v="212"/>
    <n v="192"/>
    <d v="2022-10-13T15:09:37"/>
    <x v="1"/>
    <x v="59"/>
    <d v="2022-10-13T00:00:00"/>
    <x v="5"/>
    <x v="0"/>
    <x v="1"/>
    <x v="0"/>
    <x v="13"/>
    <x v="0"/>
    <x v="2"/>
    <x v="1"/>
    <m/>
    <m/>
    <s v="Feedback given on one assessed piece of work but no RRI activity completed. _x000a_Students self correct each lesson._x000a_Homework worksheets included in books. "/>
    <m/>
    <m/>
    <m/>
    <s v="Include RRI activity for each assessment so students can respond to feedback. Ensure accents included when copying from the board. Ensure no doodling in books (song lyrics written in margin)."/>
    <m/>
    <m/>
    <m/>
    <m/>
    <m/>
    <m/>
    <m/>
    <m/>
    <m/>
    <m/>
    <m/>
    <m/>
    <m/>
  </r>
  <r>
    <n v="213"/>
    <n v="193"/>
    <d v="2022-10-13T15:11:36"/>
    <x v="1"/>
    <x v="58"/>
    <d v="2022-10-13T00:00:00"/>
    <x v="5"/>
    <x v="0"/>
    <x v="1"/>
    <x v="0"/>
    <x v="1"/>
    <x v="0"/>
    <x v="3"/>
    <x v="1"/>
    <m/>
    <m/>
    <s v="Feedback given on one assessed piece of work and RRI actioned by most students._x000a_Students self correct each lesson._x000a_Feedback given to most on individual tasks._x000a_Homework vocabulary quizzing assessed - yet to be included in books "/>
    <m/>
    <m/>
    <m/>
    <s v="Ensure all tasks are completed by students, particularly those which require a 50 word answer. Sheet named &quot;write a 50 word paragraph introducing… &quot; was incomplete in all books checked. "/>
    <m/>
    <m/>
    <m/>
    <m/>
    <m/>
    <m/>
    <m/>
    <m/>
    <m/>
    <m/>
    <m/>
    <m/>
    <m/>
  </r>
  <r>
    <n v="214"/>
    <n v="194"/>
    <d v="2022-10-13T15:25:04"/>
    <x v="1"/>
    <x v="1"/>
    <d v="2022-10-13T00:00:00"/>
    <x v="5"/>
    <x v="0"/>
    <x v="1"/>
    <x v="0"/>
    <x v="1"/>
    <x v="0"/>
    <x v="4"/>
    <x v="1"/>
    <m/>
    <m/>
    <s v="Marked assessment piece but not RRI._x000a_Students self correct most lessons. _x000a_Homework worksheets in books but not self corrected/ marked "/>
    <m/>
    <m/>
    <m/>
    <s v="Include RRI lesson with title and activity for students to complete. _x000a_Include green pen self assessment every lesson. _x000a_Stop students doodling in books._x000a_"/>
    <m/>
    <m/>
    <m/>
    <m/>
    <m/>
    <m/>
    <m/>
    <m/>
    <m/>
    <m/>
    <m/>
    <m/>
    <m/>
  </r>
  <r>
    <n v="215"/>
    <n v="195"/>
    <d v="2022-10-31T12:14:02"/>
    <x v="6"/>
    <x v="76"/>
    <d v="2022-10-03T00:00:00"/>
    <x v="4"/>
    <x v="0"/>
    <x v="2"/>
    <x v="4"/>
    <x v="6"/>
    <x v="3"/>
    <x v="0"/>
    <x v="0"/>
    <s v="Planning and Preparation"/>
    <s v="Frequency Trees"/>
    <s v="CT linked probability trees and frequency trees, helping students to identify links and differences between the two.  Students were able to identify common misconceptions and mistakes that could be made.  CT emphasised key vocabulary in probability with students in the starter.  CT has high expectations of the class and what they expected to complete and emphasises one voice when students are explaining content."/>
    <m/>
    <m/>
    <m/>
    <s v="Knowledge retrieval quiz: ensure questions for all columns._x000a_Questioning to pick out student explanations and their process."/>
    <m/>
    <m/>
    <m/>
    <m/>
    <m/>
    <m/>
    <m/>
    <m/>
    <m/>
    <m/>
    <m/>
    <m/>
    <m/>
  </r>
  <r>
    <n v="216"/>
    <n v="196"/>
    <d v="2022-10-31T23:33:51"/>
    <x v="29"/>
    <x v="64"/>
    <d v="2022-09-27T00:00:00"/>
    <x v="3"/>
    <x v="0"/>
    <x v="2"/>
    <x v="4"/>
    <x v="6"/>
    <x v="3"/>
    <x v="0"/>
    <x v="0"/>
    <s v="Planning and Preparation"/>
    <s v="The Quadratic Formula"/>
    <s v="NBI had scaffolded content effectively by revising previous methods taught to solve quadratics then moving onto quadratic formula. Initial task given to identify coefficients a, b and c before substituting them into formula. Students could access this and task increased in difficulty, with latter questions including sufficient challenge. Misconceptions were addressed through questioning, with cold calling used effectively. Key words were explicitly taught and a clear learning journey was evident."/>
    <m/>
    <m/>
    <m/>
    <s v="Signpost exam questions and explicitly show how students could be assessed and where marks would be awarded."/>
    <m/>
    <m/>
    <m/>
    <m/>
    <m/>
    <m/>
    <m/>
    <m/>
    <m/>
    <m/>
    <m/>
    <m/>
    <m/>
  </r>
  <r>
    <n v="217"/>
    <n v="197"/>
    <d v="2022-11-01T09:33:24"/>
    <x v="12"/>
    <x v="43"/>
    <d v="2022-11-01T00:00:00"/>
    <x v="6"/>
    <x v="1"/>
    <x v="1"/>
    <x v="5"/>
    <x v="5"/>
    <x v="5"/>
    <x v="4"/>
    <x v="2"/>
    <m/>
    <s v="Unseen Poetry Comparison "/>
    <s v="Data Not Shown"/>
    <s v="Data Not Shown"/>
    <s v="Data Not Shown"/>
    <s v="Data Not Shown"/>
    <s v="Data Not Shown"/>
    <m/>
    <m/>
    <m/>
    <m/>
    <m/>
    <m/>
    <m/>
    <m/>
    <m/>
    <m/>
    <m/>
    <m/>
    <m/>
  </r>
  <r>
    <n v="218"/>
    <n v="198"/>
    <d v="2022-11-01T10:15:25"/>
    <x v="26"/>
    <x v="44"/>
    <d v="2022-11-01T00:00:00"/>
    <x v="6"/>
    <x v="1"/>
    <x v="1"/>
    <x v="4"/>
    <x v="4"/>
    <x v="3"/>
    <x v="0"/>
    <x v="0"/>
    <s v="Planning and Preparation"/>
    <s v="How are verbs used to present the attack (Language paper extract)"/>
    <s v="You are using a language paper extract and modelling how student can answer question 2 (language analysis). They are reminded of the meanings of 'connote' and 'denote'. Verbs in the extract have already been highlighted a model sentence and a frame sentence to use for their first example. All of this provides scaffolding and structure for the students to succeed in the task of writing three more points for the answer. You redirect and remind the class what they are doing and go amongst the students to give 1:1 guidance.  Students are also given step by step guides on how to be successful. All this helps to create a purposeful learning environment. "/>
    <m/>
    <m/>
    <m/>
    <s v="Meta-learning and independent learning. Giving students more ownership over the extract and their responses to it by discussing the big ideas and their feelings/responses about the dog White Fang, also the purpose of verbs and why they are helpful to analyse, how verbs create a mood in students to find words to describe the attack. This would also help with misconceptions and reluctance to start writing with some of the weaker students in the class. "/>
    <m/>
    <m/>
    <m/>
    <m/>
    <m/>
    <m/>
    <m/>
    <m/>
    <m/>
    <m/>
    <m/>
    <m/>
    <m/>
  </r>
  <r>
    <n v="219"/>
    <n v="199"/>
    <d v="2022-11-01T11:01:24"/>
    <x v="26"/>
    <x v="6"/>
    <d v="2022-11-01T00:00:00"/>
    <x v="6"/>
    <x v="1"/>
    <x v="1"/>
    <x v="4"/>
    <x v="5"/>
    <x v="2"/>
    <x v="0"/>
    <x v="0"/>
    <s v="Learning Overtime"/>
    <s v="How does Priestley use the Inspector to present ideas of social responsibility"/>
    <m/>
    <s v="Students are 'exploding' quotes linked to the Inspector's entrance, The quotes are on the board and the most important parts to 'explode' are highlighted. You remind them that they know how to explode quotes, but you realise as the lesson goes on (when faced with excellent student questions such as &quot;what has lighting got to do with feelings&quot;) that the class also need to be redirected to remember the 'big ideas' of the play and how they might be presented through stagecraft/stage directions. You demonstrate this vividly through switching off the lights, entering the room and switching back on again, which builds student engagement and helps them to remember previous learning and understanding of the ideas in the play and how they are presented by Priestley. You also use focused instruction to remind students of the ideas the Inspector represents: &quot;socialism is now on the stage&quot;. "/>
    <m/>
    <m/>
    <s v="As you are aware, there is wide range of ability in this class and some of the top end need stretching while others need support. Both ends of the spectrum might benefit from more unpicking and exploration of the big ideas explicitly linked to the question. For example, what is the link between socialism/capitalism (the contextual ideas of the text) and social responsibility (the focus of the question)"/>
    <m/>
    <m/>
    <m/>
    <m/>
    <m/>
    <m/>
    <m/>
    <m/>
    <m/>
    <m/>
    <m/>
    <m/>
    <m/>
  </r>
  <r>
    <n v="220"/>
    <n v="200"/>
    <d v="2022-11-01T11:28:12"/>
    <x v="26"/>
    <x v="90"/>
    <d v="2022-11-01T00:00:00"/>
    <x v="6"/>
    <x v="1"/>
    <x v="1"/>
    <x v="4"/>
    <x v="5"/>
    <x v="1"/>
    <x v="0"/>
    <x v="0"/>
    <s v="Learning Overtime"/>
    <s v="To explore the presentation of selfishness within characters in An Inspector Calls"/>
    <m/>
    <s v="Students are asked to show words to describe Mrs Birling on a whiteboard which builds engagement and allows students ownership of their learning as you input these words on the slides you are using to teach. You also do this for Mr Birling. You also remind the students of the all important 'why' - author's purpose - and collect student answers to this question, and input these answers on the slide. Your questioning and your feedback to student answers are both very clear and focused on building  deeper understanding of the text, and also student confidence in their own learning.  Your instructions are focused on meta-learning as well as on the text itself: 'getting the vocabulary to describe the characters is half the battle but you also need to think about why.' When students come to 'explode' quotes you check that they understand words such as 'cranks' and why Mr Birling might use this word"/>
    <m/>
    <m/>
    <s v="With the excellent learning environment established in the class - developing understanding of vocabulary further through student discussion/exploration eg the simile of bees in a hive - how this might resonate with 1945 audience who had to work together during war time"/>
    <m/>
    <m/>
    <m/>
    <m/>
    <m/>
    <m/>
    <m/>
    <m/>
    <m/>
    <m/>
    <m/>
    <m/>
    <m/>
  </r>
  <r>
    <n v="221"/>
    <n v="201"/>
    <d v="2022-11-01T12:33:33"/>
    <x v="23"/>
    <x v="5"/>
    <d v="2022-11-01T00:00:00"/>
    <x v="6"/>
    <x v="1"/>
    <x v="1"/>
    <x v="0"/>
    <x v="4"/>
    <x v="0"/>
    <x v="0"/>
    <x v="2"/>
    <m/>
    <s v="Language Paper 1"/>
    <s v="Data Not Shown"/>
    <s v="Data Not Shown"/>
    <s v="Data Not Shown"/>
    <s v="Data Not Shown"/>
    <s v="Data Not Shown"/>
    <m/>
    <m/>
    <m/>
    <m/>
    <m/>
    <m/>
    <m/>
    <m/>
    <m/>
    <m/>
    <m/>
    <m/>
    <m/>
  </r>
  <r>
    <n v="222"/>
    <n v="202"/>
    <d v="2022-11-01T12:45:37"/>
    <x v="12"/>
    <x v="91"/>
    <d v="2022-11-01T00:00:00"/>
    <x v="6"/>
    <x v="1"/>
    <x v="1"/>
    <x v="3"/>
    <x v="5"/>
    <x v="2"/>
    <x v="1"/>
    <x v="2"/>
    <m/>
    <s v="Propaganda in Animal Farm"/>
    <s v="JBU demonstrates good subject knowledge - he is confident in being able to explain the plot and big ideas of ‘Animal Farm’. There is an error in terms of what he agrees is propaganda (use of the dogs) but he recognises this and explains why this is not correct. The lesson is structured in line with the departmental expectation of retrieval, learning journey, vocabulary teaching, direct instruction and independent practise. There is a clear link between the starter, the vocabulary that is taught and the tasks that follow. Students are given the opportunity to demonstrate their prior understanding before the lesson begins and this is built upon through teacher explanation and questioning. JBU models high levels of oracy throughout the lesson. There is live modelling of the planning process - this feels rushed, JBU should consider the live modelling process in advance in terms of the ideas he wants to present. Due to rush and confusion of the ideas, some students struggle to complete the independent practise without further support from JBU."/>
    <s v="Lesson is in line with the progression plans for Year 9. Students have produced extended responses and shorter responses which show a good understanding of the text. Students can also verbalise their learning when questioned and can develop their answers with reference to the text. Students often use ambitious vocabulary to communicate their ideas e.g. hierarchy, exploit etc. JBU is willing to address misconceptions and explain how answer can be corrected. SEND students that were present in the lesson were able to engage with the learning and attempt the work. JBU needs to better utilise his TA to support with SEND students within the room."/>
    <s v="JBU is effective in his use of questioning, posing and bouncing questions to develop students knowledge within the lesson time. MWBs are employed for short answer questions and checked by JBU. During these activities, JBU corrects any misconceptions. Books are marked using whole class feedback and coded marking. Students may benefit from diagnostic feedback which forces them to think more cognitively about the feedback. There is evidence of RRI in the books which reflects the teaching from RRI lessons."/>
    <s v="JBU circulates the classroom from the outset of the lesson checking that students are on task and encouraging them to complete the tasks required. The class are silent and calm on entry which allows for an efficient start to the lesson. JBU does not allow students to opt out of the learning, he rephrases questions so that all students can take part in the lesson. JBU has very high expectations and the students are focused within the lesson. Students can communicate these expectations and explain that the lessons are calm because of JBU’s management of the room.  There is pride from the students when they express their learning and there is a positive attitude to learning from the majority of students."/>
    <s v="1. Use of praise could be more evidenced - try to place names on the whiteboard and celebrate student success to continue to foster the positive learning environment._x000a__x000a_2. JBU should ensure that his TA is effectively utilised in the classroom by communicating in advance what he would like for her to do and sharing slides._x000a__x000a_3. Consider pre-planned I Do to support with the pace within the lesson and to stop from ideas becoming confused. Delivery of the independent practise needs to be more seamless in order to better empower students to work independently."/>
    <m/>
    <m/>
    <m/>
    <m/>
    <m/>
    <m/>
    <m/>
    <m/>
    <m/>
    <m/>
    <m/>
    <m/>
    <m/>
  </r>
  <r>
    <n v="223"/>
    <n v="203"/>
    <d v="2022-11-01T14:32:22"/>
    <x v="26"/>
    <x v="19"/>
    <d v="2022-11-01T00:00:00"/>
    <x v="6"/>
    <x v="1"/>
    <x v="1"/>
    <x v="4"/>
    <x v="4"/>
    <x v="0"/>
    <x v="1"/>
    <x v="0"/>
    <s v="Learning Overtime"/>
    <s v="How do I effectively complete a piece of transactional writing?"/>
    <s v="Data Not Shown"/>
    <s v="Data Not Shown"/>
    <s v="Data Not Shown"/>
    <s v="Data Not Shown"/>
    <s v="Data Not Shown"/>
    <m/>
    <m/>
    <m/>
    <m/>
    <m/>
    <m/>
    <m/>
    <m/>
    <m/>
    <m/>
    <m/>
    <m/>
    <m/>
  </r>
  <r>
    <n v="224"/>
    <n v="204"/>
    <d v="2022-11-01T14:58:18"/>
    <x v="26"/>
    <x v="91"/>
    <d v="2022-11-01T00:00:00"/>
    <x v="6"/>
    <x v="1"/>
    <x v="1"/>
    <x v="4"/>
    <x v="4"/>
    <x v="1"/>
    <x v="1"/>
    <x v="0"/>
    <s v="Learning Overtime"/>
    <s v="RRI on paper 2 Q5"/>
    <m/>
    <s v="students are being given detailed feedback (both whole-class and individual) on transactional writing they did previously. The feedback contains ten whole-class targets and students have personalised targets from this list of ten on their work.  This is purposeful and helps them to understand what they specifically need to do to improve. Your verbal explanations are exemplified well and delivered with energy which helps with student engagement. Students feel able to make contributions and suggestions when you request this, and these contributions are helpful and accurate.  One student has been used as a model answer which is motivating. Students have been given a range helpful writing strategies to use, such as 'perfect pair sentences' which they can explain readily and know how to adapt for their own work. When students are given the RRI task, they are given very specific instructions on what to do, and as a result most of them embark on the task with motivation. "/>
    <m/>
    <m/>
    <s v="Building motivation even further - for example, when students are embark on the RRI task, could they be given positive descriptions as to the improved outcome you are expecting? Even more specific exemplification on how to improve, for example how to make the 'picture this' introduction more concise. "/>
    <m/>
    <m/>
    <m/>
    <m/>
    <m/>
    <m/>
    <m/>
    <m/>
    <m/>
    <m/>
    <m/>
    <m/>
    <m/>
  </r>
  <r>
    <n v="225"/>
    <n v="205"/>
    <d v="2022-11-02T09:20:55"/>
    <x v="15"/>
    <x v="66"/>
    <d v="2022-11-02T00:00:00"/>
    <x v="6"/>
    <x v="1"/>
    <x v="0"/>
    <x v="6"/>
    <x v="23"/>
    <x v="5"/>
    <x v="0"/>
    <x v="0"/>
    <s v="Planning and Preparation"/>
    <s v="Marketing strategy "/>
    <s v="10 minutes into lesson students were sat around the outside of the room. Students came to the middle slowly after 10 minutes of logging on the computer. This needs to be at the beginning of the lesson and folders collected at the beginning. Students were getting on with starter on paper. This needs to be in whiteboards. Students not getting on are challenged. Students stopped Starter after 7 minutes. Psychographic definition is defined by student answered wrongly. Misconception is not addressed as psychographic being location instead of habits, social. 9:14 students finished starter. Learning journey communicated. Students asked to read. Marketing penetration spoken through. Students asked to give examples. "/>
    <m/>
    <m/>
    <m/>
    <s v="- students to log into same computer as previous lesson and come straight to the middle of the room to complete starter in first 5 minutes. Starter to be 5 minutes. _x000a_- have starter answers on the board appear after each answer so that they can be referred to (saves students writing down the whole lot afterwards) _x000a_- students should collect folders as they come into the lesson so that they are prepared and lessons starter is smoother _x000a_- whiteboards to be used for starter to assess whole class feedback. _x000a_- unit 5 &amp; 6 folders to be separated. _x000a_- content to be delivered slide by slide "/>
    <m/>
    <m/>
    <m/>
    <m/>
    <m/>
    <m/>
    <m/>
    <m/>
    <m/>
    <m/>
    <m/>
    <m/>
    <m/>
  </r>
  <r>
    <n v="226"/>
    <n v="206"/>
    <d v="2022-11-02T09:30:51"/>
    <x v="15"/>
    <x v="38"/>
    <d v="2022-11-02T00:00:00"/>
    <x v="6"/>
    <x v="1"/>
    <x v="0"/>
    <x v="0"/>
    <x v="17"/>
    <x v="0"/>
    <x v="0"/>
    <x v="0"/>
    <s v="Planning and Preparation"/>
    <s v="Business costs for planning "/>
    <s v="Students are identifying the fixed and variable costs from bakery. Pace is good. Pens are asked to be put down so that students can listen to the definition and formula. Timers used, clearly explanation that pens to be put down once finished. Total costs explanation given and students then asked to calculate fixed, variable and total. Clear definition given. "/>
    <m/>
    <m/>
    <m/>
    <s v="- speak to students at the end if continuous coughing _x000a_- use of mini whiteboards for finance calculations to assess while class feedback _x000a_- be clear on whether you want students talking or in silence. If silent then warnings. If talking say only about the work. If talking when not asked to stop class and address as whole class. "/>
    <m/>
    <m/>
    <m/>
    <m/>
    <m/>
    <m/>
    <m/>
    <m/>
    <m/>
    <m/>
    <m/>
    <m/>
    <m/>
  </r>
  <r>
    <n v="227"/>
    <n v="207"/>
    <d v="2022-11-02T10:48:24"/>
    <x v="14"/>
    <x v="80"/>
    <d v="2022-10-31T00:00:00"/>
    <x v="6"/>
    <x v="1"/>
    <x v="1"/>
    <x v="4"/>
    <x v="5"/>
    <x v="0"/>
    <x v="0"/>
    <x v="2"/>
    <m/>
    <s v="To explore the presentation of selfishness within characters "/>
    <s v="Explode a quote delivered through an effective explanation, questioning and scaffolding. Paige demonstrated excellent subject of An Inspector Calls, the quality of questioning and teacher explanation were exceptional. All students were challenged and supported effectively throughout the lesson._x000a__x000a_Expectations in the classroom are very high, there is effective use of count downs and other routines ensure the focus of the students is in the right place at all throughout the lesson. _x000a__x000a_Content is presented very clearly through slides, some of the note taking on the board during &quot;explode a quote&quot; became very busy, it is possible students may find this difficult to use if they lose focus during the lesson. "/>
    <s v="Students have a good understanding of the text, the characters and methods used in An Inspector Calls; this is due to the high-quality teacher explanation. Teacher subject knowledge is exceptional, this is allowing for students thinking to be carefully guided enabling strong understanding to develop. It is clear that Paige has a good understanding of the needs of the students and the potential gaps in their knowledge and understanding, this is allowing them to improve rapidly. "/>
    <s v="Questioning is effectively targeted and pitched, this is exemplary practise._x000a__x000a_Mini whiteboards used to gauge understanding of what students are really thinking about, this produced a large volume of information which makes it difficult to use meaningfully for all students. More room to train students on expectations of what is put on whiteboards and how they are used._x000a__x000a_Student books are exemplary, there is regular, clear and actionable feedback which is given to students. This is supporting with closing gaps in learning from last year and improving the quality of the student responses."/>
    <s v="Excellent behaviour for learning demonstrated by students, Paige fosters an exceptional classroom environment with this group."/>
    <s v="Review board annotations when &quot;exploding&quot; quotes, seek out strategies to make these useful annotations more user friendly._x000a__x000a_Review the use of mini whiteboards or train students to use mini whiteboards in a way that they default to sharing manageable pieces of information for you to check or review their use on similar activities._x000a_"/>
    <m/>
    <m/>
    <m/>
    <m/>
    <m/>
    <m/>
    <m/>
    <m/>
    <m/>
    <m/>
    <m/>
    <m/>
    <m/>
  </r>
  <r>
    <n v="228"/>
    <n v="208"/>
    <d v="2022-11-02T15:09:44"/>
    <x v="23"/>
    <x v="7"/>
    <d v="2022-11-02T00:00:00"/>
    <x v="6"/>
    <x v="1"/>
    <x v="1"/>
    <x v="0"/>
    <x v="4"/>
    <x v="3"/>
    <x v="1"/>
    <x v="2"/>
    <m/>
    <s v="Language Paper 1"/>
    <s v="Data Not Shown"/>
    <s v="Data Not Shown"/>
    <s v="Data Not Shown"/>
    <s v="Data Not Shown"/>
    <s v="Data Not Shown"/>
    <m/>
    <m/>
    <m/>
    <m/>
    <m/>
    <m/>
    <m/>
    <m/>
    <m/>
    <m/>
    <m/>
    <m/>
    <m/>
  </r>
  <r>
    <n v="229"/>
    <n v="209"/>
    <d v="2022-11-02T15:13:45"/>
    <x v="0"/>
    <x v="56"/>
    <d v="2022-11-01T00:00:00"/>
    <x v="6"/>
    <x v="1"/>
    <x v="0"/>
    <x v="0"/>
    <x v="0"/>
    <x v="3"/>
    <x v="1"/>
    <x v="0"/>
    <s v="Assessment and Feedback"/>
    <s v="Transport, electricity and heating"/>
    <m/>
    <m/>
    <s v="Explanation of wind energy. Cold called students to describe solar energy. PBL did not accept &quot;I don't know&quot;, used explorative questioning to get an answer, bounced questions between students to develop ideas. Missed opportunity for whole class feedback using mini whiteboards. PBL ensure students used correct terminology and say it again but better missed opportunity to sign post SPEAK. Zoomed in and out with the learning objectives and linked slides to other subjects eg. Geography. "/>
    <m/>
    <s v="Ensure that whole class AFL is used especially with mini whiteboards "/>
    <m/>
    <m/>
    <m/>
    <m/>
    <m/>
    <m/>
    <m/>
    <m/>
    <m/>
    <m/>
    <m/>
    <m/>
    <m/>
  </r>
  <r>
    <n v="230"/>
    <n v="210"/>
    <d v="2022-11-02T15:22:41"/>
    <x v="0"/>
    <x v="12"/>
    <d v="2022-11-01T00:00:00"/>
    <x v="6"/>
    <x v="1"/>
    <x v="0"/>
    <x v="4"/>
    <x v="0"/>
    <x v="4"/>
    <x v="1"/>
    <x v="0"/>
    <s v="Assessment and Feedback"/>
    <s v="Cell revision "/>
    <m/>
    <m/>
    <s v="Going through starter questions, reinforcing green pen. CBU showed good movement around the room to ensure work being completed. Good use of mini whiteboards to check prior knowledge on cell organelle functions. Most students engaged in task but not all, CBU issued reminders but instructions not fully followed. "/>
    <m/>
    <s v="Ensure mini whiteboard hygiene not all students engaged and some just drawing on them"/>
    <m/>
    <m/>
    <m/>
    <m/>
    <m/>
    <m/>
    <m/>
    <m/>
    <m/>
    <m/>
    <m/>
    <m/>
    <m/>
  </r>
  <r>
    <n v="231"/>
    <n v="211"/>
    <d v="2022-11-03T11:13:46"/>
    <x v="9"/>
    <x v="13"/>
    <d v="2022-11-04T00:00:00"/>
    <x v="6"/>
    <x v="1"/>
    <x v="0"/>
    <x v="2"/>
    <x v="0"/>
    <x v="1"/>
    <x v="1"/>
    <x v="0"/>
    <s v="Assessment and Feedback"/>
    <s v="Introduction to the periodic table"/>
    <s v="Data Not Shown"/>
    <s v="Data Not Shown"/>
    <s v="Data Not Shown"/>
    <s v="Data Not Shown"/>
    <s v="Data Not Shown"/>
    <m/>
    <m/>
    <m/>
    <m/>
    <m/>
    <m/>
    <m/>
    <m/>
    <m/>
    <m/>
    <m/>
    <m/>
    <m/>
  </r>
  <r>
    <n v="232"/>
    <n v="212"/>
    <d v="2022-11-04T09:36:38"/>
    <x v="25"/>
    <x v="67"/>
    <d v="2022-11-04T00:00:00"/>
    <x v="6"/>
    <x v="1"/>
    <x v="2"/>
    <x v="1"/>
    <x v="6"/>
    <x v="1"/>
    <x v="0"/>
    <x v="0"/>
    <s v="Behaviour for Learning"/>
    <s v="Probability"/>
    <m/>
    <m/>
    <m/>
    <s v="JZH was showing students examples and they had to decide what the probability of winning was using words like impossible and likely. Students were really engaged in the examples (e.g. winning the lottery) and wanted to get involved. This resulted in low level disruption/annoyance when JZH didn’t take their answers. This was a missed opportunity to use mini whiteboards for both engagement and as a tool to assess learning. _x000a__x000a_Some prompts were used to correct behaviour during the lesson e.g. Tiana sit up straight. _x000a__x000a_Good cold calling in the lesson - students were keen to give answers. JZH did not go for hands, coverage of the class was good. Need to decide whether cold calling or whole class feedback is more appropriate at each stage of a lesson. _x000a__x000a_Don’t ignore hands, say you’ll come to student in a time, if not they can cause disruption while waiting. When you’re ready speak to them 1-1. "/>
    <s v="Plan lessons to use mini whiteboards to check progress. If used well using them will also reduce the likelihood of students calling out and increase engagement. _x000a_"/>
    <m/>
    <m/>
    <m/>
    <m/>
    <m/>
    <m/>
    <m/>
    <m/>
    <m/>
    <m/>
    <m/>
    <m/>
    <m/>
  </r>
  <r>
    <n v="233"/>
    <n v="213"/>
    <d v="2022-11-04T09:58:42"/>
    <x v="12"/>
    <x v="5"/>
    <d v="2022-11-04T00:00:00"/>
    <x v="6"/>
    <x v="1"/>
    <x v="1"/>
    <x v="4"/>
    <x v="4"/>
    <x v="0"/>
    <x v="0"/>
    <x v="0"/>
    <s v="Planning and Preparation"/>
    <s v="Paper 2 Revision"/>
    <s v="Data Not Shown"/>
    <s v="Data Not Shown"/>
    <s v="Data Not Shown"/>
    <s v="Data Not Shown"/>
    <s v="Data Not Shown"/>
    <m/>
    <m/>
    <m/>
    <m/>
    <m/>
    <m/>
    <m/>
    <m/>
    <m/>
    <m/>
    <m/>
    <m/>
    <m/>
  </r>
  <r>
    <n v="234"/>
    <n v="214"/>
    <d v="2022-11-04T10:07:45"/>
    <x v="12"/>
    <x v="6"/>
    <d v="2022-11-04T00:00:00"/>
    <x v="6"/>
    <x v="1"/>
    <x v="1"/>
    <x v="4"/>
    <x v="4"/>
    <x v="2"/>
    <x v="0"/>
    <x v="0"/>
    <s v="Planning and Preparation"/>
    <s v="Walk Talk Paper 2"/>
    <s v="BSM demonstrates good subject knowledge for question 3. She can answer students questions and correct misconceptions. Materials are well planned and delivered in line with the curriculum planning for the subject. Adaptions have been made to suit the needs of the group. BSM should ensure that she has prepared responses for the questions students will have for vocabulary so that these can be as seamless as her instruction. "/>
    <m/>
    <m/>
    <m/>
    <s v="1. Prepare vocabulary for the reading stage - ensuring that students can be given concise and clear definitions."/>
    <m/>
    <m/>
    <m/>
    <m/>
    <m/>
    <m/>
    <m/>
    <m/>
    <m/>
    <m/>
    <m/>
    <m/>
    <m/>
  </r>
  <r>
    <n v="235"/>
    <n v="215"/>
    <d v="2022-11-04T10:14:00"/>
    <x v="12"/>
    <x v="7"/>
    <d v="2022-11-04T00:00:00"/>
    <x v="6"/>
    <x v="1"/>
    <x v="1"/>
    <x v="4"/>
    <x v="5"/>
    <x v="3"/>
    <x v="0"/>
    <x v="0"/>
    <s v="Planning and Preparation"/>
    <s v="Selfishness in AIC"/>
    <s v="Data Not Shown"/>
    <s v="Data Not Shown"/>
    <s v="Data Not Shown"/>
    <s v="Data Not Shown"/>
    <s v="Data Not Shown"/>
    <m/>
    <m/>
    <m/>
    <m/>
    <m/>
    <m/>
    <m/>
    <m/>
    <m/>
    <m/>
    <m/>
    <m/>
    <m/>
  </r>
  <r>
    <n v="236"/>
    <n v="216"/>
    <d v="2022-11-04T14:36:07"/>
    <x v="4"/>
    <x v="44"/>
    <d v="2022-11-04T00:00:00"/>
    <x v="6"/>
    <x v="1"/>
    <x v="1"/>
    <x v="0"/>
    <x v="5"/>
    <x v="4"/>
    <x v="1"/>
    <x v="0"/>
    <s v="Planning and Preparation"/>
    <s v="Analyzing Eric - what makes Eric’s behavior towards Eva so deplorable?"/>
    <s v="JFE aims to create an engaging environment through quizzing of key vocabulary. JFE has class matching 10 terms with their definition. What is the purpose of this? How much of the lesson does this take up? JFE has several questions on the board. The quick quiz recap is printed out for all pupils. The outcome is not very clear based on what has been taught in the lesson. JFE helps one to one to explain the task. "/>
    <m/>
    <m/>
    <m/>
    <s v="* Use postal colours in the background. _x000a_* Offer sentence starters to support pupils. _x000a_* Create clear journey to the end point. What did you want them to know/do by the end of the lesson? _x000a_* Avoid extended quizzes that may detract from the outcome. "/>
    <m/>
    <m/>
    <m/>
    <m/>
    <m/>
    <m/>
    <m/>
    <m/>
    <m/>
    <m/>
    <m/>
    <m/>
    <m/>
  </r>
  <r>
    <n v="237"/>
    <n v="217"/>
    <d v="2022-11-04T16:14:10"/>
    <x v="15"/>
    <x v="22"/>
    <d v="2022-11-04T00:00:00"/>
    <x v="6"/>
    <x v="1"/>
    <x v="0"/>
    <x v="6"/>
    <x v="17"/>
    <x v="5"/>
    <x v="0"/>
    <x v="1"/>
    <m/>
    <m/>
    <s v="RRI mock has been completed, students have developed notes in books and opportunities for assessment _x000a_"/>
    <m/>
    <m/>
    <m/>
    <s v="- Increase use of green pen in books during self assessment _x000a_- Tidy books to ensure all sheets are in treasury tags "/>
    <m/>
    <m/>
    <m/>
    <m/>
    <m/>
    <m/>
    <m/>
    <m/>
    <m/>
    <m/>
    <m/>
    <m/>
    <m/>
  </r>
  <r>
    <n v="238"/>
    <n v="218"/>
    <d v="2022-11-06T20:18:45"/>
    <x v="11"/>
    <x v="76"/>
    <d v="2022-11-01T00:00:00"/>
    <x v="6"/>
    <x v="1"/>
    <x v="2"/>
    <x v="1"/>
    <x v="6"/>
    <x v="1"/>
    <x v="1"/>
    <x v="0"/>
    <s v="SEND"/>
    <s v="Ordering Fractions"/>
    <s v="CT has finished the main content and were doing worded Problems. _x000a_Students were given time to read questions carefully and key words in the questions were explained. _x000a_For the first question, CT was using peer assessing by asking students to switch their books to check answers and learn from each other._x000a_From the second question onwards, MWB were used and CT gave each individual student feedback. _x000a_The routines and expectations was emphsized creating &quot;RUCSAC&quot;: read, underline, choose, solve, answer and check and insisit students to use it. _x000a_CT spoke in a slow pace which is easier for SEN students to follow. _x000a_CT boosts students confidence by peer assessing, peer discussing and encouraging students by saying &quot;I didn't expect you to get that much done&quot; and lots of positive languages were used. _x000a_When student got angry with being given warnings, CT asked student to stay outside of classroom and calm down. _x000a_"/>
    <m/>
    <m/>
    <m/>
    <s v="Check and make sure that all students get involved with the worded problems. "/>
    <m/>
    <m/>
    <m/>
    <m/>
    <m/>
    <m/>
    <m/>
    <m/>
    <m/>
    <m/>
    <m/>
    <m/>
    <m/>
  </r>
  <r>
    <n v="239"/>
    <n v="219"/>
    <d v="2022-11-06T20:56:22"/>
    <x v="11"/>
    <x v="18"/>
    <d v="2022-11-01T00:00:00"/>
    <x v="6"/>
    <x v="1"/>
    <x v="2"/>
    <x v="2"/>
    <x v="6"/>
    <x v="4"/>
    <x v="1"/>
    <x v="0"/>
    <s v="SEND"/>
    <s v="Substitution "/>
    <s v="Data Not Shown"/>
    <s v="Data Not Shown"/>
    <s v="Data Not Shown"/>
    <s v="Data Not Shown"/>
    <s v="Data Not Shown"/>
    <m/>
    <m/>
    <m/>
    <m/>
    <m/>
    <m/>
    <m/>
    <m/>
    <m/>
    <m/>
    <m/>
    <m/>
    <m/>
  </r>
  <r>
    <n v="240"/>
    <n v="220"/>
    <d v="2022-11-06T21:14:20"/>
    <x v="11"/>
    <x v="18"/>
    <d v="2022-11-04T00:00:00"/>
    <x v="6"/>
    <x v="1"/>
    <x v="2"/>
    <x v="0"/>
    <x v="6"/>
    <x v="4"/>
    <x v="0"/>
    <x v="1"/>
    <m/>
    <m/>
    <s v="Book hygiene for majority of the students are very good, students follow the departmental policy on presentation. Clear notes and examples are written in students books. Worksheets are in a sequenced order with the lessons. RRI has been given to students however some haven't been actioned by the students and there is no evidence in terms of what the student did well on or targets for improvement so it was difficult to see if the students are making progress from their work. Homework has been seen in books. "/>
    <m/>
    <m/>
    <m/>
    <s v="Ensure that the RRI diagnostic grids for what went well and even better is filled out by the class teacher. _x000a_Ensure that paper homework is set and tagged in sequence in students' books. _x000a_Ensure that students all mark in green. _x000a_"/>
    <m/>
    <m/>
    <m/>
    <m/>
    <m/>
    <m/>
    <m/>
    <m/>
    <m/>
    <m/>
    <m/>
    <m/>
    <m/>
  </r>
  <r>
    <n v="241"/>
    <n v="221"/>
    <d v="2022-11-07T10:18:57"/>
    <x v="8"/>
    <x v="11"/>
    <d v="2022-11-04T00:00:00"/>
    <x v="6"/>
    <x v="1"/>
    <x v="3"/>
    <x v="4"/>
    <x v="7"/>
    <x v="0"/>
    <x v="4"/>
    <x v="2"/>
    <m/>
    <s v="To apply uses and gratification to The Archers. "/>
    <s v="Cold calling for key words and definitions useful as a verbal walk through of exam. _x000a_Revision and scaffolding allows for progress to be made. _x000a_SRI has strong subject knowledge and underpins student knowledge able to stretch and challenge by getting more depth. _x000a_The work is examination specific and there are elements of challenge. Uncovers layers in thinking to get more depth and well- developed answers. _x000a_Clarity of oracy and diction and clear use of disciplinary literacy. _x000a_Ppt and booklet used to present information. "/>
    <s v="There are students who can give succinct short answers and go on to develop their points. This would not have been able to have been done at the start of the course. _x000a_Misconceptions are addressed through peer support and allowing them the space to get the answer correct. Good at coming back to students giving them fair warning to allow them to listen to the group. _x000a_Prog plans adjusted - I was aware. The lesson is I n line with this. _x000a_Students know more remember more through repetition, examples, booklets, recall. _x000a__x000a_One student said SRI is persistent in her expectations. More confident speaking now than at the start of the year. Steep learning curve. Have to do c/w in a timely fashion. _x000a__x000a_One student said not many 25 markers. The focus was not this for the year. Every 2/3 weeks longer marker questions. Recaps, starters, structure help to know more and remember more. If someone doesn’t get it  right she will go back to them, not just give the answer right away. "/>
    <s v="Practiced 25 marker 2 wks before half term. _x000a_Only 1 peice of marking and RRI. _x000a_Verbal feedback very effective. Development of answers. Critical thinking. "/>
    <s v="Calmly coached away from fidgeting with board. _x000a_Students clearly aware of expectations. "/>
    <s v="RMP_x000a_Marking and feedback "/>
    <m/>
    <m/>
    <m/>
    <m/>
    <m/>
    <m/>
    <m/>
    <m/>
    <m/>
    <m/>
    <m/>
    <m/>
    <m/>
  </r>
  <r>
    <n v="242"/>
    <n v="222"/>
    <d v="2022-11-07T11:37:52"/>
    <x v="30"/>
    <x v="92"/>
    <d v="2022-11-04T00:00:00"/>
    <x v="6"/>
    <x v="1"/>
    <x v="3"/>
    <x v="0"/>
    <x v="28"/>
    <x v="0"/>
    <x v="2"/>
    <x v="1"/>
    <m/>
    <m/>
    <s v="Books are of a good standard. Most looked through have good book hygiene with titles underlined and dated. There is clear evidence of progressive work being completed in lesson with various resources, as well as homework being set and completed. There is evidence of some RRI in books, but this could be more consistent and clear in green pen. Books are lacking teacher feedback."/>
    <m/>
    <m/>
    <m/>
    <s v="Follow marking policy of books to be marked once a half term._x000a_Make sure green RRI is consistent throughout and clear with green pen._x000a__x000a_"/>
    <m/>
    <m/>
    <m/>
    <m/>
    <m/>
    <m/>
    <m/>
    <m/>
    <m/>
    <m/>
    <m/>
    <m/>
    <m/>
  </r>
  <r>
    <n v="243"/>
    <n v="223"/>
    <d v="2022-11-07T11:40:28"/>
    <x v="30"/>
    <x v="93"/>
    <d v="2022-11-04T00:00:00"/>
    <x v="6"/>
    <x v="1"/>
    <x v="3"/>
    <x v="4"/>
    <x v="28"/>
    <x v="0"/>
    <x v="4"/>
    <x v="1"/>
    <m/>
    <m/>
    <s v="Books are of a good standard. Titles and dates are underlined and LO's are stuck in for majority but this is not consistent across the class. There is clear evidence of progressive work being completed in lesson with various resources, as well as homework being set and completed There is evidence of some RRI in books, but this could be more consistent and clear in green pen. Feedback had been given by class teacher in line with marking policy."/>
    <m/>
    <m/>
    <m/>
    <s v="Make RRI clear and consistent across the class with use of green pen._x000a_Make sure all students underline titles and date. If using LO's make sure all stick them in."/>
    <m/>
    <m/>
    <m/>
    <m/>
    <m/>
    <m/>
    <m/>
    <m/>
    <m/>
    <m/>
    <m/>
    <m/>
    <m/>
  </r>
  <r>
    <n v="244"/>
    <n v="224"/>
    <d v="2022-11-07T11:42:07"/>
    <x v="30"/>
    <x v="94"/>
    <d v="2022-11-04T00:00:00"/>
    <x v="6"/>
    <x v="1"/>
    <x v="3"/>
    <x v="4"/>
    <x v="28"/>
    <x v="1"/>
    <x v="2"/>
    <x v="1"/>
    <m/>
    <m/>
    <s v="Books are of a good standard. Titles and dates are underlined and LO's are stuck in for majority but this is not consistent across the class, with some students also missing their books. There is clear evidence of progressive work being completed in lesson with various resources, as well as homework being set and completed. There is evidence of some RRI in books, but this could be more consistent and clear in green pen. Feedback had been given by class teacher in line with marking policy and there is evidence of whole class feedback used for homework."/>
    <m/>
    <m/>
    <m/>
    <s v="Make sure all pupils have books._x000a_Make sure RRI is consistent and  across the class with use of green pen"/>
    <m/>
    <m/>
    <m/>
    <m/>
    <m/>
    <m/>
    <m/>
    <m/>
    <m/>
    <m/>
    <m/>
    <m/>
    <m/>
  </r>
  <r>
    <n v="245"/>
    <n v="225"/>
    <d v="2022-11-07T12:19:17"/>
    <x v="30"/>
    <x v="95"/>
    <d v="2022-11-04T00:00:00"/>
    <x v="6"/>
    <x v="1"/>
    <x v="3"/>
    <x v="6"/>
    <x v="22"/>
    <x v="5"/>
    <x v="2"/>
    <x v="0"/>
    <s v="Learning Overtime"/>
    <s v="Respiratory System"/>
    <m/>
    <s v="Starter on board, students demonstrate knowledge from previous lessons with their verbal and written answers. Lesson in line with progression plans and resources printed._x000a_CT uses video and worksheet to introduce respiratory system. Students challenged to recall knowledge from KS4. Task is scaffolded for students to work in pairs after short time. Teacher then goes through in more detail using cold calling. Misconceptions are addressed by CT through demonstration on board and class discussion pointing out explicitly where errors I being made. "/>
    <m/>
    <m/>
    <s v="Explore ways to improve pacing of the lesson. "/>
    <m/>
    <m/>
    <m/>
    <m/>
    <m/>
    <m/>
    <m/>
    <m/>
    <m/>
    <m/>
    <m/>
    <m/>
    <m/>
  </r>
  <r>
    <n v="246"/>
    <n v="226"/>
    <d v="2022-11-07T12:45:55"/>
    <x v="10"/>
    <x v="14"/>
    <d v="2022-11-07T00:00:00"/>
    <x v="0"/>
    <x v="1"/>
    <x v="3"/>
    <x v="2"/>
    <x v="9"/>
    <x v="3"/>
    <x v="0"/>
    <x v="1"/>
    <m/>
    <m/>
    <s v="All students Have been completing starter/listening tasks and marking in green pen. _x000a_All students have written date &amp; titles and underlined. _x000a_All students have written in the definitions where they didn't know the keyword. _x000a_CT verbally discussed HW which is completed and marked online. (GGA has seen evidnce of HW feedback on BandLab, and tracker has been fully completed for KS3)"/>
    <m/>
    <m/>
    <m/>
    <s v="Some students (2/3) had not used ruler when underlining. In order to reduce disruption encourage students to use their pencil as a ruler if they don't have their own, for example. _x000a_"/>
    <m/>
    <m/>
    <m/>
    <m/>
    <m/>
    <m/>
    <m/>
    <m/>
    <m/>
    <m/>
    <m/>
    <m/>
    <m/>
  </r>
  <r>
    <n v="247"/>
    <n v="227"/>
    <d v="2022-11-07T12:59:54"/>
    <x v="10"/>
    <x v="14"/>
    <d v="2022-11-07T00:00:00"/>
    <x v="0"/>
    <x v="1"/>
    <x v="3"/>
    <x v="2"/>
    <x v="9"/>
    <x v="3"/>
    <x v="0"/>
    <x v="0"/>
    <s v="Assessment and Feedback"/>
    <s v="Melody and Accompaniment"/>
    <m/>
    <m/>
    <s v="CT questioned students on 'melody', and students were unable to respond. CT then went back to previous lesson and got students to write melody definition in their books._x000a_CT played a piece of classical music, CT then got students to copy definition for Accompaniment. _x000a_CT then isolated the melody on the piano (from the classical example) and performed it to the class. _x000a_CT Explained how accompaniment 'completes' a piece of music and added the accompaniment on the left hand to the melody. This was a really nice performance and held the students attention. _x000a_"/>
    <m/>
    <s v="The modelling and explanation of the keywords was very teacher led:_x000a_More questioning should be done around melody and accompaniment to get students to explain what the terms are. _x000a_Involve students in performing melody and accompaniment to consolidate their understanding of each term. (as they didn't have ukulele's to hand this could be sung 'la la', or they could accompany a melody with rhythm)_x000a_You could also play musical examples (on piano/guitar) and get students to tell you if it is melody or accompaniment._x000a_"/>
    <m/>
    <m/>
    <m/>
    <m/>
    <m/>
    <m/>
    <m/>
    <m/>
    <m/>
    <m/>
    <m/>
    <m/>
    <m/>
  </r>
  <r>
    <n v="248"/>
    <n v="228"/>
    <d v="2022-11-07T13:12:41"/>
    <x v="31"/>
    <x v="11"/>
    <d v="2022-11-07T00:00:00"/>
    <x v="0"/>
    <x v="1"/>
    <x v="3"/>
    <x v="6"/>
    <x v="7"/>
    <x v="5"/>
    <x v="2"/>
    <x v="2"/>
    <m/>
    <s v="Representation of adverts."/>
    <s v="PPT was specifically tailored to allow discussion points between how different products are presented in stores. PPT used visual aids to spark interest and evoke answers from children. The content was well presented and delivered, which challenged children to view adverts/products differently."/>
    <s v="CT demonstrated clear knowledge of the way society associates certain adverts/products with a specific gender. This broadened thinking in the classroom and helped children articulate their answers well. The contrasting pictures in the PPT, worked well in allowing children, to visually see the gender biases associated with some adverts/products. All learners' were thoroughly engaged and the content/delivery coincided with the progression plans. Children were prompted to use subject specific language, which was excellent to see."/>
    <s v="The book hygiene was really good; there was a sequential order clearly evident. The marking of an assessment question, allowed children to know how to improve in the future. They were all able to articulate how they would improve on that written task in the future. "/>
    <s v="Every child demonstrated exemplary behaviour and an eagerness to learn. The children display a clear respect for the teacher and it is evident from the interactions they have. Subsequently, this helps to create a purposeful atmosphere. "/>
    <s v="To use mini - whiteboards to check for understanding and then address any misconceptions._x000a_Use cold - calling with differentiated questions to build on concepts covered. "/>
    <m/>
    <m/>
    <m/>
    <m/>
    <m/>
    <m/>
    <m/>
    <m/>
    <m/>
    <m/>
    <m/>
    <m/>
    <m/>
  </r>
  <r>
    <n v="249"/>
    <n v="229"/>
    <d v="2022-11-07T14:41:49"/>
    <x v="6"/>
    <x v="9"/>
    <d v="2022-11-02T00:00:00"/>
    <x v="6"/>
    <x v="1"/>
    <x v="2"/>
    <x v="4"/>
    <x v="6"/>
    <x v="4"/>
    <x v="0"/>
    <x v="0"/>
    <s v="Planning and Preparation"/>
    <s v="Standard Form"/>
    <s v="CT is reviewing key skills (indices) required for the lesson via exam practice,  Clear modelling is shown, with repetition of modelling and emphasis on steps to complete the question.  Ensuring student understand by checking via MWB task.  Clear instructions and movement around the room to ensure no opt out.  Misconceptions are discussed and questioning of how marks are achieved in multi-step questions.  Cold calling is used.  Difficulty is built into questions by inclusion of negative numbers and multistep problems."/>
    <m/>
    <m/>
    <m/>
    <s v="Learning journey, explicitly link the prior learning to this lesson and future learning."/>
    <m/>
    <m/>
    <m/>
    <m/>
    <m/>
    <m/>
    <m/>
    <m/>
    <m/>
    <m/>
    <m/>
    <m/>
    <m/>
  </r>
  <r>
    <n v="250"/>
    <n v="230"/>
    <d v="2022-11-07T14:50:47"/>
    <x v="6"/>
    <x v="9"/>
    <d v="2022-11-02T00:00:00"/>
    <x v="6"/>
    <x v="1"/>
    <x v="2"/>
    <x v="4"/>
    <x v="6"/>
    <x v="4"/>
    <x v="0"/>
    <x v="1"/>
    <m/>
    <m/>
    <s v="SEND books seen.  Books show clear progress throughout the topics.    RRIs are actioned by most students.  RRIs are based on tasks that have been completed by students and aim to close the gaps on questions students find challenging.  RRIs have been reviewed by CT."/>
    <m/>
    <m/>
    <m/>
    <s v="Consistent use of green pen in books."/>
    <m/>
    <m/>
    <m/>
    <m/>
    <m/>
    <m/>
    <m/>
    <m/>
    <m/>
    <m/>
    <m/>
    <m/>
    <m/>
  </r>
  <r>
    <n v="251"/>
    <n v="231"/>
    <d v="2022-11-07T15:07:35"/>
    <x v="6"/>
    <x v="65"/>
    <d v="2022-11-02T00:00:00"/>
    <x v="6"/>
    <x v="1"/>
    <x v="2"/>
    <x v="4"/>
    <x v="6"/>
    <x v="0"/>
    <x v="0"/>
    <x v="1"/>
    <m/>
    <m/>
    <s v="Range of books seen as well as SEND student.  Evidence of RRI tasks in book and the required amount.  RRI tasks are based on class assessments and questions relate to the test and seek to fill gaps in understanding.  These have been actioned by students.  Progression is seen through depth of topics over time.  Most papers are tagged in books in sequence.  "/>
    <m/>
    <m/>
    <m/>
    <s v="Ensure that the RRI diagnostic grids for what went well and even better is filled out by the class teacher. _x000a_Ensure vocabulary sheet in in books and used per department policy."/>
    <m/>
    <m/>
    <m/>
    <m/>
    <m/>
    <m/>
    <m/>
    <m/>
    <m/>
    <m/>
    <m/>
    <m/>
    <m/>
  </r>
  <r>
    <n v="252"/>
    <n v="232"/>
    <d v="2022-11-07T15:35:02"/>
    <x v="13"/>
    <x v="44"/>
    <d v="2022-11-01T00:00:00"/>
    <x v="6"/>
    <x v="1"/>
    <x v="1"/>
    <x v="4"/>
    <x v="4"/>
    <x v="3"/>
    <x v="0"/>
    <x v="2"/>
    <m/>
    <s v="Q2 Analysing Language - White Fang"/>
    <s v="Teacher explains lesson in the context of the learning journey to set up the lesson. This zoom in/out could be used more throughout the lesson to help support students making links between tasks and their learning. _x000a_Teacher shows confident subject knowledge in the lesson, uses examples from everyday/the lesson as well as from literature to support student understanding. _x000a_Teacher circulates and supports students to complete tasks, teacher repeats task instructions to check understanding. Timers used to support productive pace. _x000a_Tasks are designed to build confidence, tasks move from highlighting and filling in the blanks to more open responses. Students written responses to this are variable and routines to encourage more writing are needed. _x000a_"/>
    <s v="Recall starter used to assess prior knowledge. Most students were able to complete when asked verbally, written responses to starter inconsistent. Better routines needed for written responses to starters. _x000a_Teacher supports all students, including SEND, by circulating and offering support 1:1_x000a_Because students do not always write notes/responses, when questioned they sometimes don’t know answers and can’t refer back to notes. _x000a_Zoom in/out could be used more frequently in the lesson to help students build links in their learning. _x000a_"/>
    <s v="Recall starter used to assess prior knowledge, when students were not confident on answers, teacher bounced the question to a peer and then bounced the question back, this is good practice. _x000a_Teacher questions are well phrased and clear, students are given time to think and generally answer verbal questions well. _x000a_Students receive feedback as teacher circulates. _x000a_"/>
    <s v="Teacher models positive verbal responses for students, including how to respond to register. Teacher is warm and firm with the group, which behaviours well. _x000a_Teacher gets students to repeat instructions back to check understanding, which is effective as some students admit to not hear/listening initially. _x000a_Students are more confident with verbal responses, and work is needed to get the students consistently writing. _x000a_"/>
    <s v="Develop strategies to encourage students to write more responses.  _x000a__x000a_Use Zoom in/out more frequently throughout the lesson to help students make links between tasks and their learning. _x000a_"/>
    <m/>
    <m/>
    <m/>
    <m/>
    <m/>
    <m/>
    <m/>
    <m/>
    <m/>
    <m/>
    <m/>
    <m/>
    <m/>
  </r>
  <r>
    <n v="253"/>
    <n v="233"/>
    <d v="2022-11-07T17:57:20"/>
    <x v="28"/>
    <x v="6"/>
    <d v="2022-11-01T00:00:00"/>
    <x v="6"/>
    <x v="1"/>
    <x v="1"/>
    <x v="0"/>
    <x v="5"/>
    <x v="1"/>
    <x v="1"/>
    <x v="2"/>
    <m/>
    <s v="Could I have a drink first? (An Inspector Calls)"/>
    <s v="CT shows strong subject knowledge through clear explanations and able to link student ideas to the text._x000a_Starter is made up of 3 quick questions looking further back, at vocab and a specification link._x000a_CT has planned the lesson to follow on and include content that hadn't quite been previously covered adapting the lesson to give them an opportunity to answer specific questions. The work is challenging enough to push most students, but accessible that the majority of students engage with the work. Lesson is clearly planned as part of the learning journey, and this is shared with the class. Essay planning task at the end of the lesson gives the students a clear structure on how to set out their essays and broken down into clear sections for them to complete. This is clearly explained how it will link to the next lesson as well._x000a_When the CT gives the instructions for this independent task students are questioned on what they are supposed to be doing and instructions given again before setting them off on the task."/>
    <s v="Students are able to demonstrate their knowledge of the particular character that is being looked at in the lesson and link this to parts of the text that has been read. Lesson aligns with the progression plans. Students are able to show their prior learning through the questions that are being asked and the teacher is able to pick up on aspects they are not sure about. Students show progress in their books through the work that they complete in lesson, as well as the RRI tasks showing improvement on previous responses."/>
    <s v="CT uses questioning as a strong tool to assess the understanding of pupils in the class, cold calling is used to select students to answer questions as well as taken volunteers at certain points of the lesson. Discussed how the strong discussion with individuals in the class could be developed further to include more students and make them a part of it. Discussed missed opportunity for whole class feedback when looking at initial ideas with MWBs so that CT could see the whole classes ideas, also discussed how this could potentially be developed further to incorporate MCQs. When questioning, CT is always looking to question students further and develop their answers from the initial response that is given._x000a_Feedback is given in student books, both individual comments and whole class feedback is used. Students clearly respond to the feedback given through RRI tasks and this is completed in green pen."/>
    <s v="Behaviour of the students in the lesson is good and the CT has clear and high expectations of the students at all times. Students aren't meeting expectations on entry, but this is addressed straight away and the students are settled quickly to engage with the starter activity._x000a_Positive praise is used throughout the lesson to engage students with the work they are completing. The lesson is calm throughout and the students are respectful of each other when they are contributing answers or to discussions."/>
    <s v="Whole Class Feedback - Make sure opportunities for whole class feedback are used and clearly planned out to gauge the ideas and understanding of all students._x000a_Look at ways to include the whole class in discussions - start with small groups and take ideas from some. Students could be prewarned about who will feedback."/>
    <m/>
    <m/>
    <m/>
    <m/>
    <m/>
    <m/>
    <m/>
    <m/>
    <m/>
    <m/>
    <m/>
    <m/>
    <m/>
  </r>
  <r>
    <n v="254"/>
    <n v="234"/>
    <d v="2022-11-08T09:02:36"/>
    <x v="5"/>
    <x v="41"/>
    <d v="2022-11-07T00:00:00"/>
    <x v="0"/>
    <x v="1"/>
    <x v="2"/>
    <x v="0"/>
    <x v="2"/>
    <x v="1"/>
    <x v="4"/>
    <x v="0"/>
    <s v="Behaviour for Learning"/>
    <s v="How did Josephine Butler change the government approach to Public Health? "/>
    <m/>
    <m/>
    <m/>
    <s v="Students quietly getting on with the starter. Calm start and clear register given. _x000a_Students are challenged eg student with scarf is informed to remove it. LBA circulates and offers support and will challenge a lack of work showing high work ethic expected - most students respond to this. _x000a_Cold Calling used to engage all and clear expectations to answer are seen meaning students are ready. _x000a_Planning is used to reduce behaviour concerns eg new student is given text book to use and a different starter. _x000a_Opportunities for recall seen _x000a_"/>
    <s v="- Starter may be a little too long for the given task - 5 mins for checking if students know the time periods of the causes enables students to move at a slower pace _x000a_- Challenge/extension is verbalised for the students - could this be written on the board from the outset to minimise repetition and teacher checking when they are finished - imbed an expectancy to move onto it "/>
    <m/>
    <m/>
    <m/>
    <m/>
    <m/>
    <m/>
    <m/>
    <m/>
    <m/>
    <m/>
    <m/>
    <m/>
    <m/>
  </r>
  <r>
    <n v="255"/>
    <n v="235"/>
    <d v="2022-11-08T10:23:39"/>
    <x v="26"/>
    <x v="5"/>
    <d v="2022-11-08T00:00:00"/>
    <x v="0"/>
    <x v="1"/>
    <x v="1"/>
    <x v="0"/>
    <x v="4"/>
    <x v="0"/>
    <x v="0"/>
    <x v="0"/>
    <s v="Learning Overtime"/>
    <s v="Practising skills needed for Question 4 of paper 1"/>
    <s v="Data Not Shown"/>
    <s v="Data Not Shown"/>
    <s v="Data Not Shown"/>
    <s v="Data Not Shown"/>
    <s v="Data Not Shown"/>
    <m/>
    <m/>
    <m/>
    <m/>
    <m/>
    <m/>
    <m/>
    <m/>
    <m/>
    <m/>
    <m/>
    <m/>
    <m/>
  </r>
  <r>
    <n v="256"/>
    <n v="236"/>
    <d v="2022-11-08T12:16:50"/>
    <x v="26"/>
    <x v="44"/>
    <d v="2022-11-08T00:00:00"/>
    <x v="0"/>
    <x v="1"/>
    <x v="1"/>
    <x v="0"/>
    <x v="4"/>
    <x v="4"/>
    <x v="1"/>
    <x v="0"/>
    <s v="Learning Overtime"/>
    <s v="How do you plan and write a question 3 response "/>
    <m/>
    <s v="Students are being asked to consider the meaning of evaluation and what it means to evaluate a text. They have been studying an extract and are now being asked if it is acceptable that a character is relieved about her husband's absence. A student who is asked to repeat what they are doing uses the word evaluate and you praise him: good, this builds confidence and also shows that students are focused on the learning objective. You give them a sentence starter on the board &quot;I think it is ____ for Mrs Mallard to feel relief&quot;  One student responds that he is 'on the fence' and you also praise this contribution: indeed  this kind of response is more evaluative and could therefore be of higher quality.  He is able to write a very nuanced answer which you praise. You then show a clip from Wakanda Forever and ask them to evaluate how far it creates tension and urgency."/>
    <m/>
    <m/>
    <s v="Stretch and Challenge: could you have provided an alternative sentence structure to accommodate the more nuanced response suggested by the student?  The student then uses comparative structures correctly in his answer and you praise this: could you have written this up on the board so students could see how comparative structures (on the other hand) work in writing, as well as just verbally. _x000a_Also - are they evaluating the text itself or the ideas/events described in the text? (As in - was it a critical  review of textual methods or moral review of behaviour?) A focus on quality of content would have made the link to the trailer review activity clearer. "/>
    <m/>
    <m/>
    <m/>
    <m/>
    <m/>
    <m/>
    <m/>
    <m/>
    <m/>
    <m/>
    <m/>
    <m/>
    <m/>
  </r>
  <r>
    <n v="257"/>
    <n v="237"/>
    <d v="2022-11-08T15:43:05"/>
    <x v="26"/>
    <x v="19"/>
    <d v="2022-11-08T00:00:00"/>
    <x v="0"/>
    <x v="1"/>
    <x v="1"/>
    <x v="4"/>
    <x v="5"/>
    <x v="0"/>
    <x v="1"/>
    <x v="0"/>
    <s v="Learning Overtime"/>
    <s v="unseen poetry"/>
    <s v="Data Not Shown"/>
    <s v="Data Not Shown"/>
    <s v="Data Not Shown"/>
    <s v="Data Not Shown"/>
    <s v="Data Not Shown"/>
    <m/>
    <m/>
    <m/>
    <m/>
    <m/>
    <m/>
    <m/>
    <m/>
    <m/>
    <m/>
    <m/>
    <m/>
    <m/>
  </r>
  <r>
    <n v="258"/>
    <n v="238"/>
    <d v="2022-11-08T16:23:43"/>
    <x v="13"/>
    <x v="96"/>
    <d v="2022-10-12T00:00:00"/>
    <x v="5"/>
    <x v="0"/>
    <x v="0"/>
    <x v="6"/>
    <x v="29"/>
    <x v="5"/>
    <x v="0"/>
    <x v="0"/>
    <s v="Planning and Preparation"/>
    <s v="ATP and other nucleotide bases"/>
    <s v="Teacher recaps models on whiteboard - summarising information using diagrams. _x000a_Students then apply independently to an exam question. _x000a_Teacher circulates and supports, giving hints and tips to students to develop their responses. _x000a_Good use of cold calling to draw answers from range of students. _x000a_Students use green pen as positive routine for self assessment. _x000a_"/>
    <m/>
    <m/>
    <m/>
    <s v="One voice in the classroom was mainly seen, but no voice/silence needed for independent exam practice. "/>
    <m/>
    <m/>
    <m/>
    <m/>
    <m/>
    <m/>
    <m/>
    <m/>
    <m/>
    <m/>
    <m/>
    <m/>
    <m/>
  </r>
  <r>
    <n v="259"/>
    <n v="239"/>
    <d v="2022-11-08T23:09:53"/>
    <x v="28"/>
    <x v="97"/>
    <d v="2022-11-02T00:00:00"/>
    <x v="6"/>
    <x v="1"/>
    <x v="1"/>
    <x v="4"/>
    <x v="4"/>
    <x v="4"/>
    <x v="1"/>
    <x v="2"/>
    <m/>
    <s v="RRI - Article Writing"/>
    <s v="Lesson planned as part of the learning journey to give students the opportunity to develop work from previous lesson with the support of feedback. CT shows a clear understanding of the material and what is required of the students. Starter planned with 3 questions that link to exam structure. Work is challenging to the students, but the CT has planned out task to support students. Structure, along with delivery, of the RRI is there to support students. CT checks students understand what is required of them on particular tasks. Text is read before instructions are given on what they are going to do with the text and then it is read again. This allows students to take in information before having to process it. Part of the lesson is adjusted to suit the task better later in the lesson, this does cause a small amount of downtime."/>
    <s v="Students have completed work in their books that shows they are acquiring knowledge over time. The support given can be seen that has allowed students to develop their understanding. Some students are able to answer the questions relate to exam structure. Students are able to discuss aspects of previous lessons and how it links to this lesson. Students that are chosen to read are confident in reading out text in front of the class."/>
    <s v="Both whole class feedback and individual feedback has been given in the books with students responding to this to develop their answers. A mixture of cold calling and volunteers are taken when asking questions, occasionally the same students are giving the responses. Students are questioned following instructions being given to check their understanding of the task. Missed opportunity for Whole Class Feedback when looking at successful people. Discussed how MWBs could be used for all students to put an idea down and build individual plans on these for CT to check. This would help with trying to make the students more independent and check all of their ideas."/>
    <s v="Slow start to the lesson with some students arriving late and this not being addressed. Discussed the importance of getting them in promptly to maximise time. CT sets expectations throughout the lesson and addresses some of the low level. Warns the class about laughter, discussed how after this it should be addressed with a warning following a repeat. Expectations clearly set on the work they should be doing, and the majority of students engage with the different task. Overall, the lesson is calm, towards the end there is some low level and this could be addressed with a simple countdown to get the back on task."/>
    <s v="Whole Class Feedback - Take opportunities to gather all the students' ideas and plans through the use of MWB_x000a_Start of the lesson - Address individuals who are late and set expectations on this to get a quicker start to the lesson. All lates should be recorded."/>
    <m/>
    <m/>
    <m/>
    <m/>
    <m/>
    <m/>
    <m/>
    <m/>
    <m/>
    <m/>
    <m/>
    <m/>
    <m/>
  </r>
  <r>
    <n v="260"/>
    <n v="240"/>
    <d v="2022-11-09T12:18:24"/>
    <x v="15"/>
    <x v="22"/>
    <d v="2022-11-09T00:00:00"/>
    <x v="0"/>
    <x v="1"/>
    <x v="0"/>
    <x v="6"/>
    <x v="23"/>
    <x v="5"/>
    <x v="0"/>
    <x v="0"/>
    <s v="Planning and Preparation"/>
    <s v="Breakeven"/>
    <s v="Question asked about whether fixed costs rise or fall if produce more sandwiches. Two questions asked when bounced. Students using printed data to complete graph, a good resource to use. Students are enthusiastic to complete work and complete break even. Students asked to write flat line- this process can be sped up to draw fixed costs line and students who are confident with completing break even can continue. Students supported who are not behind but limits pace of higher ability students. Some students working together to support each other in finance calculations. BHO comments on variable costs- not effective in helping students if they are not stopped as some don’t hear. Stop students who are not understanding break even. Make use of the projector, indicate the lines in break even so easier to explain. _x000a_Kmc points out projector. Show graph. Ask students to check how their graph compares? Get them to think and tick. "/>
    <m/>
    <m/>
    <m/>
    <s v="Make sure all students are listening when questioning to ensure they know the response. _x000a_Use 3,2,1 to check that students are listening to what is instructed. _x000a_When speaking and addressing whole class, stop the class so that students are listening. _x000a_Plan out key steps what you want them to do, what is the first step? Fixed costs line. Then variable costs, then selling price. Some will go ahead faster then they can help others. _x000a_Give time frame-  5 minutes. _x000a_Students can move onto challenge. "/>
    <m/>
    <m/>
    <m/>
    <m/>
    <m/>
    <m/>
    <m/>
    <m/>
    <m/>
    <m/>
    <m/>
    <m/>
    <m/>
  </r>
  <r>
    <n v="261"/>
    <n v="241"/>
    <d v="2022-11-09T13:13:33"/>
    <x v="15"/>
    <x v="38"/>
    <d v="2022-11-09T00:00:00"/>
    <x v="0"/>
    <x v="1"/>
    <x v="0"/>
    <x v="0"/>
    <x v="17"/>
    <x v="0"/>
    <x v="0"/>
    <x v="1"/>
    <m/>
    <m/>
    <s v="2 markings have been completed with students and 1 RRI in green pen. Corrections missing by students on assessment 2 although marking has been completed. Books are tidy "/>
    <m/>
    <m/>
    <m/>
    <s v="- ensure students feedback on marking that has been made _x000a_- make use of green pens fully to self assess match up/ correct answers "/>
    <m/>
    <m/>
    <m/>
    <m/>
    <m/>
    <m/>
    <m/>
    <m/>
    <m/>
    <m/>
    <m/>
    <m/>
    <m/>
  </r>
  <r>
    <n v="262"/>
    <n v="242"/>
    <d v="2022-11-09T13:16:54"/>
    <x v="15"/>
    <x v="86"/>
    <d v="2022-11-09T00:00:00"/>
    <x v="0"/>
    <x v="1"/>
    <x v="0"/>
    <x v="5"/>
    <x v="25"/>
    <x v="5"/>
    <x v="0"/>
    <x v="1"/>
    <m/>
    <m/>
    <s v="Students are completing Micro and Macro assessments at different ends of the book to keep assessments together for same topics. Students have completed 3 RRI's so far with purposeful feedback from DBR. Feedback has been completed in green pen. Students complete notes in their own folders. "/>
    <m/>
    <m/>
    <m/>
    <s v="- Ensure all book titles and dates underlined "/>
    <m/>
    <m/>
    <m/>
    <m/>
    <m/>
    <m/>
    <m/>
    <m/>
    <m/>
    <m/>
    <m/>
    <m/>
    <m/>
  </r>
  <r>
    <n v="263"/>
    <n v="243"/>
    <d v="2022-11-09T23:45:08"/>
    <x v="32"/>
    <x v="98"/>
    <d v="2022-11-08T00:00:00"/>
    <x v="0"/>
    <x v="1"/>
    <x v="1"/>
    <x v="2"/>
    <x v="4"/>
    <x v="4"/>
    <x v="1"/>
    <x v="2"/>
    <m/>
    <s v="Writing on Myths"/>
    <s v="CT's lesson is well designed and thought through _x000a_CT had a clear laid out methodology to achieve learning objectives, CT had a clear sequence of activities_x000a_CT's delivery, and explanations are clear and systematic. _x000a_CT listens to the students and is able to offer explanations to develop understanding. CT demonstrated that he was able to identify misconceptions and began to deal with these. Students reflected that CT worked very hard for them to gain an understanding and felt he always helped their understanding. _x000a__x000a_CT identified a key point within the lesson - The cognitive load on the students was too high. CT identified this and attempted to explain the process to students. This was effective to an extent, however the planning needs to reflect the abilities of the students. This can be achieved by planning fixed assistance points within lessons. For example when choosing a 'hero' for the story having 3 for students to select from. _x000a__x000a_Images can be used to support this. _x000a__x000a_CT's presentation is clear. CT could use pastel colors and vary the layout to make accessibility easier for students. _x000a_Ensure TA has a specific direction for support. _x000a_"/>
    <s v="Students were able to demonstrate some knowledge over time. Students were able to express some of the key terms and identify some key samples from the text. Students were not able to fully do so and got some details confused. They were able to express what the core concept of the lesson was, and what they had been doing since September. _x000a__x000a_CT is generally identifying where errors are, CT needs to develop a bank of strategies for dealing with these misconceptions and plan for these as they occur. "/>
    <s v="CT effectively used mini whiteboards for AFL. _x000a_Q&amp;A was present using cold calling. _x000a_Students readily engaged in AFL, _x000a__x000a_One effective RRI is in books, with one more clearly planned. _x000a_CT used hands up for the starter. This should have been achieved with cold calling. _x000a_Pace of Q&amp;A / Mini Whiteboards could have been quicker, which more questions over time. "/>
    <s v="Expectations within the classroom are high. Some students become easily distracted CT is calm and fair when dealing with the students. _x000a_Positives could have been used more within the lesson. _x000a_CT's attitude is very positive. _x000a_Students speak very highly of CT's attitude and positivity. _x000a_CT could push for a little more pace at times, redirecting students to work. "/>
    <s v="1: Break down tasks with 'fixed answers' and pre planned 'stop points' for students to effectively plan open tasks. _x000a_2: Break down extended texts into smaller paragraphs to build engagement and understanding. _x000a_3: Reinforce a culture of literacy by regularly checking for key words within sentences. 5 per lesson as a minimum. _x000a_4: Ensure the TA has a specific learning focus "/>
    <m/>
    <m/>
    <m/>
    <m/>
    <m/>
    <m/>
    <m/>
    <m/>
    <m/>
    <m/>
    <m/>
    <m/>
    <m/>
  </r>
  <r>
    <n v="264"/>
    <n v="244"/>
    <d v="2022-11-10T07:53:11"/>
    <x v="0"/>
    <x v="81"/>
    <d v="2022-11-08T00:00:00"/>
    <x v="0"/>
    <x v="1"/>
    <x v="0"/>
    <x v="5"/>
    <x v="11"/>
    <x v="5"/>
    <x v="3"/>
    <x v="0"/>
    <s v="Assessment and Feedback"/>
    <s v="Capacitors "/>
    <m/>
    <m/>
    <s v="Going through exam style questions on the board. Excellent examination knowledge on type of questioning and linking to synoptic paper. Gave lots of variation of types of questioning. Then independent task of multiple choice questions. Students engaged and focused on tasks. Good movement around the room. "/>
    <m/>
    <s v="Ensure scaffolding for less able students "/>
    <m/>
    <m/>
    <m/>
    <m/>
    <m/>
    <m/>
    <m/>
    <m/>
    <m/>
    <m/>
    <m/>
    <m/>
    <m/>
  </r>
  <r>
    <n v="265"/>
    <n v="245"/>
    <d v="2022-11-10T08:08:10"/>
    <x v="0"/>
    <x v="17"/>
    <d v="2022-11-09T00:00:00"/>
    <x v="0"/>
    <x v="1"/>
    <x v="0"/>
    <x v="2"/>
    <x v="0"/>
    <x v="4"/>
    <x v="0"/>
    <x v="0"/>
    <s v="Assessment and Feedback"/>
    <s v="Periodic table"/>
    <s v="Data Not Shown"/>
    <s v="Data Not Shown"/>
    <s v="Data Not Shown"/>
    <s v="Data Not Shown"/>
    <s v="Data Not Shown"/>
    <m/>
    <m/>
    <m/>
    <m/>
    <m/>
    <m/>
    <m/>
    <m/>
    <m/>
    <m/>
    <m/>
    <m/>
    <m/>
  </r>
  <r>
    <n v="266"/>
    <n v="246"/>
    <d v="2022-11-10T09:57:30"/>
    <x v="20"/>
    <x v="66"/>
    <d v="2022-11-10T00:00:00"/>
    <x v="0"/>
    <x v="1"/>
    <x v="0"/>
    <x v="2"/>
    <x v="27"/>
    <x v="2"/>
    <x v="0"/>
    <x v="2"/>
    <m/>
    <s v="Binary- Representation Numbers "/>
    <s v="Lesson starter displayed on board. Students come in silence at the start of the lesson and settle to complete the stater on mini white boards. Some students arrive late, therefore teacher allows extra time to complete starter. SNE teaches multiple binary conversions, both addition of 1 and 2 column binary._x000a_SNE walks around when students are logging on to manage behaviour and check students are completing the work. "/>
    <s v="Starter questions are attempted by all students, most students recall the starter questions. SNE recalls binary tasks from lesson 1 to complete on board as a class, uses cold calling to ask for explanations of steps, students give mixed responses of steps. Most students are able to recall E- safety questions which shows positive evidence of some learning over time. _x000a_"/>
    <s v="SNE uses cold calling + hands up to ask questions from starter. Why not ask students to also show the mini white boards to show the answers to check all students answers. _x000a_Students complete a binary to denary task calculating on their MWB. SNE uses cold calling to ask a student for step by step instructions of how he calculated the conversion. _x000a__x000a_Homework is completed on MS Forms and feedback given straight away. End of Topic assessments are also evidence through teams. Cold calling + MWB are used to assess students understanding. _x000a__x000a_Live modelling of how to do binary conversion  denary is done by SNE, students are then asked to complete a conversion independently. Some students complete while a few don’t. No timer is used, very short time is given for students to complete. SNE talks over commenting as students complete, and SNE glances mini white boards rather than get students to hold up and check. "/>
    <s v="Students are on task during starter. 1 or two students finish 2 questions and decide to doodle. SNE needs to walk around during starter once register is done to ensure all students complete the work. How can positive praise be given to encourage more shy students to respond confidently? _x000a_There is evidence of low level disruption once multiple binary conversions are done, which is acknowledged by SNE and asks students to stop talking, however, SNE needs to start giving warnings- write names on board. Most students demonstrate a positive attitude to learning by wanting to complete conversion firsts, there is a competition culture from most students._x000a_Students move to computers 15 mins before end of lesson. Noisy transition from desks to monitor. Next time do row by row quickly and quietly. _x000a_Speak is being used, sometimes more effectively than others. Teacher speaks clearly using full sentences, SNE to build on technical key words used when teaching technical content. SNE checks students work on mini white boards to agree on tasks, no challenge is demonstrated. "/>
    <s v="- Use of mini white boards effectively. Ensure students show the mini white boards for 5 seconds while teacher scans through the answer commenting on good work. “3,2,1 hold up your boards using both hands” needs to be used more confidently. _x000a__x000a_- SPEAK needs to be strengthened, SNE needs to adapt teaching for the CS and use keywords when explaining such as binary, denary, base system as well as challenge wrong answers. _x000a__x000a_- Mid Ability students need to supported more, SNE to walk around and check their mini white boards to check task to provide help. "/>
    <m/>
    <m/>
    <m/>
    <m/>
    <m/>
    <m/>
    <m/>
    <m/>
    <m/>
    <m/>
    <m/>
    <m/>
    <m/>
  </r>
  <r>
    <n v="267"/>
    <n v="247"/>
    <d v="2022-11-10T14:25:11"/>
    <x v="16"/>
    <x v="23"/>
    <d v="2022-11-10T00:00:00"/>
    <x v="0"/>
    <x v="1"/>
    <x v="1"/>
    <x v="1"/>
    <x v="1"/>
    <x v="1"/>
    <x v="0"/>
    <x v="0"/>
    <s v="Behaviour for Learning"/>
    <s v="Going to the cinema"/>
    <s v="Data Not Shown"/>
    <s v="Data Not Shown"/>
    <s v="Data Not Shown"/>
    <s v="Data Not Shown"/>
    <s v="Data Not Shown"/>
    <m/>
    <m/>
    <m/>
    <m/>
    <m/>
    <m/>
    <m/>
    <m/>
    <m/>
    <m/>
    <m/>
    <m/>
    <m/>
  </r>
  <r>
    <n v="268"/>
    <n v="248"/>
    <d v="2022-11-10T15:11:40"/>
    <x v="16"/>
    <x v="35"/>
    <d v="2022-11-07T00:00:00"/>
    <x v="0"/>
    <x v="1"/>
    <x v="1"/>
    <x v="2"/>
    <x v="19"/>
    <x v="3"/>
    <x v="0"/>
    <x v="2"/>
    <m/>
    <s v="The emotion of joy"/>
    <s v="Data Not Shown"/>
    <s v="Data Not Shown"/>
    <s v="Data Not Shown"/>
    <s v="Data Not Shown"/>
    <s v="Data Not Shown"/>
    <m/>
    <m/>
    <m/>
    <m/>
    <m/>
    <m/>
    <m/>
    <m/>
    <m/>
    <m/>
    <m/>
    <m/>
    <m/>
  </r>
  <r>
    <n v="269"/>
    <n v="249"/>
    <d v="2022-11-10T15:26:18"/>
    <x v="16"/>
    <x v="21"/>
    <d v="2022-11-09T00:00:00"/>
    <x v="0"/>
    <x v="1"/>
    <x v="1"/>
    <x v="0"/>
    <x v="4"/>
    <x v="0"/>
    <x v="1"/>
    <x v="2"/>
    <m/>
    <s v="Micro and macro analysis"/>
    <s v="The lesson is largely uncompleted work from previous lesson - SRN to work on planning for the double lesson and content coverage. Students start with a knowledge recap starter. Some students feel confident in the difference between micro and macro analysis, had been gone through in starter and quick teacher explanation. However, not all students confident in this prior to completing a worksheet on micro and macro analysis on themes in An Inspector Calls. Discussion in pairs largely improves student understanding. However, due to lack of modelling to start with students complete sheet to varying degrees of quality. SRN goes through the examples addressing if they are micro or macro analysis - missed opportunity for rapid mass feedback. SRN speaks very fast, discussed slowing down her explanations for clarity."/>
    <s v="Students are making progress, including in analysis and extended writing. Students were largely able to analyse themes across the text they are studying."/>
    <s v="2 pieces of extended writing in books, one teacher marked and another self/peer assessed. SRN circulates the class to provide individual feedback,"/>
    <s v="Students largely engaged and complete worksheet in pairs or threes discussing the task to improve understanding. Good use of 321 countdowns, however some talking over the teacher is allowed. SRN addresses this 2 mins later but needs to be shut down immediately. Good relationship created with the class."/>
    <s v="1. Slow down teacher explanation to improve clarity_x000a_2. Model the work students are to complete to ensure they all complete it to a high standard_x000a_3. Consider planning of content so that lessons do not spill in to the next wee"/>
    <m/>
    <m/>
    <m/>
    <m/>
    <m/>
    <m/>
    <m/>
    <m/>
    <m/>
    <m/>
    <m/>
    <m/>
    <m/>
  </r>
  <r>
    <n v="270"/>
    <n v="250"/>
    <d v="2022-11-11T07:18:36"/>
    <x v="30"/>
    <x v="95"/>
    <d v="2022-11-09T00:00:00"/>
    <x v="0"/>
    <x v="1"/>
    <x v="3"/>
    <x v="0"/>
    <x v="28"/>
    <x v="0"/>
    <x v="2"/>
    <x v="0"/>
    <s v="Learning Overtime"/>
    <s v="Participation Rates"/>
    <m/>
    <s v="Resources and plannign is in line with progression plans.Starter completed in books. Students demonstrate ability to recall information from previous lessons and write it down. Teacher goes through learning journey explicitly with class to highlight what they have done and where they are moving on to. Teacher then uses cold calling to bounce questions around the room. Students able to recall knowledge and verbally give answers. Some students given thinking time to allow better quality of answer. CED pushes for deeper explanation from some students. When misconceptions occur, teacher is quick to address them with the whole class, using visual guidance to assist. "/>
    <m/>
    <m/>
    <s v="Use rapid mass feedback (whiteboards) to gauge whole class feedback quickly rather than cold calling where possible."/>
    <m/>
    <m/>
    <m/>
    <m/>
    <m/>
    <m/>
    <m/>
    <m/>
    <m/>
    <m/>
    <m/>
    <m/>
    <m/>
  </r>
  <r>
    <n v="271"/>
    <n v="251"/>
    <d v="2022-11-11T07:23:39"/>
    <x v="30"/>
    <x v="94"/>
    <d v="2022-11-09T00:00:00"/>
    <x v="0"/>
    <x v="1"/>
    <x v="3"/>
    <x v="2"/>
    <x v="30"/>
    <x v="1"/>
    <x v="1"/>
    <x v="0"/>
    <s v="Learning Overtime"/>
    <s v="Netball- Positions"/>
    <m/>
    <s v="Students are completing warm up as enter lesson. Students able to complete independent warm up, demonstrating different phases and muscles used, which highlights knowledge recall from previous lessons. Cold calling is used and students able to recall information on positions that has been linked to previous learning. Students spoken to can recall teaching points to last week and link it to this weeks lesson showing clear understanding of the learning journey. Teacher uses live modelling to address misconceptions with positions and areas allowed to go. One team off watching is questioned on the game going on."/>
    <m/>
    <m/>
    <s v="Signpost assessment criteria clearly through visual and verbal cues so students know where they are working and how to improve with skills."/>
    <m/>
    <m/>
    <m/>
    <m/>
    <m/>
    <m/>
    <m/>
    <m/>
    <m/>
    <m/>
    <m/>
    <m/>
    <m/>
  </r>
  <r>
    <n v="272"/>
    <n v="252"/>
    <d v="2022-11-11T07:31:25"/>
    <x v="30"/>
    <x v="99"/>
    <d v="2022-11-09T00:00:00"/>
    <x v="0"/>
    <x v="1"/>
    <x v="3"/>
    <x v="2"/>
    <x v="30"/>
    <x v="0"/>
    <x v="1"/>
    <x v="0"/>
    <s v="Learning Overtime"/>
    <s v="Rugby- Support/Passing"/>
    <m/>
    <s v="Students are completing warm up as enter lesson. Students able to complete independent warm up, demonstrating different phases and muscles used, which highlights knowledge recall from previous lessons. Cold calling is used and students able to recall information on running with the ball that has been linked to previous learning. Students spoken to can recall teaching points to last week as well as details of warm up and muscles involved. They are able to link it to this weeks lesson showing clear understanding of the learning journey. Teacher uses live modelling to address misconceptions with  passing and support. Lesson recaps last week and moves smoothly into this weeks topic showing good progression."/>
    <m/>
    <m/>
    <s v="Signpost assessment criteria clearly through visual and verbal cues so students know where they are working and how to improve with skills."/>
    <m/>
    <m/>
    <m/>
    <m/>
    <m/>
    <m/>
    <m/>
    <m/>
    <m/>
    <m/>
    <m/>
    <m/>
    <m/>
  </r>
  <r>
    <n v="273"/>
    <n v="253"/>
    <d v="2022-11-11T07:38:33"/>
    <x v="2"/>
    <x v="15"/>
    <d v="2022-11-09T00:00:00"/>
    <x v="0"/>
    <x v="1"/>
    <x v="2"/>
    <x v="2"/>
    <x v="3"/>
    <x v="2"/>
    <x v="0"/>
    <x v="0"/>
    <s v="Learning Overtime"/>
    <s v="Why is it cold at the poles? "/>
    <m/>
    <s v="MGE used cold calling to revise key parts of previous learning from the learning journey. He then directed students to the enquiry question so they knew what their learning was building towards. The use of a hook question supported MGE in finding out prior knowledge on this topic which then enabled him to decide on the pace for the rest of the lesson. "/>
    <m/>
    <m/>
    <s v="There must be explicit teaching of the Big Ideas when discussing the learning journey._x000a_Rapid mass feedback needs to be faster and more impactful by asking each question one at a time. "/>
    <m/>
    <m/>
    <m/>
    <m/>
    <m/>
    <m/>
    <m/>
    <m/>
    <m/>
    <m/>
    <m/>
    <m/>
    <m/>
  </r>
  <r>
    <n v="274"/>
    <n v="254"/>
    <d v="2022-11-11T08:09:55"/>
    <x v="30"/>
    <x v="93"/>
    <d v="2022-11-09T00:00:00"/>
    <x v="0"/>
    <x v="1"/>
    <x v="3"/>
    <x v="2"/>
    <x v="30"/>
    <x v="2"/>
    <x v="1"/>
    <x v="0"/>
    <s v="Learning Overtime"/>
    <s v="Handball- Dribbling"/>
    <m/>
    <s v="Students are completing warm up as enter lesson. Students able to complete independent warm up, demonstrating different phases and muscles used, which highlights knowledge recall from previous lessons. Think pair share is used to highlight assessment/success criteria for the lesson. Cold calling is used and students able to recall information on warm ups and passing from previous lesson . Students spoken to can recall teaching points to last week as well as levels of success criteria for the lesson (do,know, show). They can  link it to this weeks lesson showing clear understanding of the learning journey. Teacher uses Q&amp;A to talk through next activity. "/>
    <m/>
    <m/>
    <s v="Use live modelling to assist with student learning through visual means. "/>
    <m/>
    <m/>
    <m/>
    <m/>
    <m/>
    <m/>
    <m/>
    <m/>
    <m/>
    <m/>
    <m/>
    <m/>
    <m/>
  </r>
  <r>
    <n v="275"/>
    <n v="255"/>
    <d v="2022-11-11T09:12:01"/>
    <x v="15"/>
    <x v="66"/>
    <d v="2022-11-11T00:00:00"/>
    <x v="0"/>
    <x v="1"/>
    <x v="0"/>
    <x v="6"/>
    <x v="23"/>
    <x v="5"/>
    <x v="0"/>
    <x v="0"/>
    <s v="Planning and Preparation"/>
    <s v="M1- benefits of marketing segmentation "/>
    <s v="Student box is on the front desk. At the beginning of the lesson students are being shown the tracker which has been updated and told they will be staying. Specify when they will be staying, check after the lesson to keep others. Students are questioned what segmentation is and the benefits of segmentation, students are encouraged and enthusiastic to complete coursework. Another student questioned and said that the answers have been said, get them to repeat what has already been said so there is no opt out. Some chatter over questioning due to students not having paper to make notes. Board has their benefits on and teacher said won’t be going over them all. Teacher reads out a few benefits of market segmentation from the board. Get students to look at the benefits and question ‘which of these have we not covered’. Students are asked of examples, using the iPhone examples and trainers from students which demonstrates good discussion. Teacher questions what is niche marketing. Good use of cold calling. When a student does not know the answer, go back and check they now understand. Students communicated structure to answer- explain the importance of market segmentation in planning a marketing strategy. "/>
    <m/>
    <m/>
    <m/>
    <s v="- ensure students have their folders with them and paper to make notes at beginning, collect these on their way into the lesson_x000a_- students to login at the beginning in the lesson _x000a_- challenge students to think sensibly about their answers beforehand _x000a_- during questioning ensure the same student not picked, go back to the students who do not know what niche marketing is. _x000a_- instruct students that they need to download the template and put this in their folder with comments. "/>
    <m/>
    <m/>
    <m/>
    <m/>
    <m/>
    <m/>
    <m/>
    <m/>
    <m/>
    <m/>
    <m/>
    <m/>
    <m/>
  </r>
  <r>
    <n v="276"/>
    <n v="256"/>
    <d v="2022-11-11T09:23:27"/>
    <x v="15"/>
    <x v="22"/>
    <d v="2022-11-11T00:00:00"/>
    <x v="0"/>
    <x v="1"/>
    <x v="0"/>
    <x v="6"/>
    <x v="17"/>
    <x v="5"/>
    <x v="0"/>
    <x v="0"/>
    <s v="Planning and Preparation"/>
    <s v="Operations- managing inventory and supply chains "/>
    <s v="Students are going through their net profit answers. Students are enthusiastic to go through the answer. Teacher talks through answer which could be a good opportunity to use projector and mark. Students asked to write objectives for operations but not needed and ineffective use of time. Slide goes over overview of key concepts. Print these out for them and put a question underneath, why is each bullet point important? This gets all students thinking. Good use of real life context but get students to think more. "/>
    <m/>
    <m/>
    <m/>
    <s v="- use projector to go through net profit _x000a_- how can you reduce the amount of notes that students take and can engage more with content? Print these out 4 up on one page and they can then use this information to answer the questions and read articles. _x000a_- no need to write down objectives, not listening to questioning otherwise. _x000a_- bounce questions around _x000a__x000a_Question to ask in feedback- when students told they will do calculations at 10 o clock? Is that linked to operations or something different? It’s useful to rather get students to continue with content unless ops calculations. "/>
    <m/>
    <m/>
    <m/>
    <m/>
    <m/>
    <m/>
    <m/>
    <m/>
    <m/>
    <m/>
    <m/>
    <m/>
    <m/>
  </r>
  <r>
    <n v="277"/>
    <n v="257"/>
    <d v="2022-11-11T11:32:07"/>
    <x v="17"/>
    <x v="14"/>
    <d v="2022-11-02T00:00:00"/>
    <x v="6"/>
    <x v="1"/>
    <x v="3"/>
    <x v="1"/>
    <x v="9"/>
    <x v="3"/>
    <x v="0"/>
    <x v="0"/>
    <s v="Behaviour for Learning"/>
    <s v="To know features of Reggae music"/>
    <m/>
    <m/>
    <m/>
    <s v="The start of the lesson was unsettled_x000a_There seemed to be an issue over the seating plan. _x000a_CT delivered warning to student who was asking questions about seating. Matter was resolved.  CT reminded students of expectations. _x000a_Class was settled, then CT started register. CT gave warning for student who failed to say sir, student then received another warning the reason was less clear. Student asked to take a time out in the learning zone. _x000a__x000a_The noise level fluctuated. _x000a_CT then set the HW and discussed it. Took time could be done elsewhere. _x000a__x000a_At this point students have written down a few sentences regarding the starter. _x000a__x000a_2:32pm CT Discussed syncopation. Students clapped for several bars whilst CT played the rhythm on keyboard. All students were involved and clearly enjoyed the moment. It was very powerful._x000a__x000a_2:35pm Students then lined up to collect a ukulele. There is commotion as students get up to collect the instruments. CT is handing out instruments. Perhaps move instruments or have students hand them out. _x000a__x000a_2:41pm As they sit they are restless. CT instructs them not to play the Ukulele. CT shows them the ‘rest’ position which gets their attention. _x000a__x000a_The student who left for a break came back still upset. Stood up to get a ukulele. CT asked him to remove his coat. Student then collected a Ukulele, However, there was a little confusion how he got it. _x000a__x000a_Learner became tearful after CT insisted he use the hold position. Although student was in part but was still clearly upset. _x000a__x000a_They started playing at 43 at this point Learners we’re jittery CT was struggling to hold their attention. _x000a__x000a_I then removed tearful learner who was tearful. _x000a_"/>
    <s v="Ensure that all warnings are clearly stated and are for breaking class rules. _x000a__x000a_Get students onto practical task more quickly _x000a__x000a_Find more effective ways to hand out instruments.   "/>
    <m/>
    <m/>
    <m/>
    <m/>
    <m/>
    <m/>
    <m/>
    <m/>
    <m/>
    <m/>
    <m/>
    <m/>
    <m/>
  </r>
  <r>
    <n v="278"/>
    <n v="258"/>
    <d v="2022-11-11T11:47:52"/>
    <x v="17"/>
    <x v="100"/>
    <d v="2022-11-11T00:00:00"/>
    <x v="0"/>
    <x v="1"/>
    <x v="3"/>
    <x v="2"/>
    <x v="18"/>
    <x v="0"/>
    <x v="1"/>
    <x v="0"/>
    <s v="Planning and Preparation"/>
    <s v="Visual Elements: positive and negative space"/>
    <s v="LOs are not present, however, tasks are. _x000a__x000a_CT is effectively using the visualiser to model the task. All students are focused and engaged_x000a_The atmosphere is calm and purposeful. _x000a__x000a_CT engages class in a group discussion regarding the task. Cold calling. _x000a__x000a_Students begin task, resources are accessible.  CT has example on the board, however the font is small and the visuals are hard to see) and he circulates the room asking meaningful questions to individuals. _x000a__x000a_Misconceptions are calmly and firmly addressed. As are any low level misbehaviour. Correction fluid is confiscated and distracted student is moved. _x000a__x000a_vast majority of students are engaged on the task. CT circulates well. _x000a__x000a_"/>
    <m/>
    <m/>
    <m/>
    <s v="Ensure examples on the board are clearer and lettering larger. _x000a__x000a_Have LOs present"/>
    <m/>
    <m/>
    <m/>
    <m/>
    <m/>
    <m/>
    <m/>
    <m/>
    <m/>
    <m/>
    <m/>
    <m/>
    <m/>
  </r>
  <r>
    <n v="279"/>
    <n v="259"/>
    <d v="2022-11-11T14:58:25"/>
    <x v="20"/>
    <x v="85"/>
    <d v="2022-11-11T00:00:00"/>
    <x v="0"/>
    <x v="1"/>
    <x v="0"/>
    <x v="2"/>
    <x v="27"/>
    <x v="0"/>
    <x v="0"/>
    <x v="2"/>
    <m/>
    <s v="L2-Binary Addition"/>
    <s v="Teacher slides are well planned and thought out with title, date, starter and recap session. I do, we do, you do is also thought out and this helps most students access the independent task. _x000a_Some students mistake adding binary for converting which is addressed by VSA. _x000a__x000a_VSA effectively projects  her voice for the class to hear, speaks clearly for everyone to hear using technical language. Engages students when speaking. Teacher builds on some questions , asking why, and getting students to explain their reasoning behind the answers. "/>
    <s v="Starter questions recalling content taught are displayed on the board, students are directed to do starter in silence. _x000a_Multiple cold calling, and class discussion on adding binary numbers are effectively used by the teacher. Misconception on binary rules are addressed my VSA and re-informs the 5 rules of adding binary numbers. _x000a__x000a_Lessons are aligned with profession plans, teacher helps students learn more and remember by competing recap tasks + multiple binary conversions. There is a culture of I do, we do, you do. _x000a__x000a_Electronic workbooks (class notebook) is used to complete the independent task on Teams. Students work independently while VSA goes around helping students who were absent L1 or unclear on the different between binary conversion &amp; adding binary, "/>
    <s v="Teacher goes through starter questions asking for answers. Why not cold call instead of asking “did anyone do this questions?” Minimise the number of questions on starter to ensure a maximum impact and quick starter. _x000a__x000a_Task 1:- students use mini white board to complete a recap task of converting denary to binary. Timer is used. Teacher uses MWB using 3,2,1, getting students to hold it up and looks at most boards to identify the main mistake made by students not drawing the table before converting. Cold calling is used when asking “what, why” for students to explain what they did to convert. Students are challenged. Another recap conversion - this time they convert binary to denary. 30 seconds in given but some students finish quicker. _x000a__x000a_Teacher uses Imperio to broadcast teacher screen to all students. This helps students stay on task and answer cold calling questions related to the task. _x000a__x000a_Some students are still confused as to how to convert and the reasons behind the addicting rules. This is due to MWB not being used as effectively as it could be, and VSA to take a few more seconds to glance at all students MWB to identify the students confused from the beginning. _x000a__x000a_During independent task, teacher walks around the class giving one to one support, using targeted cold calling for students still struggling. "/>
    <s v="Teacher greets students at the door, students come in silence and log on ready for starter. Students go straight to computers to log on. A few students come in talking which is quickly addressed and students reminded of behaviour expectations. _x000a_Students remain quiet throughout the lesson while teacher and fellow students are talking. There is a good culture for learning by students embedded in the routine. Students are clear of their expectations and work quietly to complete tasks. "/>
    <s v="1) Starter needs to be more focused on 3 questions Instead of 3 rows. This is to reduce the time spent on starter + avoid VSA guessing which students have done which question.  _x000a__x000a_2) USB of MWB - most students hold up, but there is a few who are not understanding not showing and they slip through the net until they are then asked to work independently. The use of both hands to hold it up high needs to be embedded into the lesson so they are trained to all show at the same time. _x000a__x000a_3) Get students to get up and explain on the board to challenge more able students. Give students opportunities to teach themselves. "/>
    <m/>
    <m/>
    <m/>
    <m/>
    <m/>
    <m/>
    <m/>
    <m/>
    <m/>
    <m/>
    <m/>
    <m/>
    <m/>
  </r>
  <r>
    <n v="280"/>
    <n v="260"/>
    <d v="2022-11-11T15:59:01"/>
    <x v="27"/>
    <x v="51"/>
    <d v="2022-11-11T00:00:00"/>
    <x v="0"/>
    <x v="1"/>
    <x v="3"/>
    <x v="2"/>
    <x v="15"/>
    <x v="4"/>
    <x v="1"/>
    <x v="0"/>
    <s v="Learning Overtime"/>
    <s v="Practical - Cupcakes"/>
    <m/>
    <s v="Timely lesson, food room was organised, areas mainly clear (20mins before end), students sat on stools on task._x000a_Students had completed the practical. Cakes were completing their bake in the oven._x000a_KLA had prepared written template task that covered: re cap of the recipe and method on one side and reflection for the product and self assessment on other side._x000a_I asked students to inform me of the skills they were developing in this practical lesson and over time. They stated _x000a_Weighing out, setting scale to '0', mixing, putting into cases, spooning mixture evenly. They remembered the ingredients and method well. They were less able to recall their cooking and baking skills over time. "/>
    <m/>
    <m/>
    <s v="Use the key skills sheets - these can be embedded in theory lessons so the students can see their skills growing over time. _x000a_At the very start, allow 4 students into the room at a time so that the number at the pegs is limited and there is a filtering in."/>
    <m/>
    <m/>
    <m/>
    <m/>
    <m/>
    <m/>
    <m/>
    <m/>
    <m/>
    <m/>
    <m/>
    <m/>
    <m/>
  </r>
  <r>
    <n v="281"/>
    <n v="261"/>
    <d v="2022-11-13T17:38:08"/>
    <x v="16"/>
    <x v="90"/>
    <d v="2022-11-07T00:00:00"/>
    <x v="0"/>
    <x v="1"/>
    <x v="1"/>
    <x v="6"/>
    <x v="5"/>
    <x v="5"/>
    <x v="2"/>
    <x v="2"/>
    <m/>
    <s v="A Streetcar Named Desire"/>
    <s v="Students writing essay - how does Williams use symbols and motifs with 'A Streetcar Named Desire'? Mark scheme on board to help students. Students all engaged and writing an essay with stamina. Essay clearly prepared, students using annotations in their books to support. At the end of the single lesson students had written a whole essay, and felt that they were making strong progress in english Literature with LCR. Students at the end of the double lesson were engaged in a class discussion looking at the extent of agreement with different statements. "/>
    <s v="Students clearly engaged in essay writing, and making progress over time in both writing and analysis verbally of the text"/>
    <s v="Clear and regular marking, essays regularly written and students able to articulate that they are making progress "/>
    <s v="All students engaged in their work, writing essays or discussing analysis in class"/>
    <s v="Continue to develop students' analytical skills through class discussion and essay writing"/>
    <m/>
    <m/>
    <m/>
    <m/>
    <m/>
    <m/>
    <m/>
    <m/>
    <m/>
    <m/>
    <m/>
    <m/>
    <m/>
  </r>
  <r>
    <n v="282"/>
    <n v="262"/>
    <d v="2022-11-13T17:53:13"/>
    <x v="16"/>
    <x v="19"/>
    <d v="2022-11-04T00:00:00"/>
    <x v="6"/>
    <x v="1"/>
    <x v="1"/>
    <x v="3"/>
    <x v="5"/>
    <x v="0"/>
    <x v="0"/>
    <x v="2"/>
    <m/>
    <s v="Animal Farm"/>
    <s v="Data Not Shown"/>
    <s v="Data Not Shown"/>
    <s v="Data Not Shown"/>
    <s v="Data Not Shown"/>
    <s v="Data Not Shown"/>
    <m/>
    <m/>
    <m/>
    <m/>
    <m/>
    <m/>
    <m/>
    <m/>
    <m/>
    <m/>
    <m/>
    <m/>
    <m/>
  </r>
  <r>
    <n v="283"/>
    <n v="263"/>
    <d v="2022-11-14T10:09:19"/>
    <x v="14"/>
    <x v="76"/>
    <d v="2022-11-15T00:00:00"/>
    <x v="1"/>
    <x v="1"/>
    <x v="2"/>
    <x v="1"/>
    <x v="6"/>
    <x v="1"/>
    <x v="1"/>
    <x v="2"/>
    <m/>
    <s v="Rotation"/>
    <s v="This lesson has been planned in a way which enabled students to develop understanding of rotations in a logical and appropriate manner, FKH has very strong subject knowledge and is exact about what students should be doing. Content is delivered to students in small, manageable and meaningful amounts supporting them to be successful."/>
    <s v="Students work in books shows a clear development of learning over time, lessons are sequenced in line with progression plan, and it is clear FKH uses specific resources to help students develop their learning overtime. It is clear students have been shown how to use tracing paper to support with rotations asthey are competent in doing this._x000a__x000a_SEND students are achieving well within this group, it is clear that are supported well with high quality universal provision which is then underpinned by targeted teacher support as required."/>
    <s v="Questioning is used to check understanding of rotations, insisting on students using key words such as orientation, this questioning was targeted appropriately at the correct students. There were clear expectations for students to use precise language throughout the lesson, the students are benefitting greatly from this._x000a__x000a_Students have completed a number of questions on rotations there has not been a whole class check in on their success, how many are getting it corrector not? There is perhaps a missed opportunity to make sure that everyone is accessing the task. Look at board and mark your work- ask how many got the question correct or incorrect._x000a__x000a_Common mistakes feedback on teacher observation of learning was a good strategy to use to give live feedback to the group, check in that everyone understood / understands by asking some more students to confirm what it is that students may be struggling with."/>
    <s v="Students set to complete task on rotations, they were requested to do this in silence, students didn't work in silence, they worked with one another. Countdown are used effectively to gain students attention during this task and to ensure they were all successful in focusing on what they needed to do, this is a very strong routine with this class group- excellent to see._x000a__x000a_Students' attitude in the lesson is really positive, students are clearly interested in maths, they are working hard and want to do well."/>
    <s v="Behaviour for learning- ensure expectations are always met, silence means silence and narrating exactly why positives are given out._x000a__x000a_AfL- use checking of responses as an opportunity to make the lesson more responsive. Hands up for who got this response correct? Where did you go wrong? to create room for re-teaching moments."/>
    <m/>
    <m/>
    <m/>
    <m/>
    <m/>
    <m/>
    <m/>
    <m/>
    <m/>
    <m/>
    <m/>
    <m/>
    <m/>
  </r>
  <r>
    <n v="284"/>
    <n v="264"/>
    <d v="2022-11-14T13:46:49"/>
    <x v="28"/>
    <x v="101"/>
    <d v="2022-11-11T00:00:00"/>
    <x v="0"/>
    <x v="1"/>
    <x v="3"/>
    <x v="6"/>
    <x v="16"/>
    <x v="5"/>
    <x v="2"/>
    <x v="2"/>
    <m/>
    <s v="Cellular Respiration"/>
    <s v="Recall starter on the board focusing on prior learning_x000a_LOs shared at the start of the lesson_x000a_Lesson includes recap from GCSE and clearly stated by CT_x000a_Plan out when looking at definitions or diagrams further questions or tasks that students could be looking at._x000a_Clear what content students need to know and this is detailed on the slides. How could this be developed so that tasks would support students in knowing more and remembering more? As was quite definition and information heavy._x000a_"/>
    <s v="Starter draws on content students have looked at previously. Students are able to answer questions that link to previous lessons and CT questions them further on this._x000a_Students can demonstrate their acquisition of knowledge through the questions at the end of the lesson, as well as through the questions that have been completed in their books._x000a_"/>
    <s v="Questioning of students using cold calling is good._x000a_Spreads questioning around the room to incorporate as many students as possible_x000a_Opportunity for MWBs to be used when asking the whole class questions and to get instant feedback should be taken. Rapid Mass Feedback._x000a_Exam Questions on board used for assessment towards the end of the period and these are then reviewed, and students assess in green pen. Mark Scheme shared after going through to make sure they can clearly annotate their work."/>
    <s v="Calm I the class. Clear instructions on thinking and silent and then discussing._x000a_Students are very complaint, will write down definitions as requested. How can some of this be turned into a more engaging task?"/>
    <s v="Develop activities to support know and remembering more_x000a_Incorporate whole class AfL where possible. MWB are a quick win."/>
    <m/>
    <m/>
    <m/>
    <m/>
    <m/>
    <m/>
    <m/>
    <m/>
    <m/>
    <m/>
    <m/>
    <m/>
    <m/>
  </r>
  <r>
    <n v="285"/>
    <n v="265"/>
    <d v="2022-11-14T16:17:35"/>
    <x v="0"/>
    <x v="25"/>
    <d v="2022-11-09T00:00:00"/>
    <x v="0"/>
    <x v="1"/>
    <x v="0"/>
    <x v="0"/>
    <x v="0"/>
    <x v="0"/>
    <x v="0"/>
    <x v="1"/>
    <m/>
    <m/>
    <s v="Some titles and dates are underlined but not all. Literacy codes not stuck in and used in feedback. Vocab sheets are not stuck in and being completed in line with school policy. PT/RRI tasks are present and stuck close together in books but no green pen used on RRI. Worksheets and loose pages are stuck correctly into books. Books evidence progress over time"/>
    <m/>
    <m/>
    <m/>
    <s v="Make sure the literacy code is being used in feedback._x000a_Stick in vocab sheets in back of books and get students to fill in during lesson.  _x000a_Ensure progress tests are completed and meaningful RRIs are completed._x000a_"/>
    <m/>
    <m/>
    <m/>
    <m/>
    <m/>
    <m/>
    <m/>
    <m/>
    <m/>
    <m/>
    <m/>
    <m/>
    <m/>
  </r>
  <r>
    <n v="286"/>
    <n v="266"/>
    <d v="2022-11-14T16:21:04"/>
    <x v="0"/>
    <x v="26"/>
    <d v="2022-11-09T00:00:00"/>
    <x v="0"/>
    <x v="1"/>
    <x v="0"/>
    <x v="0"/>
    <x v="0"/>
    <x v="1"/>
    <x v="0"/>
    <x v="1"/>
    <m/>
    <m/>
    <s v="Titles and dates are underlined. Literacy code is stuck in but not being used in feedback. Vocab sheets are stuck in and but not being completed in line with school policy. PT/RRI tasks are not fully present and stuck close together in books (no evidence of RRI). Worksheets and loose pages are stuck correctly into books. "/>
    <m/>
    <m/>
    <m/>
    <s v="Make sure the literacy code is being used in feedback._x000a_Stick in vocab sheets in back of books and get students to fill in during lesson.  _x000a_Ensure progress tests are completed and meaningful RRIs are completed._x000a_"/>
    <m/>
    <m/>
    <m/>
    <m/>
    <m/>
    <m/>
    <m/>
    <m/>
    <m/>
    <m/>
    <m/>
    <m/>
    <m/>
  </r>
  <r>
    <n v="287"/>
    <n v="267"/>
    <d v="2022-11-14T16:24:01"/>
    <x v="0"/>
    <x v="27"/>
    <d v="2022-11-09T00:00:00"/>
    <x v="0"/>
    <x v="1"/>
    <x v="0"/>
    <x v="0"/>
    <x v="0"/>
    <x v="2"/>
    <x v="0"/>
    <x v="1"/>
    <m/>
    <m/>
    <s v="Titles and dates are underlined. Literacy code is stuck in but not being used in feedback. Vocab sheets are stuck in and but not being completed in line with school policy. PT/RRI tasks are not fully present and stuck close together in books. ( no teacher red pen marking present). Worksheets and loose pages are stuck correctly into books. "/>
    <m/>
    <m/>
    <m/>
    <s v="Stick in vocab sheets in back of books and get students to fill in during lesson.  _x000a_Ensure progress tests are completed and meaningful RRIs are completed._x000a_"/>
    <m/>
    <m/>
    <m/>
    <m/>
    <m/>
    <m/>
    <m/>
    <m/>
    <m/>
    <m/>
    <m/>
    <m/>
    <m/>
  </r>
  <r>
    <n v="288"/>
    <n v="268"/>
    <d v="2022-11-14T16:27:33"/>
    <x v="0"/>
    <x v="28"/>
    <d v="2022-11-09T00:00:00"/>
    <x v="0"/>
    <x v="1"/>
    <x v="0"/>
    <x v="0"/>
    <x v="0"/>
    <x v="3"/>
    <x v="0"/>
    <x v="1"/>
    <m/>
    <m/>
    <s v="Titles and dates are underlined. Literacy code not being used in feedback. Vocab sheets are stuck in and but not being completed in line with school policy. PT/RRI tasks are not fully present and stuck close together in books. Worksheets and loose pages are stuck correctly into books. "/>
    <m/>
    <m/>
    <m/>
    <s v="Make sure the literacy code is being used in feedback._x000a_Stick in vocab sheets in back of books and get students to fill in during lesson.  _x000a_"/>
    <m/>
    <m/>
    <m/>
    <m/>
    <m/>
    <m/>
    <m/>
    <m/>
    <m/>
    <m/>
    <m/>
    <m/>
    <m/>
  </r>
  <r>
    <n v="289"/>
    <n v="269"/>
    <d v="2022-11-14T16:38:13"/>
    <x v="0"/>
    <x v="102"/>
    <d v="2022-11-09T00:00:00"/>
    <x v="0"/>
    <x v="1"/>
    <x v="0"/>
    <x v="0"/>
    <x v="0"/>
    <x v="4"/>
    <x v="0"/>
    <x v="1"/>
    <m/>
    <m/>
    <s v="Some titles and dates are underlined but not all . Literacy code is stuck in but not being used in feedback. Vocab sheets are stuck in and but not being completed in line with school policy.PT/RRI tasks are not fully present and stuck close together in books (no self assessed RRI). Worksheets and loose pages are stuck correctly into books. "/>
    <m/>
    <m/>
    <m/>
    <s v="Stick in vocab sheets in back of books and get students to fill in during lesson.  _x000a_Ensure progress tests are completed and meaningful RRIs are completed._x000a_"/>
    <m/>
    <m/>
    <m/>
    <m/>
    <m/>
    <m/>
    <m/>
    <m/>
    <m/>
    <m/>
    <m/>
    <m/>
    <m/>
  </r>
  <r>
    <n v="290"/>
    <n v="270"/>
    <d v="2022-11-14T16:42:36"/>
    <x v="0"/>
    <x v="25"/>
    <d v="2022-11-09T00:00:00"/>
    <x v="0"/>
    <x v="1"/>
    <x v="0"/>
    <x v="0"/>
    <x v="0"/>
    <x v="0"/>
    <x v="1"/>
    <x v="1"/>
    <m/>
    <m/>
    <s v="Titles and dates are underlined. Literacy code is stuck in but not being used in feedback. Vocab sheets are stuck in and but not being completed in line with school policy. PT/RRI tasks are not fully present and stuck close together in books. Worksheets and loose pages are stuck correctly into books. "/>
    <m/>
    <m/>
    <m/>
    <s v="Stick in vocab sheets in back of books and get students to fill in during lesson.  _x000a_Ensure progress tests are completed and meaningful RRIs are completed._x000a_"/>
    <m/>
    <m/>
    <m/>
    <m/>
    <m/>
    <m/>
    <m/>
    <m/>
    <m/>
    <m/>
    <m/>
    <m/>
    <m/>
  </r>
  <r>
    <n v="291"/>
    <n v="271"/>
    <d v="2022-11-14T16:46:43"/>
    <x v="0"/>
    <x v="30"/>
    <d v="2022-11-09T00:00:00"/>
    <x v="0"/>
    <x v="1"/>
    <x v="0"/>
    <x v="0"/>
    <x v="0"/>
    <x v="1"/>
    <x v="1"/>
    <x v="1"/>
    <m/>
    <m/>
    <s v="Titles and dates are underlined. Not all books have literacy codes stuck in and literacy code is not being used in feedback. Vocab sheets are stuck in and but not being completed in line with school policy. PT/RRI tasks are not fully present and stuck close together in books (second RRI to be completed). Worksheets and loose pages are stuck correctly into books. "/>
    <m/>
    <m/>
    <m/>
    <s v="Ensure meaningful RRI is completed for the progress test _x000a_Make sure the literacy code is being used in feedback._x000a_Stick in vocab sheets in back of books and get students to fill in during lesson.  _x000a_"/>
    <m/>
    <m/>
    <m/>
    <m/>
    <m/>
    <m/>
    <m/>
    <m/>
    <m/>
    <m/>
    <m/>
    <m/>
    <m/>
  </r>
  <r>
    <n v="292"/>
    <n v="272"/>
    <d v="2022-11-14T16:51:08"/>
    <x v="0"/>
    <x v="31"/>
    <d v="2022-11-09T00:00:00"/>
    <x v="0"/>
    <x v="1"/>
    <x v="0"/>
    <x v="0"/>
    <x v="0"/>
    <x v="2"/>
    <x v="1"/>
    <x v="1"/>
    <m/>
    <m/>
    <s v="Some titles and dates are underlined but not all. Literacy code is stuck in but not being used in feedback. Vocab sheets are stuck in and but not being completed in line with school policy. PT/RRI tasks are not fully present and stuck close together in books. Worksheets and loose pages are stuck correctly into books. "/>
    <m/>
    <m/>
    <m/>
    <s v="Stick in vocab sheets in back of books and get students to fill in during lesson.  _x000a_Ensure progress tests are completed and meaningful RRIs are completed._x000a_"/>
    <m/>
    <m/>
    <m/>
    <m/>
    <m/>
    <m/>
    <m/>
    <m/>
    <m/>
    <m/>
    <m/>
    <m/>
    <m/>
  </r>
  <r>
    <n v="293"/>
    <n v="273"/>
    <d v="2022-11-14T16:54:24"/>
    <x v="0"/>
    <x v="32"/>
    <d v="2022-11-09T00:00:00"/>
    <x v="0"/>
    <x v="1"/>
    <x v="0"/>
    <x v="0"/>
    <x v="0"/>
    <x v="3"/>
    <x v="1"/>
    <x v="1"/>
    <m/>
    <m/>
    <s v="Titles and dates are underlined. Literacy code is stuck in but not being used in feedback. Vocab sheets are stuck in and but not being completed in line with school policy. PT/RRI tasks are not fully present and stuck close together in books (no clear RRI). Worksheets and loose pages are stuck correctly into books. "/>
    <m/>
    <m/>
    <m/>
    <s v="Stick in vocab sheets in back of books and get students to fill in during lesson.  _x000a_Ensure progress tests are completed and meaningful RRIs are completed._x000a_"/>
    <m/>
    <m/>
    <m/>
    <m/>
    <m/>
    <m/>
    <m/>
    <m/>
    <m/>
    <m/>
    <m/>
    <m/>
    <m/>
  </r>
  <r>
    <n v="294"/>
    <n v="274"/>
    <d v="2022-11-14T17:14:46"/>
    <x v="0"/>
    <x v="103"/>
    <d v="2022-11-09T00:00:00"/>
    <x v="0"/>
    <x v="1"/>
    <x v="0"/>
    <x v="0"/>
    <x v="0"/>
    <x v="4"/>
    <x v="1"/>
    <x v="1"/>
    <m/>
    <m/>
    <s v="Titles and dates are underlined. Literacy code is stuck in but not being used in feedback. Vocab sheets are stuck in and but not being completed in line with school policy. PT/RRI tasks are not fully present and stuck close together in books. Worksheets and loose pages are stuck correctly into books. "/>
    <m/>
    <m/>
    <m/>
    <s v="Stick in vocab sheets in back of books and get students to fill in during lesson.  _x000a_Ensure progress tests are completed and meaningful RRIs are completed_x000a_"/>
    <m/>
    <m/>
    <m/>
    <m/>
    <m/>
    <m/>
    <m/>
    <m/>
    <m/>
    <m/>
    <m/>
    <m/>
    <m/>
  </r>
  <r>
    <n v="295"/>
    <n v="275"/>
    <d v="2022-11-14T23:12:40"/>
    <x v="28"/>
    <x v="52"/>
    <d v="2022-11-14T00:00:00"/>
    <x v="1"/>
    <x v="1"/>
    <x v="3"/>
    <x v="0"/>
    <x v="20"/>
    <x v="0"/>
    <x v="3"/>
    <x v="2"/>
    <m/>
    <s v="Changes in Family Structure Over Time"/>
    <s v="Data Not Shown"/>
    <s v="Data Not Shown"/>
    <s v="Data Not Shown"/>
    <s v="Data Not Shown"/>
    <s v="Data Not Shown"/>
    <m/>
    <m/>
    <m/>
    <m/>
    <m/>
    <m/>
    <m/>
    <m/>
    <m/>
    <m/>
    <m/>
    <m/>
    <m/>
  </r>
  <r>
    <n v="296"/>
    <n v="276"/>
    <d v="2022-11-15T13:00:46"/>
    <x v="24"/>
    <x v="20"/>
    <d v="2022-11-15T00:00:00"/>
    <x v="1"/>
    <x v="1"/>
    <x v="0"/>
    <x v="0"/>
    <x v="0"/>
    <x v="4"/>
    <x v="0"/>
    <x v="0"/>
    <s v="Planning and Preparation"/>
    <s v="Density required practical"/>
    <s v="Data Not Shown"/>
    <s v="Data Not Shown"/>
    <s v="Data Not Shown"/>
    <s v="Data Not Shown"/>
    <s v="Data Not Shown"/>
    <m/>
    <m/>
    <m/>
    <m/>
    <m/>
    <m/>
    <m/>
    <m/>
    <m/>
    <m/>
    <m/>
    <m/>
    <m/>
  </r>
  <r>
    <n v="297"/>
    <n v="277"/>
    <d v="2022-11-15T14:26:41"/>
    <x v="16"/>
    <x v="34"/>
    <d v="2022-11-15T00:00:00"/>
    <x v="1"/>
    <x v="1"/>
    <x v="1"/>
    <x v="2"/>
    <x v="14"/>
    <x v="3"/>
    <x v="1"/>
    <x v="0"/>
    <s v="Planning and Preparation"/>
    <s v="Abraham"/>
    <s v="MKN's clarity of instruction is excellent for example; use of countdowns, when to use green pens, explaining a task and getting a student to repeat it back before showing the corresponding slide. The behaviour for learning and engagement of the class is excellent. Some good use of cold calling. Say it again better is now a key focus for MKN. Clear use of whiteboards as rapid mass feedback, MKN was clear on student understanding of key words. The reading task could have been broken down more clearly, with students for example annotating the story of Abraham for three clear parts of the story rather than reading the excerpt and textbook description. Clear scaffolding and modelling was given to students to complete comprehension questions. Discussed in feedback session with MKN that higher level skills can be accessed, with comprehension of the text sped up. When the basics of the story are understood, more evaluation/analysis can be completed to accelerate student progress. MKN to move students towards extended writing and away from short sentences."/>
    <m/>
    <m/>
    <m/>
    <s v="1. Use say it again better, rather than moving straight to another student._x000a_2. Complete comprehension tasks quickly so students can move on to more evaluation and analysis skills within lessons._x000a_3. Move towards extended writing, such as whole paragraphs rather than short comprehension sentences."/>
    <m/>
    <m/>
    <m/>
    <m/>
    <m/>
    <m/>
    <m/>
    <m/>
    <m/>
    <m/>
    <m/>
    <m/>
    <m/>
  </r>
  <r>
    <n v="298"/>
    <n v="279"/>
    <d v="2022-11-15T15:12:22"/>
    <x v="15"/>
    <x v="86"/>
    <d v="2022-11-15T00:00:00"/>
    <x v="1"/>
    <x v="1"/>
    <x v="0"/>
    <x v="5"/>
    <x v="25"/>
    <x v="5"/>
    <x v="0"/>
    <x v="1"/>
    <m/>
    <m/>
    <s v="- Students have assessments in the from and back of their Economics books to split Macro and Micro- front and back _x000a_- Teacher has given personalised feedback on both occasions to students and students have improved their answer using whole class feedback "/>
    <m/>
    <m/>
    <m/>
    <s v="- Ensure marking stamp in each book "/>
    <m/>
    <m/>
    <m/>
    <m/>
    <m/>
    <m/>
    <m/>
    <m/>
    <m/>
    <m/>
    <m/>
    <m/>
    <m/>
  </r>
  <r>
    <n v="299"/>
    <n v="280"/>
    <d v="2022-11-15T15:24:25"/>
    <x v="15"/>
    <x v="66"/>
    <d v="2022-11-08T00:00:00"/>
    <x v="0"/>
    <x v="1"/>
    <x v="0"/>
    <x v="6"/>
    <x v="23"/>
    <x v="5"/>
    <x v="0"/>
    <x v="1"/>
    <m/>
    <m/>
    <s v="Coursework look_x000a_- Templates have been given to student to support them in completing coursework _x000a_- Tracker has not been updated to reflect student outcomes _x000a_"/>
    <m/>
    <m/>
    <m/>
    <s v="- Students need to be kept after lesson to complete their coursework if incomplete  _x000a_- Students who have not completed work need to be communicated to KMC and names sent to sixth form if did not stay _x000a_- Tracker to be updated in line with department expectations _x000a_"/>
    <m/>
    <m/>
    <m/>
    <m/>
    <m/>
    <m/>
    <m/>
    <m/>
    <m/>
    <m/>
    <m/>
    <m/>
    <m/>
  </r>
  <r>
    <n v="300"/>
    <n v="281"/>
    <d v="2022-11-16T07:16:32"/>
    <x v="0"/>
    <x v="16"/>
    <d v="2022-11-14T00:00:00"/>
    <x v="1"/>
    <x v="1"/>
    <x v="0"/>
    <x v="0"/>
    <x v="0"/>
    <x v="1"/>
    <x v="1"/>
    <x v="0"/>
    <s v="Assessment and Feedback"/>
    <s v="Equations and formula"/>
    <m/>
    <m/>
    <s v="Explanation of writing word equations. Missed opportunity for mini white board use and modelling I do, we do, you do. AKH demonstrated good movement around the room to encourage engagement. AKH has high expectations but not all students followed instructions, if you ask for silence insist on it. Inconsistent with behaviour system, one student given warning but other students demonstrating same behaviour but not warned. Cold calling of answers not letting students say I don't know and reminders of green pen expectations. Missed opportunity for call calling therefore one voice in classroom not observed. Checking understanding task but students had already used first question as example. Cold calling of answers but missed opportunity for mini whiteboard task and whole class feedback. Some students did not attempt task and not challenged on non completion. Independent worksheet task, Countdown is used to refocus task. but students talking over teacher explanation. Good subject knowledge &quot;gives&quot; not &quot;equals&quot; in chemical reactions. Reference to learning objectives but slide had wrong homework task &quot;educake&quot; on it. Students expected to copy information from board but no red box used in line with department policy. New chemistry books did not contain literacy codes, vocab sheets or periodic tables. Did not use countdown to refocus class therefore students talking over explanation. Ran over lesson time therefore exit was not calm. "/>
    <m/>
    <s v="Ensure one voice in classroom_x000a_Ensure whole class feedback is used to check understanding before moving on"/>
    <m/>
    <m/>
    <m/>
    <m/>
    <m/>
    <m/>
    <m/>
    <m/>
    <m/>
    <m/>
    <m/>
    <m/>
    <m/>
  </r>
  <r>
    <n v="301"/>
    <n v="282"/>
    <d v="2022-11-16T11:33:30"/>
    <x v="13"/>
    <x v="55"/>
    <d v="2022-11-15T00:00:00"/>
    <x v="1"/>
    <x v="1"/>
    <x v="0"/>
    <x v="6"/>
    <x v="31"/>
    <x v="5"/>
    <x v="0"/>
    <x v="2"/>
    <m/>
    <s v="Business Systems"/>
    <s v="Starter completed by students had retrieval style questions. _x000a_LO3 has greatest weighting in the course. Teacher explains its importance. _x000a_Nice to bring familiar contexts into lessons, including asking students to think about how school Bromcom is a business system. _x000a_Literacy has a high profile in the lesson, students have to do pre-reading to prepare for the lesson. In the lesson, students have to read and analyse texts. Teacher asks range of students to read out loud and supports them with this. _x000a_Teacher live models how to read and answer an exam questioning using the visualiser._x000a_"/>
    <s v="Teacher uses zoom in/out using learning journey in the lesson to explain how today’s lesson fits into the sequence of lessons. _x000a_Teacher sets pre reading for homework so students are prepared for the lesson. Teacher selects students to check they have done this. _x000a_Students complete a past exam question in silence._x000a_"/>
    <s v="Teacher has positive routine with students self-assessing their work in green pen. _x000a_Use of mini-whiteboards for checking understanding and rapid mass feedback _x000a_Teacher uses visualiser to live model how to respond to exam question. Students follow example and contribute answers when questioned. _x000a_Sometimes teacher allows students to opt-out by asking a different student and not returning back to ask the original student again. _x000a_"/>
    <s v="Behaviour is generally positive with students following teachers instructions. There is occasional disruption from a couple of students, teacher corrects these with warnings and a change of seat. "/>
    <s v="When questioning, bounce question back to student who is unsure of answer, this will ensure no opt-out. _x000a__x000a_Develop routines to ensure all students complete pre-reading"/>
    <m/>
    <m/>
    <m/>
    <m/>
    <m/>
    <m/>
    <m/>
    <m/>
    <m/>
    <m/>
    <m/>
    <m/>
    <m/>
  </r>
  <r>
    <n v="302"/>
    <n v="283"/>
    <d v="2022-11-16T14:34:57"/>
    <x v="23"/>
    <x v="24"/>
    <d v="2022-11-16T00:00:00"/>
    <x v="1"/>
    <x v="1"/>
    <x v="1"/>
    <x v="0"/>
    <x v="14"/>
    <x v="4"/>
    <x v="1"/>
    <x v="0"/>
    <s v="Planning and Preparation"/>
    <s v="Christian Beliefs"/>
    <s v="Students have been completing a written response which has been clearly modelled on the board for support._x000a_LHA displays excellent subject knowledge hiding the class through both for and against arguments for the written response._x000a_LHA asks clear questions to support the LA set, and uses cold calling to probe subject knowledge. Praise is then used to encourage students after their response."/>
    <m/>
    <m/>
    <m/>
    <s v="Ensure all students are actively engaged and participating when writing a collective response. "/>
    <m/>
    <m/>
    <m/>
    <m/>
    <m/>
    <m/>
    <m/>
    <m/>
    <m/>
    <m/>
    <m/>
    <m/>
    <m/>
  </r>
  <r>
    <n v="303"/>
    <n v="284"/>
    <d v="2022-11-17T10:05:17"/>
    <x v="33"/>
    <x v="36"/>
    <d v="2022-11-17T00:00:00"/>
    <x v="1"/>
    <x v="1"/>
    <x v="1"/>
    <x v="2"/>
    <x v="14"/>
    <x v="0"/>
    <x v="0"/>
    <x v="0"/>
    <s v="Planning and Preparation"/>
    <s v="The early life of Moses "/>
    <s v="WCF and RRI taking place - students improving understanding and use of key vocabulary to describe the nature of God to enable progress _x000a_Task is appropriate and was clearly instructed by KLA _x000a_Subject knowledge is good as KLA uses the story of Abraham and Isaac to emphasise the nature of God "/>
    <m/>
    <m/>
    <m/>
    <s v="Check own spelling before modelling to class _x000a_Give time to stick in sheet then call back and wait for 100% before teaching new content _x000a_Key words written in back of book as per department policy "/>
    <m/>
    <m/>
    <m/>
    <m/>
    <m/>
    <m/>
    <m/>
    <m/>
    <m/>
    <m/>
    <m/>
    <m/>
    <m/>
  </r>
  <r>
    <n v="304"/>
    <n v="285"/>
    <d v="2022-11-17T15:22:44"/>
    <x v="0"/>
    <x v="17"/>
    <d v="2022-11-16T00:00:00"/>
    <x v="1"/>
    <x v="1"/>
    <x v="0"/>
    <x v="2"/>
    <x v="0"/>
    <x v="4"/>
    <x v="0"/>
    <x v="0"/>
    <s v="Assessment and Feedback"/>
    <s v="Structure of Atom "/>
    <s v="Data Not Shown"/>
    <s v="Data Not Shown"/>
    <s v="Data Not Shown"/>
    <s v="Data Not Shown"/>
    <s v="Data Not Shown"/>
    <m/>
    <m/>
    <m/>
    <m/>
    <m/>
    <m/>
    <m/>
    <m/>
    <m/>
    <m/>
    <m/>
    <m/>
    <m/>
  </r>
  <r>
    <n v="305"/>
    <n v="286"/>
    <d v="2022-11-18T09:13:37"/>
    <x v="12"/>
    <x v="19"/>
    <d v="2022-11-18T00:00:00"/>
    <x v="1"/>
    <x v="1"/>
    <x v="1"/>
    <x v="3"/>
    <x v="5"/>
    <x v="1"/>
    <x v="1"/>
    <x v="0"/>
    <s v="Planning and Preparation"/>
    <s v="The decline of animalism"/>
    <s v="Data Not Shown"/>
    <s v="Data Not Shown"/>
    <s v="Data Not Shown"/>
    <s v="Data Not Shown"/>
    <s v="Data Not Shown"/>
    <m/>
    <m/>
    <m/>
    <m/>
    <m/>
    <m/>
    <m/>
    <m/>
    <m/>
    <m/>
    <m/>
    <m/>
    <m/>
  </r>
  <r>
    <n v="306"/>
    <n v="287"/>
    <d v="2022-11-18T09:20:51"/>
    <x v="12"/>
    <x v="104"/>
    <d v="2022-11-18T00:00:00"/>
    <x v="1"/>
    <x v="1"/>
    <x v="1"/>
    <x v="4"/>
    <x v="4"/>
    <x v="0"/>
    <x v="0"/>
    <x v="0"/>
    <s v="Planning and Preparation"/>
    <s v="RRI"/>
    <s v="Data Not Shown"/>
    <s v="Data Not Shown"/>
    <s v="Data Not Shown"/>
    <s v="Data Not Shown"/>
    <s v="Data Not Shown"/>
    <m/>
    <m/>
    <m/>
    <m/>
    <m/>
    <m/>
    <m/>
    <m/>
    <m/>
    <m/>
    <m/>
    <m/>
    <m/>
  </r>
  <r>
    <n v="307"/>
    <n v="288"/>
    <d v="2022-11-18T09:32:32"/>
    <x v="15"/>
    <x v="38"/>
    <d v="2022-11-18T00:00:00"/>
    <x v="1"/>
    <x v="1"/>
    <x v="0"/>
    <x v="0"/>
    <x v="17"/>
    <x v="0"/>
    <x v="0"/>
    <x v="0"/>
    <s v="Planning and Preparation"/>
    <s v="Business location &amp; organic growth "/>
    <s v="Students are completing starter with 3 recall questions. Register this completed and students challenged on who doesn’t say yes miss. Students are getting on quietly with starter asked to show boards, teacher checks understanding of students knowledge and TJO checks students answers individually through going round, and challenges, students cold called for second question and asked to expand on answers, bouncing questioning to those also not engaged. Behaviour policy used, answers to starter is shown, copies of case study from last lesson are provided to those not there and planning sheet is used, students. Students put their hands up, students are asked to remind them about the case study and relied on them remembering. Students are shown an example of the UK and asked to write in their books. Students who talk about the latest news are given a positive for this. "/>
    <m/>
    <m/>
    <m/>
    <s v="- any students that have finished the starter can be asked to recall content from last lesson and add to the whiteboard _x000a_- on the starter when revealing the answers, which of these did we not say? _x000a_- get students to re- read case study, will only take 3 minutes. Students that weren’t in the lesson can be reminded. _x000a_- get students to think about what would be next, give them the point and get them to do bit by bit on their whiteboards._x000a_- how did you reveal the students to do the next paragraph? "/>
    <m/>
    <m/>
    <m/>
    <m/>
    <m/>
    <m/>
    <m/>
    <m/>
    <m/>
    <m/>
    <m/>
    <m/>
    <m/>
  </r>
  <r>
    <n v="308"/>
    <n v="289"/>
    <d v="2022-11-21T11:17:01"/>
    <x v="0"/>
    <x v="17"/>
    <d v="2022-11-21T00:00:00"/>
    <x v="2"/>
    <x v="1"/>
    <x v="0"/>
    <x v="6"/>
    <x v="11"/>
    <x v="5"/>
    <x v="5"/>
    <x v="0"/>
    <s v="Assessment and Feedback"/>
    <s v="Young's Modulus "/>
    <s v="Data Not Shown"/>
    <s v="Data Not Shown"/>
    <s v="Data Not Shown"/>
    <s v="Data Not Shown"/>
    <s v="Data Not Shown"/>
    <m/>
    <m/>
    <m/>
    <m/>
    <m/>
    <m/>
    <m/>
    <m/>
    <m/>
    <m/>
    <m/>
    <m/>
    <m/>
  </r>
  <r>
    <n v="309"/>
    <n v="290"/>
    <d v="2022-11-21T13:31:54"/>
    <x v="19"/>
    <x v="95"/>
    <d v="2022-11-16T00:00:00"/>
    <x v="1"/>
    <x v="1"/>
    <x v="3"/>
    <x v="5"/>
    <x v="16"/>
    <x v="5"/>
    <x v="4"/>
    <x v="2"/>
    <m/>
    <s v="Disabilities in Utero"/>
    <s v="Very clear start to the lesson, oracy is strong so direction is clear and students settle well as a result. Learning journey is followed well by clear LO from specification. Clear guidance on grading criteria. Are there different ways of presenting info to reduce cognitive load, teacher talks over slides. Possible matching tasks/quiz etc on teams..."/>
    <s v="Students remember well the info on Downs Syndrome covered in unit 9 in year 12_x000a_Recall of last year is strong. Lots of note taking in lesson- printed resources are good but maybe practice on how to take effective notes."/>
    <s v="Questioning at end of starter needs to be consistently by name to avoid Janelle taking control. Assessment after note taking needs names regularly, happens sometimes but not others. Feedback in books and on Teams is strong and students talk positively about feedback and knowing what they need to do to improve._x000a_"/>
    <s v="Students settle into starter and work very well. Late comers are moved along and spoken to. Behaviour is very strong but students do not seem overly confident._x000a_"/>
    <s v="Questioning of prior knowledge/note taking to be more name focused._x000a_Try not to talk and have new info on the board to reduce cognitive overload."/>
    <m/>
    <m/>
    <m/>
    <m/>
    <m/>
    <m/>
    <m/>
    <m/>
    <m/>
    <m/>
    <m/>
    <m/>
    <m/>
  </r>
  <r>
    <n v="310"/>
    <n v="291"/>
    <d v="2022-11-21T17:54:49"/>
    <x v="25"/>
    <x v="15"/>
    <d v="2022-10-06T00:00:00"/>
    <x v="4"/>
    <x v="0"/>
    <x v="2"/>
    <x v="3"/>
    <x v="3"/>
    <x v="4"/>
    <x v="1"/>
    <x v="0"/>
    <s v="Planning and Preparation"/>
    <s v="Can I explain how air masses affect the UKs climate? "/>
    <s v="MGE was encouraging students to mark work in green pen. He was zooming out to overall enquiry question and zooming in using LOs on board to refer to. MGE reminded students on one voice, he followed through and ensure there was one voice. There was some good cold call questioning, students were engaged and ready to answer."/>
    <m/>
    <m/>
    <m/>
    <s v="1. Allow students to write and THEN listen. Currently you’ve got good explanations but students can’t concentrate on both. _x000a_2. Be more encouraging when students like SG interact with the lesson, you don't want to discourage their input. "/>
    <m/>
    <m/>
    <m/>
    <m/>
    <m/>
    <m/>
    <m/>
    <m/>
    <m/>
    <m/>
    <m/>
    <m/>
    <m/>
  </r>
  <r>
    <n v="311"/>
    <n v="292"/>
    <d v="2022-11-21T18:10:46"/>
    <x v="25"/>
    <x v="67"/>
    <d v="2022-11-17T00:00:00"/>
    <x v="1"/>
    <x v="1"/>
    <x v="2"/>
    <x v="0"/>
    <x v="6"/>
    <x v="3"/>
    <x v="0"/>
    <x v="2"/>
    <m/>
    <s v="Ratio in maximum and minimum"/>
    <s v="Models were completed on the board before students started their practice questions. JZH went through the examples step by step with various levels of engagement from students. Some were not listening to the CT resulting in JZH  going around to individually explaining tasks to students, students take advantage of this time to talk to each other. _x000a_Key word list in front of the book - not used. What is supposed to be here?"/>
    <s v="No SEND students in the class group. _x000a_Some students struggle to know more and remember more because foundation skills are not consolidated and checked before moving forward - this needs to be done via AfL being planned into the lesson."/>
    <s v="Some good cold call questioning happened in the lesson, no other forms of assessment were seen. Students complete practice questions and they are asked about them (via cold calling) but this only gives JZH a sense of how SOME students are getting on, not whole class progress. This means learning is moving on without checking understanding which will result in students not making expected progress over time. _x000a_There is evidence of various class tests in students books, actions from these tests are not clear. RRIs in books are when JZH gives students more questions on the task they struggled on and they are marked afterwards. In RRI lessons students must be retaught content before trying questions again or they will make the same mistakes. "/>
    <s v="Give students time in silence to complete the starter. Don't fill the silence. Quiet is good - remember one voice. JZH uses positives as a tool to settle students at the beginning of the lesson, students don't need positives for doing the expected. Use positives more effectively to credit good work/answers._x000a_JZH stated 'R can you stop that' when she was drawing on the board, but she continued. M had his head on the desk and CT repeated his name continuously asking him to lift his head. Both instances disrupted the lesson and turned students focus to those that are not working. Use least invasive techniques to correct behaviour instead. For example, remove the distraction or once students have started on the next task, go quietly to the student with their head on the desk.  "/>
    <s v="1. Independent practice: Allow students to work in silence in the lesson, there needs to be periods of time where both the CT and the students do not talk so they can focus and the CT can effectively monitor behaviour._x000a_2. Rapid Mass Feedback: Utilise mini whiteboards in lessons to check whole class progress before moving on to the next task/topic."/>
    <m/>
    <m/>
    <m/>
    <m/>
    <m/>
    <m/>
    <m/>
    <m/>
    <m/>
    <m/>
    <m/>
    <m/>
    <m/>
  </r>
  <r>
    <n v="312"/>
    <n v="293"/>
    <d v="2022-11-22T09:20:20"/>
    <x v="2"/>
    <x v="8"/>
    <d v="2022-11-15T00:00:00"/>
    <x v="1"/>
    <x v="1"/>
    <x v="2"/>
    <x v="3"/>
    <x v="2"/>
    <x v="4"/>
    <x v="0"/>
    <x v="2"/>
    <m/>
    <s v="Was the American Dream really a dream for all? "/>
    <s v="Data Not Shown"/>
    <s v="Data Not Shown"/>
    <s v="Data Not Shown"/>
    <s v="Data Not Shown"/>
    <s v="Data Not Shown"/>
    <m/>
    <m/>
    <m/>
    <m/>
    <m/>
    <m/>
    <m/>
    <m/>
    <m/>
    <m/>
    <m/>
    <m/>
    <m/>
  </r>
  <r>
    <n v="313"/>
    <n v="294"/>
    <d v="2022-11-22T10:26:14"/>
    <x v="0"/>
    <x v="56"/>
    <d v="2022-11-22T00:00:00"/>
    <x v="2"/>
    <x v="1"/>
    <x v="0"/>
    <x v="0"/>
    <x v="0"/>
    <x v="3"/>
    <x v="1"/>
    <x v="0"/>
    <s v="Assessment and Feedback"/>
    <s v="Development of atomic model"/>
    <m/>
    <m/>
    <s v="Students completing independent task on early atomic model. PBL answering questions on models. Missed opportunity for countdown to refocus class for video. Video on Rutherford's gold foil experiment. Missed opportunity for video questions, what are the students meant to be doing? Evidence of green pen self assessment in books. Cold calling of a question but missed opportunity for whole class feedback using mini whiteboards. "/>
    <m/>
    <s v="Ensure you use countdowns to refocus the class_x000a_Ensure the use of mini whiteboards for rapid mass feedback "/>
    <m/>
    <m/>
    <m/>
    <m/>
    <m/>
    <m/>
    <m/>
    <m/>
    <m/>
    <m/>
    <m/>
    <m/>
    <m/>
  </r>
  <r>
    <n v="314"/>
    <n v="295"/>
    <d v="2022-11-22T12:12:44"/>
    <x v="20"/>
    <x v="105"/>
    <d v="2022-11-22T00:00:00"/>
    <x v="2"/>
    <x v="1"/>
    <x v="0"/>
    <x v="1"/>
    <x v="27"/>
    <x v="0"/>
    <x v="1"/>
    <x v="0"/>
    <s v="Behaviour for Learning"/>
    <s v="Binary conversion "/>
    <m/>
    <m/>
    <m/>
    <s v="Students come in, they go straight to computers. Noise level is high, teacher starts to talk over students noise. Soon realising to stop. Teacher then walks around the classroom solving small errors and computer issues. Why is instructions to complete the survey not on board? _x000a_Teacher takes register on time. Class slowly becomes focused on the safeguarding survey and complete it. Teacher voice projection is good, but don’t talk over students. Use countdown when trying to grab attention. Starter questions on board. Cold calling is used for start questions, to ask for answers. Students are encouraged to answer. All students are logged on and in Class Notebook. Lesson objectives are shared, teacher waits for students, addresses, need to start using names. Some students are stretched and asked to explain why they got that answer. _x000a_It is a set 1 class, their expectations should be very high. Low level disruptions occur which is addressed quickly. Students are facing their own screen, while teacher delivers lesson. Teacher speaks clearly which has got the attention of 70% of the class, students on the right are all facing their own screens, not focused. Need to use Imperio to show work on students screen or have them facing the front. "/>
    <s v="- Use countdown consistent to be effective ensure students are silent._x000a_- Entry into classroom needs to be more settled, teacher to address whole class to ensure expectations of behaviour and routine of coming in in silence are re- informed. _x000a_- Use of Imperial to take control of screens when "/>
    <m/>
    <m/>
    <m/>
    <m/>
    <m/>
    <m/>
    <m/>
    <m/>
    <m/>
    <m/>
    <m/>
    <m/>
    <m/>
  </r>
  <r>
    <n v="315"/>
    <n v="296"/>
    <d v="2022-11-22T12:48:45"/>
    <x v="28"/>
    <x v="106"/>
    <d v="2022-11-15T00:00:00"/>
    <x v="1"/>
    <x v="1"/>
    <x v="2"/>
    <x v="3"/>
    <x v="6"/>
    <x v="4"/>
    <x v="1"/>
    <x v="2"/>
    <m/>
    <s v="Equations (2 Step)"/>
    <s v="Starter questions on the boards that look at previous learning. 6 Questions that students attempt._x000a_Spends time to go through the phrasing of a question when students aren't sure of a term. 'At least' gives another example and explains._x000a_Starter questions finish after 6 minutes the review takes this up to 15 minutes. 3 questions might make it quicker for this class._x000a_Students are set a challenge to see how they get on. When they are struggling, live modelling is used to explain how they would work through an example. After still some confusion on the first example take the opportunity to live model at least another 1 example. Students could be questioned on the steps and structure. It would help to plan out similar examples to get consistent steps. Subtract then divide or subtract and then multiply etc_x000a_After working through 2 step equations in the lesson the last activity then goes back to looking at 1 step equations. With only one 2 step added towards the end. The number of 1 step could be reduced to keep the focus on 2 step equations."/>
    <s v="Clear from their books that they are acquiring knowledge and developing their understanding overtime_x000a_It is also evident from particular skills that are incorporated in the lesson that the students are developing their understanding. Support is given to two particular students in the class by the TA who require it."/>
    <s v="Questioning - Cold Calling of students used to involve them in the questions._x000a_Good use of repetitive questioning to involve as many students as possible and works well with the small number of students in the class._x000a_Questions students to explain the process_x000a_AfL - MWB used well to check the understanding of problems. Where there are issues CT takes the opportunity to check what they are doing. Discusses with class the different ways this could be done. Show of hands at the end from 1 further example given, is this reflective of whether they can manage a 2-step or not?_x000a_Students self-assess work in books regularly using green pen which is great._x000a_Whole class feedback has been used and students have responded to this with further questions answered and then this has been green penned as well."/>
    <s v="Students are engaged with the different tasks and work calmly and quietly. There is some low level that is addressed. This should be followed up with a warning as one student can take away from the rest._x000a_Whilst circulating be conscious of what others are doing in the class. Some students take the opportunity to have a conversation."/>
    <s v="Behaviour for Learning - Warnings need to be used to address the low level disruption of an individual student so that it doesn't take away from others learning"/>
    <m/>
    <m/>
    <m/>
    <m/>
    <m/>
    <m/>
    <m/>
    <m/>
    <m/>
    <m/>
    <m/>
    <m/>
    <m/>
  </r>
  <r>
    <n v="316"/>
    <n v="298"/>
    <d v="2022-11-23T10:10:14"/>
    <x v="19"/>
    <x v="54"/>
    <d v="2022-11-22T00:00:00"/>
    <x v="2"/>
    <x v="1"/>
    <x v="2"/>
    <x v="6"/>
    <x v="6"/>
    <x v="5"/>
    <x v="3"/>
    <x v="2"/>
    <m/>
    <s v="Data"/>
    <s v="Very clear and concise speech leads to all students listening, the core ideas of data are relentlessly unpicked using student misconception. Although the teaching style is collegiate it is also very teacher led. The questions are appropriate but could do with some more challenge. Enquiry is used well to understand the IQR."/>
    <s v="Folders and books all show consistent progress following the content/assessment/RRI format. Students clearly know what they need to do to improve and show progress._x000a_"/>
    <s v="Whiteboards used effectively to give sentence answers, students challenged to give their BEST answer. Good challenge of literacy and link to university. Whiteboards then used to share best answers."/>
    <s v="2nd lesson of a double, needed room change but very organised with students straight into whiteboard tasks. Students clearly are very well trained in behaviour and progress as a result."/>
    <s v="SOW is being followed, however binomial distribution needs to have introduction to factorial notation. Ensure all specifics are covered._x000a_"/>
    <m/>
    <m/>
    <m/>
    <m/>
    <m/>
    <m/>
    <m/>
    <m/>
    <m/>
    <m/>
    <m/>
    <m/>
    <m/>
  </r>
  <r>
    <n v="317"/>
    <n v="299"/>
    <d v="2022-11-23T13:38:11"/>
    <x v="20"/>
    <x v="85"/>
    <d v="2022-11-23T00:00:00"/>
    <x v="2"/>
    <x v="1"/>
    <x v="0"/>
    <x v="1"/>
    <x v="27"/>
    <x v="3"/>
    <x v="0"/>
    <x v="0"/>
    <s v="Behaviour for Learning"/>
    <s v="Binary conversion "/>
    <m/>
    <m/>
    <m/>
    <s v="Teacher has clear routine established in lesson. Students walk in and log on to computers. Students complete starter on the digital worksheet. Teacher checks students understanding- low level disruption is addressed straight away. _x000a__x000a_Students talking get a warning, teacher states reason for warning and moves on swiftly that eliminates students from discussing back and forth the reason of the warning._x000a__x000a_Mini white boards are used effectively, students show working out of binary show answers through MWB. Teacher addresses misconceptions from some students after checking whole class feedbacks. _x000a__x000a_Students remain silent when the teacher is teaching. Students ask why we are learning about maths and teacher explains the reasoning behind the learning. "/>
    <s v="Break and structure the lesson in a way where- teacher led, student led or pair practicing can be implemented. They are well behaved, however we can engage more by splitting the teaching with peer activity._x000a__x000a_"/>
    <m/>
    <m/>
    <m/>
    <m/>
    <m/>
    <m/>
    <m/>
    <m/>
    <m/>
    <m/>
    <m/>
    <m/>
    <m/>
  </r>
  <r>
    <n v="318"/>
    <n v="300"/>
    <d v="2022-11-23T14:10:23"/>
    <x v="24"/>
    <x v="20"/>
    <d v="2022-11-23T00:00:00"/>
    <x v="2"/>
    <x v="1"/>
    <x v="0"/>
    <x v="2"/>
    <x v="0"/>
    <x v="2"/>
    <x v="0"/>
    <x v="0"/>
    <s v="Assessment and Feedback"/>
    <s v="Chemical and physical reaction "/>
    <s v="Data Not Shown"/>
    <s v="Data Not Shown"/>
    <s v="Data Not Shown"/>
    <s v="Data Not Shown"/>
    <s v="Data Not Shown"/>
    <m/>
    <m/>
    <m/>
    <m/>
    <m/>
    <m/>
    <m/>
    <m/>
    <m/>
    <m/>
    <m/>
    <m/>
    <m/>
  </r>
  <r>
    <n v="319"/>
    <n v="301"/>
    <d v="2022-11-23T14:17:37"/>
    <x v="17"/>
    <x v="107"/>
    <d v="2022-11-16T00:00:00"/>
    <x v="1"/>
    <x v="1"/>
    <x v="3"/>
    <x v="1"/>
    <x v="9"/>
    <x v="3"/>
    <x v="0"/>
    <x v="0"/>
    <s v="Behaviour for Learning"/>
    <s v="To know the features of Reggaeton music"/>
    <m/>
    <m/>
    <m/>
    <s v="Students enter a little unsettled. _x000a_Starter is on the board. CT directs students to starter. _x000a_CT is asking for silence, however low level conversations still continue. CT should be more insistent. Low level conversations continue. _x000a__x000a_CT is positive in his approach, reminding them of his expectation. Register is being taken students are settled. CT has maintained calm and students respond. _x000a__x000a_There is a tapping noise that sounds like keys on the keyboard. CT is focused on the learning and not allowing himself to be distracted. CT is going through the answers, self marking. CT is focused on the learning. Countdown used to close marking. CT highlights positive s from last lesson. _x000a__x000a_Some Sounds are playing with the keys. Which is a little distracting. CT ignores and describes reggaeton. Instructed students to write down the musical features 14:15. CT players example whilst students are writing. Noise level starts to grow, CT starts giving warnings, CT addresses students who calls out. _x000a__x000a_CT introduces practical task. Asks for attention someone is still playing with the keys Dekaiah. Which is distracting. _x000a__x000a_CT calls students up, a line at a time and has students hand them out. Students are instructed to practice C chord, which they do. A little noise. CT praises FJ for handing out. Asks then to hold C chords but don’t play. A number are still playing whilst CT is talking. Countdown given students asked to stop playing. Several are still playing, CT ignored several are still playing. CT must be more insistent. _x000a__x000a_CT gets a student to play drums, a good idea however, it leaves the majority to fend for themselves. As CT circulates students on drums goes freestyle. CT calls for attention Some still talking, asked them to stop playing several continue Diana is tapping on body. _x000a__x000a_CT is ignoring low level behaviour, however, at this point it is growing.  CT starts to engage with other behaviours students elbows on tables. _x000a__x000a_CT must insist on his expectations. If ask for silence expect silence. _x000a__x000a_Whole class practice works well. Hard to know who plays well. Could play row by row. Some at the back are not playing and are talking CT gets into minor argument. _x000a__x000a_The bass accompanying is very strong. Most were engaged and active. D has opted out. _x000a__x000a_Whole class sings 3 little birds positive moment. They then try to play and sing which is harder but was another positive moment. _x000a__x000a_CT is insisting on silence in the last 3 minutes whilst collecting Ukulele’s. A little chaotic at the end of the lesson an excellent opportunity to get silence. _x000a__x000a_Training is needed before sanctions can be effective. _x000a__x000a_ "/>
    <s v="Ensure that all students are focused and listening when asked for_x000a__x000a_Be mindful of using the word silence. Only use when necessary _x000a__x000a_AFL check accuracy row by row. QA how to play a C chord etc get students to demo. "/>
    <m/>
    <m/>
    <m/>
    <m/>
    <m/>
    <m/>
    <m/>
    <m/>
    <m/>
    <m/>
    <m/>
    <m/>
    <m/>
  </r>
  <r>
    <n v="320"/>
    <n v="302"/>
    <d v="2022-11-23T15:41:50"/>
    <x v="31"/>
    <x v="37"/>
    <d v="2022-11-16T00:00:00"/>
    <x v="1"/>
    <x v="1"/>
    <x v="3"/>
    <x v="4"/>
    <x v="32"/>
    <x v="0"/>
    <x v="3"/>
    <x v="2"/>
    <m/>
    <s v="Data Confidentiality "/>
    <s v="C.T discussed data protection and regularly broke down the meaning of confidentiality. The PPT presented to the children, had clear supporting information as well as questions to test their understanding.  C.T used cold calling frequently to check understanding. There was some low level disruption during this time; CT to use the behaviour for learning policy a little quicker. "/>
    <s v="C.T demonstrates excellent subject knowledge throughout the lesson. C.T could couple mini - whiteboards with cold calling to address misconceptions. When C.T sets the children off on a task; C.T goes up to SEND students' and specifically offers more support. The lesson is in accordance with the progression plans and C.T could use it as an opportunity to embed prior learning. "/>
    <s v="Books show some evidence of C.T giving exam questions and marking it to enable children to see what they answered well. C.T has given action points, which is used to aid marks missed. C.T needs to ensure that all children understand these action points and there is a follow up task to check understanding. "/>
    <s v="C.T needs to ensure low - level talking is eradicated quicker. The warnings were issued but if done a little swifter, it would have stopped less people engaging in the talking when C.T is explaining. "/>
    <s v="Ensure low - level disruption is stamped out quicker._x000a_Use mini - whiteboards to assess more._x000a_Make feedback questions clearer. "/>
    <m/>
    <m/>
    <m/>
    <m/>
    <m/>
    <m/>
    <m/>
    <m/>
    <m/>
    <m/>
    <m/>
    <m/>
    <m/>
  </r>
  <r>
    <n v="321"/>
    <n v="303"/>
    <d v="2022-11-24T14:34:36"/>
    <x v="28"/>
    <x v="65"/>
    <d v="2022-11-22T00:00:00"/>
    <x v="2"/>
    <x v="1"/>
    <x v="2"/>
    <x v="4"/>
    <x v="6"/>
    <x v="0"/>
    <x v="0"/>
    <x v="2"/>
    <m/>
    <s v="Area and Perimeter"/>
    <s v="Starter printed and reflects difficult topics from most recent assessment_x000a_Review of this takes up half the lesson to give opportunity to question students_x000a_Second half of the lesson focuses on perimeter of compound shapes with missing sides, Pythagoras/trigonometry and then equations. This focuses on what they should already know and is a recap. Opportunity to check the whole classes understanding/prove they know it should be built in. Lesson could have been split into two to give opportunity for students to respond to corrections when going through starter questions and show developed understanding. Perimeter could have been another lesson. This would have helped with pace of both elements and allowed more planned AfL, as well as to get to the more challenging aspect of perimeter within the lesson._x000a_Students sketch a lot of diagrams, with the short space of time could a worksheet with the diagrams of improved the pace of this?_x000a_Tasks for perimeter section build nicely on top of each other and get progressively more challenging."/>
    <s v="It's clear in the lesson that students are acquiring and developing knowledge over time with the way they challenge mistakes and are able to articulate answers. Bookwork shows that they are attempting problems. How can a clear picture of all students learning be shown?_x000a_CT clearly explains the learning journey and where what they are studying fits in, as well as a clear development on the perimeter section of the lesson."/>
    <s v="Questioning to the students is good and encourages them to explain what they are doing, as well as why they should follow particular methods. Questioning could be targeted around more of the room to involve more students. 'I know you can do this' - Missed opportunity for whole class AfL through Whiteboards to prove it and move on to developing their understanding of more challenging aspects._x000a_The starter review highlighted some students weren't getting the correct answers and this was explained again, opportunity needs to be given to show that they can do further examples._x000a_It is clear to see that students self-assess work, but not clear in the books of where the CT has given feedback and the students the opportunity to improve (RRI). It can be seen in some though."/>
    <s v="Behaviour for learning is calm throughout the lesson and the students engage with the tasks that are presented to them. They are happy to answer questions when asked and some students will ask when unsure. Make sure that when explaining or transitioning to going through examples that they are all listening. A countdown can be a quick fix."/>
    <s v="Planning - When review difficult problems plan out follow up activities that will give students opportunity to show understanding or make corrections to previous problem_x000a_AfL - Take opportunities to check the understanding of the whole class (MWB) rather than assuming."/>
    <m/>
    <m/>
    <m/>
    <m/>
    <m/>
    <m/>
    <m/>
    <m/>
    <m/>
    <m/>
    <m/>
    <m/>
    <m/>
  </r>
  <r>
    <n v="322"/>
    <n v="304"/>
    <d v="2022-11-24T15:11:10"/>
    <x v="24"/>
    <x v="83"/>
    <d v="2022-11-25T00:00:00"/>
    <x v="2"/>
    <x v="1"/>
    <x v="0"/>
    <x v="4"/>
    <x v="0"/>
    <x v="0"/>
    <x v="0"/>
    <x v="0"/>
    <s v="Assessment and Feedback"/>
    <s v="RRI Biology mock "/>
    <m/>
    <m/>
    <s v="BBI discussed clues given in the questions, for students to use, to guide them to answer their question. _x000a__x000a_BBI reviewed the theory behind the question through teacher explanation, and the use of a video._x000a__x000a_BBI paused the video at particular points to discuss the links between what was said and the exam questions. _x000a__x000a_Students answered review questions on the content covered. BBI circulated to support "/>
    <m/>
    <s v="Place the question on the board- to highlight and model where students could extract the information to answer the question. "/>
    <m/>
    <m/>
    <m/>
    <m/>
    <m/>
    <m/>
    <m/>
    <m/>
    <m/>
    <m/>
    <m/>
    <m/>
    <m/>
  </r>
  <r>
    <n v="323"/>
    <n v="305"/>
    <d v="2022-11-24T15:13:45"/>
    <x v="28"/>
    <x v="62"/>
    <d v="2022-11-22T00:00:00"/>
    <x v="2"/>
    <x v="1"/>
    <x v="2"/>
    <x v="4"/>
    <x v="6"/>
    <x v="4"/>
    <x v="1"/>
    <x v="2"/>
    <m/>
    <s v="Sequences"/>
    <s v="3 quick questions at the start of the period link to sequencing and this then links to what they are looking at in the second half of the lesson 'Find the nth term in a linear sequence'. Opportunity to question students on how they got their answers in the starter._x000a_Extension - Looking at sequencing with shapes. This was one quick task. Do they need to look at it more? _x000a_Series of tasks planned out linked to finding 1st -5th and 20th term. _x000a_Live Modelling used to go through the first example with questioning used to support the different steps. Students are then expected to copy the example down after it is complete. Do they need to copy down every part? Could they have been given a different example to attempt? Further tasks are planned after this. _x000a_CT goes through examples clearly on board. At one point starts explaining for one student, make sure to get all students attention if they should be listening. "/>
    <s v="Students are able to answer questions when asked and are showing that they are learning. Students complete examples in their books, but not all students are as confident in writing down their examples as others. TA support used for one particular student to support his learning. "/>
    <s v="CT circulates the room well to check work and live marks in this small group. _x000a_Not always clear on where feedback has been given that allows students to respond and improve. RRI sheet present, but not complete in the book it was seen. _x000a_Cold Calling is used well throughout the lesson with the questions being spread around the room. Students are often questioned on their method. _x000a_Opportunity for whole class AfL missed. MWB would have been a quick way to check students understanding and highlight any particular issues and who need further support. "/>
    <s v="Behaviour for learning is good in the class. It has a calm atmosphere and students are happy to respond to questions and share their answers, as well listen to other students. Some students can be slow to engage with task, but will attempt problems when reminded. "/>
    <s v="AfL - Plan opportunities to check understanding of whole class easily to identify any misconceptions or misunderstandings "/>
    <m/>
    <m/>
    <m/>
    <m/>
    <m/>
    <m/>
    <m/>
    <m/>
    <m/>
    <m/>
    <m/>
    <m/>
    <m/>
  </r>
  <r>
    <n v="324"/>
    <n v="306"/>
    <d v="2022-11-25T09:19:44"/>
    <x v="12"/>
    <x v="5"/>
    <d v="2022-11-25T00:00:00"/>
    <x v="2"/>
    <x v="1"/>
    <x v="1"/>
    <x v="4"/>
    <x v="4"/>
    <x v="0"/>
    <x v="0"/>
    <x v="0"/>
    <s v="Planning and Preparation"/>
    <s v="Question 3"/>
    <s v="Data Not Shown"/>
    <s v="Data Not Shown"/>
    <s v="Data Not Shown"/>
    <s v="Data Not Shown"/>
    <s v="Data Not Shown"/>
    <m/>
    <m/>
    <m/>
    <m/>
    <m/>
    <m/>
    <m/>
    <m/>
    <m/>
    <m/>
    <m/>
    <m/>
    <m/>
  </r>
  <r>
    <n v="325"/>
    <n v="307"/>
    <d v="2022-11-25T09:22:00"/>
    <x v="20"/>
    <x v="108"/>
    <d v="2022-11-25T00:00:00"/>
    <x v="2"/>
    <x v="1"/>
    <x v="0"/>
    <x v="6"/>
    <x v="23"/>
    <x v="5"/>
    <x v="5"/>
    <x v="0"/>
    <s v="Behaviour for Learning"/>
    <s v="D1- compare two businesses"/>
    <m/>
    <m/>
    <m/>
    <s v="Teacher has students on desk, to explain the lesson. Not clear what is being explained. Teacher tells students “we have done it before” but no cold calling to get students to recap on what they have done.  9:05 students move to computers._x000a_Teacher Alka around and supports students. There are comments in Tasks that students can follow. Instructions are not clear on what students need to do. Teacher tells students to not do M task and to do corrections for P,1,P2,P3._x000a__x000a_"/>
    <s v="- even if you have explained the task previously just recap. _x000a_- set a goal for the lesson. You must complete this section by the end of this lesson. _x000a_- set some corrections for HW. "/>
    <m/>
    <m/>
    <m/>
    <m/>
    <m/>
    <m/>
    <m/>
    <m/>
    <m/>
    <m/>
    <m/>
    <m/>
    <m/>
  </r>
  <r>
    <n v="326"/>
    <n v="308"/>
    <d v="2022-11-25T09:30:12"/>
    <x v="12"/>
    <x v="35"/>
    <d v="2022-11-25T00:00:00"/>
    <x v="2"/>
    <x v="1"/>
    <x v="1"/>
    <x v="3"/>
    <x v="5"/>
    <x v="0"/>
    <x v="1"/>
    <x v="0"/>
    <s v="Behaviour for Learning"/>
    <s v="Chapter 8"/>
    <s v="Data Not Shown"/>
    <s v="Data Not Shown"/>
    <s v="Data Not Shown"/>
    <s v="Data Not Shown"/>
    <s v="Data Not Shown"/>
    <m/>
    <m/>
    <m/>
    <m/>
    <m/>
    <m/>
    <m/>
    <m/>
    <m/>
    <m/>
    <m/>
    <m/>
    <m/>
  </r>
  <r>
    <n v="327"/>
    <n v="309"/>
    <d v="2022-11-25T09:36:25"/>
    <x v="12"/>
    <x v="19"/>
    <d v="2022-11-25T00:00:00"/>
    <x v="2"/>
    <x v="1"/>
    <x v="1"/>
    <x v="3"/>
    <x v="5"/>
    <x v="1"/>
    <x v="1"/>
    <x v="0"/>
    <s v="Behaviour for Learning"/>
    <s v="Chapter 8"/>
    <s v="Data Not Shown"/>
    <s v="Data Not Shown"/>
    <s v="Data Not Shown"/>
    <s v="Data Not Shown"/>
    <s v="Data Not Shown"/>
    <m/>
    <m/>
    <m/>
    <m/>
    <m/>
    <m/>
    <m/>
    <m/>
    <m/>
    <m/>
    <m/>
    <m/>
    <m/>
  </r>
  <r>
    <n v="328"/>
    <n v="310"/>
    <d v="2022-11-25T09:40:41"/>
    <x v="12"/>
    <x v="91"/>
    <d v="2022-11-25T00:00:00"/>
    <x v="2"/>
    <x v="1"/>
    <x v="1"/>
    <x v="3"/>
    <x v="5"/>
    <x v="2"/>
    <x v="1"/>
    <x v="0"/>
    <s v="Planning and Preparation"/>
    <s v="Chapter 8"/>
    <s v="Resources are aligned with the SOW and curriculum plans. Students are reading the text and following along - JBU regularly stops the reading and uses reciprocal reading strategies to check understanding. There is scaffolding for this strategy on the board. JBU challenges poor oracy and models exemplary standards of literacy. "/>
    <m/>
    <m/>
    <m/>
    <s v="1. Challenge all opt out behaviours - making sure all students are following the reading._x000a_2. Share best practise for reciprocal reading within department. "/>
    <m/>
    <m/>
    <m/>
    <m/>
    <m/>
    <m/>
    <m/>
    <m/>
    <m/>
    <m/>
    <m/>
    <m/>
    <m/>
  </r>
  <r>
    <n v="329"/>
    <n v="311"/>
    <d v="2022-11-25T09:44:41"/>
    <x v="20"/>
    <x v="22"/>
    <d v="2022-11-25T00:00:00"/>
    <x v="2"/>
    <x v="1"/>
    <x v="0"/>
    <x v="6"/>
    <x v="17"/>
    <x v="5"/>
    <x v="3"/>
    <x v="0"/>
    <s v="Assessment and Feedback"/>
    <s v="Calculating break even "/>
    <m/>
    <m/>
    <s v="Teacher explains breakeven practice question. Timer is used, teacher explains how to calculate contribution per unit, then students get 30 secs to complete task. Works well, almost all students complete task correctly. Teacher walks around quickly to check students understanding which is effective, - could a mini whiteboard be used in this case? _x000a_Cold calling used to question calculations for total contribution. Behaviour is very good, students focused in lesson, listening attentively. _x000a_Students are challenged to go through the math, talk through the process of calculating. _x000a_Students receive verbal feedback promptly, this helps students reflect and improve. Questions are asked, time is given to think about it before a students is chosen to answer. _x000a_Teacher tells students to create a break even chart and describes what to do, there is a bit of confusion as they have never done one before. Could use visualiser to show how to draw the chart. "/>
    <m/>
    <s v="- Split lessons up with writing in books and students using mini white boards. _x000a_- Use visualiser to demonstrate how to do a break even chart."/>
    <m/>
    <m/>
    <m/>
    <m/>
    <m/>
    <m/>
    <m/>
    <m/>
    <m/>
    <m/>
    <m/>
    <m/>
    <m/>
  </r>
  <r>
    <n v="330"/>
    <n v="312"/>
    <d v="2022-11-25T10:16:52"/>
    <x v="19"/>
    <x v="53"/>
    <d v="2022-11-23T00:00:00"/>
    <x v="2"/>
    <x v="1"/>
    <x v="2"/>
    <x v="4"/>
    <x v="6"/>
    <x v="2"/>
    <x v="0"/>
    <x v="2"/>
    <m/>
    <s v="Probability"/>
    <s v="The starter has some good recall questions with appropriate challenge at the end. It generates the expected misconceptions.  The lesson needs more focus on the teacher effectively modelling answers as opposed to students offering solutions. Content of the lesson is appropriate but there are missed opportunities to differentiate and accelerate some of the students onto exam questions. The teacher has the audience listening and needs to use this to model answers strongly. Pace of the lesson would be improved with a clear structure of teacher modelling and differentiated work."/>
    <s v="Students are all showing progress and RRI in their books. Homework is clearly being set weekly and acted on. The CT knows the SEND students and has adapted seating plans accordingly. Tackling of misconceptions is strong but not all students have the misconceptions so differentiation is needed. Books are consistent in presentation but the level of work produced by some is low. The learning journey is clear and students understand what they need to do this year."/>
    <s v="Whiteboards and RRI are used effectively. There is evidence of whole class feedback but this could be used more effectively by differentiating. Students respond well to verbal feedback and also show progression in topics when feedback is given. There is room for more time given to independent work for the students, however the timetable is a hindrance to this._x000a_"/>
    <s v="Behaviour is calm but there is a lack of urgency in some students which the CT addresses with strong positive praise. Loqman is bright but sometimes in danger of taking over the lesson - CT needs to direct away from him more so that the class behaviour is not impacted by his dominance. The CT does a lot of the work and pace sometimes suffers - less teacher talk after the modelling phase would improve this."/>
    <s v="Modelling exam answers by CT needs more focus, followed by well differentiated work._x000a_Secure students need exam questions in the form of work packs so that misconceptions can be addressed with less secure students._x000a_CT needs to be more explicit on key terms - ie the link between expectation and Relative Frequency"/>
    <m/>
    <m/>
    <m/>
    <m/>
    <m/>
    <m/>
    <m/>
    <m/>
    <m/>
    <m/>
    <m/>
    <m/>
    <m/>
  </r>
  <r>
    <n v="331"/>
    <n v="313"/>
    <d v="2022-11-25T15:33:46"/>
    <x v="6"/>
    <x v="70"/>
    <d v="2022-11-17T00:00:00"/>
    <x v="1"/>
    <x v="1"/>
    <x v="2"/>
    <x v="3"/>
    <x v="6"/>
    <x v="2"/>
    <x v="0"/>
    <x v="2"/>
    <m/>
    <s v="Solving Equations (one unknown)"/>
    <s v="Recall starter covering previous learning, which will be built on further into the lesson.  CT clearly live models the work to help support students and extends the work the challenge students where necessary.  CT has planned the lesson to consolidate prior learning and extent student understanding.  CT has used the vocabulary sheet in books, and corrects poor mathematical language by students promoting literacy of mathematical language.  "/>
    <s v="Students are able to verbally describe the work they are doing and how CT is helping them remember more (definitions, notes and examples, MWB, repetition of questions until secure before moving on).  Books are of a good quality, students are making notes and corrected with green pen, clear progression within a topic can be seen.  CT has linked topic together in lessons and encourages methods for students to check work, students struggle to articulate the links in learning.   MWB and cold calling are used effectively to identify misconceptions which are then addressed by the CT.  CT also circulates to those students that have struggled.    Independent tasks are completed by students to consolidate learning.  CT links negatives numbers, where students have made errors, with real life to help clarify understanding.  RRIs in book are used to close gaps and have been actioned by students.  "/>
    <s v="Whiteboards, cold calling and questioning are used effectively throughout the lessons.  CT uses class answers and students explain the processes that result the different answer and misconceptions are addressed.  Error on negatives numbers are made by numerous students and CT address this error and corrects misunderstanding.  CT knows the SEND student (no ILP for one student present) but ensure repeating student explanations as per ILP.  "/>
    <s v="Behaviour of students is very good, they are engaged and work calmly.  CT has established a positive learning atmospheres where students are willing to make mistakes.  Students are happy to respond to questions and will listen to each others answers.  "/>
    <s v="Visually present positives_x000a_Consistent application of ILP strategies for CO"/>
    <m/>
    <m/>
    <m/>
    <m/>
    <m/>
    <m/>
    <m/>
    <m/>
    <m/>
    <m/>
    <m/>
    <m/>
    <m/>
  </r>
  <r>
    <n v="332"/>
    <n v="314"/>
    <d v="2022-11-26T15:49:27"/>
    <x v="14"/>
    <x v="82"/>
    <d v="2022-11-21T00:00:00"/>
    <x v="2"/>
    <x v="1"/>
    <x v="0"/>
    <x v="0"/>
    <x v="33"/>
    <x v="0"/>
    <x v="2"/>
    <x v="2"/>
    <m/>
    <s v="IT in the Digital World- Human Computer Interaction"/>
    <s v="Students were being introduced to the concept of human computer interaction, MWB activity showed students were able to give examples of where HCI is experienced. Good questioning followed to check that students were able to identify the HCI on these platforms, this would have been an even better follow up to the first question on MWB. With the fitness examples, it would have been great to get them to identify the HCI on the boards themselves."/>
    <s v="Learning journeys are used to support learning overtime, students have a good understanding of core knowledge, does the visual support with their learning? It may be best that it isn't always used._x000a__x000a_SEND students visited and checked upon as a matter of priority at all critical moments during the lesson, for example during questioning episodes and also at the start of completing independent work to ensure they are able to access the activity that has been set."/>
    <s v="Good use of wait time to allow students to be able to develop responses to questions asked, this ensures that students are thinking and no there is no opt out. Information is provided as required to support with students who are unsure developing responses._x000a__x000a_Appropriate checking takes place within the lesson to ensure that students remain focused and engaged in their learning."/>
    <s v="Behaviour for learning is excellent in the classroom, there is absolutely no disruption, all students conduct themselves exceptionally well when transitioning from desk to computer which is a critical activity in IT lessons."/>
    <s v="Consider the impact of using a full year learning journey vs a learning journey which focuses on a smaller sequence of learning. Using a full year learning journey may not always support with contextualising learning for all groups._x000a__x000a_During AfL feedback using mini whiteboards take opportunity to probe more able students understanding further to check understanding, use their verbal responses to secure more depth in other student responses."/>
    <m/>
    <m/>
    <m/>
    <m/>
    <m/>
    <m/>
    <m/>
    <m/>
    <m/>
    <m/>
    <m/>
    <m/>
    <m/>
  </r>
  <r>
    <n v="333"/>
    <n v="315"/>
    <d v="2022-11-28T20:56:44"/>
    <x v="28"/>
    <x v="88"/>
    <d v="2022-11-28T00:00:00"/>
    <x v="3"/>
    <x v="1"/>
    <x v="0"/>
    <x v="0"/>
    <x v="17"/>
    <x v="0"/>
    <x v="3"/>
    <x v="2"/>
    <m/>
    <s v="Expanding a business - Takeovers"/>
    <s v="Recall starter used focusing on prior learning and questioning used to draw out answers as well as extend responses._x000a_Key points on the board for them to write down. Finish at different speeds. One or two questions could be given for them to think about/attempt that link with the next activity. Rather than verballing sharing what to think about when they are writing._x000a_Video task - Questions have been planned out to allow students to know what information to take from the video._x000a_Could the statements for benefits and drawbacks be turned into a task to get students thinking more? Could they come up with their own ideas first?_x000a_Again, two statements are written down from 4, how could task be extended. Question after is which is the biggest drawback. This could have been built into previous task so that all students have the opportunity to think about it and then share their ideas._x000a_Task towards the end gets them to build upon the initial statements written down - Benefits and drawbacks to Sainsbury expansions. Lots of verbal support given. Could a couple of statements on the board support students in starting to get their ideas down. Lots of information given to them, before they've been given an opportunity to try."/>
    <s v="Clear learning journey shared with the students about what they have been studying and where it will be going next. Students are happy to answer the questions asked. Most are able to give clear responses to key terms like, asset, merger, market share. CT makes clear links of current content to what they have looked at before and where they will look at bits later on."/>
    <s v="Questioning is used as a strong assessment tool. Cold-calling is used and questions are spread around the room. Students can't opt out; question is rephrased if they are unsure. Revisit when unsure to include what other students have said and develop answers._x000a_Book hygiene is good overall, but students should be encouraged to underline title and dates consistently. Books show evidence of RRI where students have improved on a previous piece of work, some work has individual comments on it from the CT pointing them to what changes they would need to make."/>
    <s v="Calm atmosphere upon entry. Students know expectations and have clear routines. One point of silly behaviour is dealt with and a warning used. Further silly behaviour should have received a follow up warning. _x000a_The majority of students remain calm and focused throughout the lesson and some are happy to ask questions."/>
    <s v="Develop tasks that get students to think beyond the statements they need to write down"/>
    <m/>
    <m/>
    <m/>
    <m/>
    <m/>
    <m/>
    <m/>
    <m/>
    <m/>
    <m/>
    <m/>
    <m/>
    <m/>
  </r>
  <r>
    <n v="334"/>
    <n v="316"/>
    <d v="2022-11-29T14:17:19"/>
    <x v="15"/>
    <x v="38"/>
    <d v="2022-11-29T00:00:00"/>
    <x v="3"/>
    <x v="1"/>
    <x v="0"/>
    <x v="0"/>
    <x v="12"/>
    <x v="0"/>
    <x v="0"/>
    <x v="0"/>
    <s v="Planning and Preparation"/>
    <s v="Secondary Market Research "/>
    <s v="- Teacher shows strong subject knowledge _x000a_- appropriate time frame is given for starter, count downs are given _x000a_- questions are bounced across the room _x000a_- checks for understanding of ‘occupation’ _x000a_- encourages students to speak louder _x000a_- extension task provided on starter, and option to select A,B,C_x000a_- clear instructions given, lid on pen_x000a_- learning journey communicated _x000a_- communicates the expectation _x000a_- teams reminder is used _x000a_- tracker and codes are communicated _x000a_- calm tone of voice _x000a_- behaviour is addressed with water bottle _x000a_- exemplar shown of previous student _x000a_- Rico was picked up as a student that was not in _x000a_- half an hour for students to finish their table _x000a_- talking is challenged, and movement of chair "/>
    <m/>
    <m/>
    <m/>
    <s v="- challenge task- with A,B,C- bounce round the classroom why it is not A/B/C for example _x000a_- teacher says will come back to student, check this is done. _x000a_- admin-  students to log in at the beginning of lesson to save time logging in. "/>
    <m/>
    <m/>
    <m/>
    <m/>
    <m/>
    <m/>
    <m/>
    <m/>
    <m/>
    <m/>
    <m/>
    <m/>
    <m/>
  </r>
  <r>
    <n v="335"/>
    <n v="317"/>
    <d v="2022-11-29T18:01:46"/>
    <x v="13"/>
    <x v="20"/>
    <d v="2022-11-29T00:00:00"/>
    <x v="3"/>
    <x v="1"/>
    <x v="0"/>
    <x v="0"/>
    <x v="0"/>
    <x v="4"/>
    <x v="0"/>
    <x v="0"/>
    <s v="Planning and Preparation"/>
    <s v="Development of the Atomic Model"/>
    <s v="Data Not Shown"/>
    <s v="Data Not Shown"/>
    <s v="Data Not Shown"/>
    <s v="Data Not Shown"/>
    <s v="Data Not Shown"/>
    <m/>
    <m/>
    <m/>
    <m/>
    <m/>
    <m/>
    <m/>
    <m/>
    <m/>
    <m/>
    <m/>
    <m/>
    <m/>
  </r>
  <r>
    <n v="336"/>
    <n v="318"/>
    <d v="2022-11-30T07:13:32"/>
    <x v="0"/>
    <x v="81"/>
    <d v="2022-11-29T00:00:00"/>
    <x v="3"/>
    <x v="1"/>
    <x v="0"/>
    <x v="5"/>
    <x v="11"/>
    <x v="5"/>
    <x v="3"/>
    <x v="0"/>
    <s v="Assessment and Feedback"/>
    <s v="Radiation "/>
    <m/>
    <m/>
    <s v="Clear explanation which included specific examination techniques and links to the specification. Cold calling demonstrated to check for understanding and explorative questioning used. Mini whiteboards used to check prior GCSE knowledge, good movement around the room with verbal feedback given such as &quot;not specific enough&quot; and &quot;requires more detail&quot;. Countdown used to show mini whiteboards. Clear comparison of what is acceptable at GCSE compared to A level standard. Some students whispering over teachers instructions discussing work. Zoomed in and out with prior knowledge and where the lessons are going. "/>
    <m/>
    <s v="Ensure one voice when giving instructions."/>
    <m/>
    <m/>
    <m/>
    <m/>
    <m/>
    <m/>
    <m/>
    <m/>
    <m/>
    <m/>
    <m/>
    <m/>
    <m/>
  </r>
  <r>
    <n v="337"/>
    <n v="319"/>
    <d v="2022-11-30T10:20:19"/>
    <x v="14"/>
    <x v="38"/>
    <d v="2022-11-30T00:00:00"/>
    <x v="3"/>
    <x v="1"/>
    <x v="0"/>
    <x v="0"/>
    <x v="17"/>
    <x v="0"/>
    <x v="0"/>
    <x v="2"/>
    <m/>
    <s v="Economies and Diseconomies of Scale "/>
    <s v="Starter was a suitably planned activity which is activiating the correct prior knowledge for this lesson, some students noted limited responsibility as the reason for becoming a limited company._x000a__x000a_Quality of language demonstrated by the teacher within the lesson is strong, only high-quality language is accepted. Students are encouraged and expected to present answers verbally with confidence._x000a__x000a_Good direction is given to students throughout the lesson, no note taking right now on your whiteboards now, looking this way now please. These directions are important for supporting students to regulate themselves within the lesson. These directions are supporting with ensuring students are focused on what they need to be focused on._x000a__x000a_Look for opportunities to accelerate pace in the lesson, calculators insist on being out from the start as they enter, keeps the flow of the lesson instead of looking for them later. When moving through the room, recognise where students have secured the calculation, have got a secure understanding and add pace at these moments._x000a__x000a_Explanation of economies and diseconomies of scale was good while using unit cost to represent what was happening, it is important in this explanation to draw attention to the amount of production increasing and drawing comparison to what is happening with unit costs. When completing the second activity, student correctly identified that there was a diseconomy of scale being experienced, this was attributed due to unit cost was increasing important to note that there should be attention paid what is happening with the scale of production also. On example three this was highlighted this to the students."/>
    <s v="Students demonstrate good recall of different types of organic growth, this was good to see, students have a good understanding of knowledge overtime._x000a__x000a_Recall in lesson starter supports with creating accountability in learning and helping knowledge to stick. Sequence of learning, content presented, application of content and checking is supporting students in their acquisition of new knowledge._x000a__x000a_Students work in books overtime demonstrate the fact that learning is correctly sequenced to support learning overtime, this is also in line with the progression plans which are in place for the subject."/>
    <s v="Kevlin's response to &quot;what is a franchise?&quot;, this was suitable opportunity for the strategy say it again, better and good to see. There was appropriate drip feeding of the correct language needed._x000a__x000a_Liban, receive additional finance for limited company- great opportunity to ask how they would do this. Missed opportunity to probe for greater depth with this question._x000a__x000a_MWB's are used well to determine where students are with their learning in the lesson, the information gathered using the MWB's supports in identifying students where students need more support with unit cost calculations and enhance learning further. There is opportunity to create more method for checking of starters on board- how many questions are they going to answer per side of board? How much writing they will do on their boards?"/>
    <s v="Learning Environment starts very securely, there is high expectation in the classroom of students. _x000a_Behaviour prompts were used correctly in the lesson, sign posting expectations gently of what is an is not acceptable in the classroom supports with building expectations, this was pleasing to see._x000a__x000a_Chorus &quot;bless you&quot; to be banned, sometimes when you are explaining they will have a whispering conversation, this needs to be eliminated. Low level talking builds throughout the lesson. Opportunity for correction of behaviour becoming firmer and directive for individuals."/>
    <s v="Seek opportunities to add more pace- when students are completing activities if there is success being seen across multiple books, when reviewing move through the checking more rapidly. Enforce the expectations around durations to complete the starter activity more rigidly- fixed period of time, hold the students accountable at moments where the target is not met._x000a__x000a_Behaviour for learning- quiet talking is taking place as different points in the lesson and it is now a convention in the lesson for &quot;bless you&quot; to be said by multiple students if someone sneezes. Directly and firmly challenge these moments as unacceptable and issue warnings following the challenge._x000a_"/>
    <m/>
    <m/>
    <m/>
    <m/>
    <m/>
    <m/>
    <m/>
    <m/>
    <m/>
    <m/>
    <m/>
    <m/>
    <m/>
  </r>
  <r>
    <n v="338"/>
    <n v="320"/>
    <d v="2022-11-30T10:21:34"/>
    <x v="11"/>
    <x v="18"/>
    <d v="2022-11-11T00:00:00"/>
    <x v="0"/>
    <x v="1"/>
    <x v="2"/>
    <x v="1"/>
    <x v="6"/>
    <x v="0"/>
    <x v="1"/>
    <x v="2"/>
    <m/>
    <s v="Transformation (Reflection)"/>
    <s v="Data Not Shown"/>
    <s v="Data Not Shown"/>
    <s v="Data Not Shown"/>
    <s v="Data Not Shown"/>
    <s v="Data Not Shown"/>
    <m/>
    <m/>
    <m/>
    <m/>
    <m/>
    <m/>
    <m/>
    <m/>
    <m/>
    <m/>
    <m/>
    <m/>
    <m/>
  </r>
  <r>
    <n v="339"/>
    <n v="321"/>
    <d v="2022-11-30T14:46:20"/>
    <x v="23"/>
    <x v="34"/>
    <d v="2022-11-30T00:00:00"/>
    <x v="3"/>
    <x v="1"/>
    <x v="1"/>
    <x v="3"/>
    <x v="14"/>
    <x v="4"/>
    <x v="0"/>
    <x v="2"/>
    <m/>
    <s v="Does God exist? "/>
    <s v="Starter activity has clear recall questions linked to previous learning, with a stretch question included._x000a_MKI gives students thinking time to help them link to previous learning to help develop their answers._x000a_MKI displays excellent subject knowledge, linking learning to key teachings and theorists._x000a_Perhaps when going through the different figures, a recap of each would have helped all students decide whether they were for/against the existence of God._x000a_Tasks are explained clearly to the students and MKI circulates the room to help those students that need it."/>
    <s v="Students are able to verbally recall their previous learning._x000a_All resources are aligned with learning journeys and progression plans._x000a_MKI uses questioning to make the students address their own misconceptions, this ensures students are accountable for their learning._x000a_Before completing the sheet, it perhaps would have been beneficial to model your expectations for one of the figures."/>
    <s v="There is lots of evidence of peer and self-assessment within all exercise books._x000a_Evidence of marking from MKI and evidence a short RRI activity- students have clearly been told how to improve upon their work._x000a_There perhaps needs to be evidence of longer pieces of writing at this stage, with more detailed feedback from MKI."/>
    <s v="Calm and orderly start to the lesson, all students start the starter activity quickly and quietly and remain focussed throughout._x000a_Students are quiet and call throughout the lesson, however some students could be seen to be too passive and not actively engaged."/>
    <s v="Use of cold-calling to ensure all students are actively engaged and participating._x000a_Ensure handouts and resources are accessible to all students - the vocabulary may have been too hard for all students."/>
    <m/>
    <m/>
    <m/>
    <m/>
    <m/>
    <m/>
    <m/>
    <m/>
    <m/>
    <m/>
    <m/>
    <m/>
    <m/>
  </r>
  <r>
    <n v="340"/>
    <n v="322"/>
    <d v="2022-12-01T15:48:36"/>
    <x v="33"/>
    <x v="51"/>
    <d v="2022-09-27T00:00:00"/>
    <x v="3"/>
    <x v="0"/>
    <x v="1"/>
    <x v="0"/>
    <x v="14"/>
    <x v="3"/>
    <x v="1"/>
    <x v="0"/>
    <s v="Behaviour for Learning"/>
    <s v="Christian beliefs"/>
    <m/>
    <m/>
    <m/>
    <s v="Good use of positive praise - keeping students motivated "/>
    <s v="Book hygiene - ensure dates, titles and questions are underlined and sheets are stuck in "/>
    <m/>
    <m/>
    <m/>
    <m/>
    <m/>
    <m/>
    <m/>
    <m/>
    <m/>
    <m/>
    <m/>
    <m/>
    <m/>
  </r>
  <r>
    <n v="341"/>
    <n v="323"/>
    <d v="2022-12-01T15:52:34"/>
    <x v="33"/>
    <x v="42"/>
    <d v="2022-09-27T00:00:00"/>
    <x v="3"/>
    <x v="0"/>
    <x v="1"/>
    <x v="0"/>
    <x v="14"/>
    <x v="2"/>
    <x v="1"/>
    <x v="0"/>
    <s v="Planning and Preparation"/>
    <s v="Christian beliefs - the Creation "/>
    <s v="Data Not Shown"/>
    <s v="Data Not Shown"/>
    <s v="Data Not Shown"/>
    <s v="Data Not Shown"/>
    <s v="Data Not Shown"/>
    <m/>
    <m/>
    <m/>
    <m/>
    <m/>
    <m/>
    <m/>
    <m/>
    <m/>
    <m/>
    <m/>
    <m/>
    <m/>
  </r>
  <r>
    <n v="342"/>
    <n v="324"/>
    <d v="2022-12-01T16:21:03"/>
    <x v="0"/>
    <x v="17"/>
    <d v="2022-11-30T00:00:00"/>
    <x v="3"/>
    <x v="1"/>
    <x v="0"/>
    <x v="2"/>
    <x v="0"/>
    <x v="4"/>
    <x v="0"/>
    <x v="0"/>
    <s v="Assessment and Feedback"/>
    <s v="Chemistry RRI "/>
    <s v="Data Not Shown"/>
    <s v="Data Not Shown"/>
    <s v="Data Not Shown"/>
    <s v="Data Not Shown"/>
    <s v="Data Not Shown"/>
    <m/>
    <m/>
    <m/>
    <m/>
    <m/>
    <m/>
    <m/>
    <m/>
    <m/>
    <m/>
    <m/>
    <m/>
    <m/>
  </r>
  <r>
    <n v="343"/>
    <n v="325"/>
    <d v="2022-12-01T16:31:54"/>
    <x v="0"/>
    <x v="16"/>
    <d v="2022-11-29T00:00:00"/>
    <x v="3"/>
    <x v="1"/>
    <x v="0"/>
    <x v="6"/>
    <x v="10"/>
    <x v="5"/>
    <x v="4"/>
    <x v="0"/>
    <s v="Assessment and Feedback"/>
    <s v="RRI: Isomerism"/>
    <m/>
    <m/>
    <s v="Going through starter slides in line with departmental policy. Some students still in coats. Cold calling starter activity. No reminder of green pen use. Delay in power point could have been smoother transition this left a few minutes with students doing nothing. Learning objectives in line with department policy but missed opportunity for zoom in and out how does this fit in with learning. Worksheet given out with definitions of isomers but no instruction given. Cold calling of definition but missed opportunity for rapid mass feedback with mini whiteboard use. Delay in next slide transition is not crisp. Slide on structural isomers, slide not clear on what students should be doing. Verbal commands from AKH to complete isomers on mini whiteboards missed opportunity for I do, we do, you do modelling on the whiteboard. Moved onto the next type of isomer without independent task to check understanding. "/>
    <m/>
    <s v="Ensure there is a independent task for students to secure knowledge before moving on_x000a_Ensure you are adaptive to the needs of the learners."/>
    <m/>
    <m/>
    <m/>
    <m/>
    <m/>
    <m/>
    <m/>
    <m/>
    <m/>
    <m/>
    <m/>
    <m/>
    <m/>
  </r>
  <r>
    <n v="344"/>
    <n v="326"/>
    <d v="2022-12-01T17:28:25"/>
    <x v="1"/>
    <x v="59"/>
    <d v="2022-11-30T00:00:00"/>
    <x v="3"/>
    <x v="1"/>
    <x v="1"/>
    <x v="0"/>
    <x v="13"/>
    <x v="0"/>
    <x v="2"/>
    <x v="0"/>
    <s v="Planning and Preparation"/>
    <s v="Revision for assessment "/>
    <s v="Shared planning used for revision lesson_x000a_Students describing a photocard using spoken language seen in previous lessons_x000a_all students engaged and on task speaking in target language "/>
    <m/>
    <m/>
    <m/>
    <s v="Too much time spent on this one activity, students should be given half the amount of time to ensure they use the whole time productively. Students had run out of ideas and things to say which therefore led to behaviour issues starting in the class. "/>
    <m/>
    <m/>
    <m/>
    <m/>
    <m/>
    <m/>
    <m/>
    <m/>
    <m/>
    <m/>
    <m/>
    <m/>
    <m/>
  </r>
  <r>
    <n v="345"/>
    <n v="327"/>
    <d v="2022-12-01T17:30:48"/>
    <x v="1"/>
    <x v="58"/>
    <d v="2022-11-30T00:00:00"/>
    <x v="3"/>
    <x v="1"/>
    <x v="1"/>
    <x v="0"/>
    <x v="1"/>
    <x v="0"/>
    <x v="2"/>
    <x v="0"/>
    <s v="Planning and Preparation"/>
    <s v="Revision for assessment "/>
    <s v="Students working silently on grammar revision seen in previous lessons_x000a_students working independently and able to access the material _x000a_very clearly considered questions so students can practice without teacher support _x000a_Students asked a question and teacher explained clearly to the whole class "/>
    <m/>
    <m/>
    <m/>
    <s v="Model an answer to the first question so students know what is expected of them before beginning the task "/>
    <m/>
    <m/>
    <m/>
    <m/>
    <m/>
    <m/>
    <m/>
    <m/>
    <m/>
    <m/>
    <m/>
    <m/>
    <m/>
  </r>
  <r>
    <n v="346"/>
    <n v="328"/>
    <d v="2022-12-01T17:39:03"/>
    <x v="1"/>
    <x v="1"/>
    <d v="2022-11-22T00:00:00"/>
    <x v="2"/>
    <x v="1"/>
    <x v="1"/>
    <x v="3"/>
    <x v="1"/>
    <x v="2"/>
    <x v="1"/>
    <x v="0"/>
    <s v="Behaviour for Learning"/>
    <s v="Describing my family "/>
    <m/>
    <m/>
    <m/>
    <s v="Students working in silence independently answering the starter activity _x000a_Students speaking in target language to ask for a pen/ ruler _x000a_Big improvement in student's behaviour from previous lesson since the teacher spoke to them about their concentration and behaviour _x000a__x000a_"/>
    <s v="Circulate around the room to check students are completing the starter activity and underlining date and title._x000a_Use whiteboards to check for prior knowledge rather than making them copy all the answers into their books (when revising the members of the family.)"/>
    <m/>
    <m/>
    <m/>
    <m/>
    <m/>
    <m/>
    <m/>
    <m/>
    <m/>
    <m/>
    <m/>
    <m/>
    <m/>
  </r>
  <r>
    <n v="347"/>
    <n v="329"/>
    <d v="2022-12-02T11:17:13"/>
    <x v="17"/>
    <x v="14"/>
    <d v="2022-11-23T00:00:00"/>
    <x v="2"/>
    <x v="1"/>
    <x v="3"/>
    <x v="1"/>
    <x v="9"/>
    <x v="3"/>
    <x v="0"/>
    <x v="0"/>
    <s v="Learning Overtime"/>
    <s v="Dance Hall"/>
    <m/>
    <s v="CT is challenging poor behaviour gives two warnings. _x000a__x000a_CT is explaining the homework and students are completing. They self Mark. _x000a__x000a_CT explains assessment criteria which extend explanation time. It is quite involved. Several times a student is playing the keyboard audibly without CTs intervention. CT plays exemplar homework 14:20. _x000a__x000a_CT asks for volunteers and chooses D and T they are a little silly in the room. Handing out ukuleles the noise level has grown. CT asks for rest position and is able to get the students to follow takes 30 seconds CT reminds them of his expectations uses it as a teaching opportunity. Students listen. Off task chatter continues as CT circulates. Called them to stop 3rd time they respond much more quickly. However when CT asks them to stop some students are still playing. CT does not remind these individuals of the expectation. _x000a__x000a_CT is getting caught up with an individual about what is helpful or not. A student is tapping out a beat and CT does not intervene. _x000a__x000a_CT is circulating getting students to play the chords as individuals. Should get rows to play in turn. CT is talking to individuals at the front but is not engaging those at the back. CT could get exemplar students to play to the class. _x000a__x000a_CT is doing a lot of work walking around the room. CT gets students to hold in rest position some are still playing. CT gets someone else to play the drums instead of FJ. FJ protest and says CT said he could. FJ is disappointed. 14:43. _x000a__x000a__x000a_Up until this point students have played the chords C, F, G. Students are talking a-lot CT starts giving out warnings. Rapidly, there are a number of students talking. Why he exited Roman is not clear as I could hear multiple voices. _x000a__x000a_14:47 CT starts playing the base for two minutes. Hard to know what the success criteria is or what success looks like. _x000a__x000a_They are packing away CT asks for voices down 14:48 it is tight and a little rushed_x000a__x000a_Overall aim is not clear_x000a_"/>
    <m/>
    <m/>
    <s v="AFL: get row by row to play. Demonstrate success criteria. _x000a__x000a_Be more vigilant when calling for rest position or listening. Make sure you get what you want_x000a__x000a_Be clearer on learning journey for the lesson"/>
    <m/>
    <m/>
    <m/>
    <m/>
    <m/>
    <m/>
    <m/>
    <m/>
    <m/>
    <m/>
    <m/>
    <m/>
    <m/>
  </r>
  <r>
    <n v="348"/>
    <n v="330"/>
    <d v="2022-12-02T11:30:14"/>
    <x v="7"/>
    <x v="109"/>
    <d v="2022-11-07T00:00:00"/>
    <x v="0"/>
    <x v="1"/>
    <x v="2"/>
    <x v="4"/>
    <x v="2"/>
    <x v="0"/>
    <x v="3"/>
    <x v="0"/>
    <s v="Behaviour for Learning"/>
    <s v="Medicine revision"/>
    <m/>
    <m/>
    <m/>
    <s v="Good relationship with class._x000a_One-to-one support helps to manage potential difficult behaviour._x000a_ Students given specific foci to work on and develop ensured there were tasks for all."/>
    <s v="Expectations need to be consistent across all students and maintained. Some came off task as they were not sure about what they should be doing. _x000a_Modelling the worksheet in a more methodical way will help to ensure all students are able to access the task and remain focussed. "/>
    <m/>
    <m/>
    <m/>
    <m/>
    <m/>
    <m/>
    <m/>
    <m/>
    <m/>
    <m/>
    <m/>
    <m/>
    <m/>
  </r>
  <r>
    <n v="349"/>
    <n v="331"/>
    <d v="2022-12-02T11:40:48"/>
    <x v="7"/>
    <x v="61"/>
    <d v="2022-11-07T00:00:00"/>
    <x v="0"/>
    <x v="1"/>
    <x v="2"/>
    <x v="2"/>
    <x v="2"/>
    <x v="2"/>
    <x v="1"/>
    <x v="0"/>
    <s v="Planning and Preparation"/>
    <s v="Why did William win the Battle of Hastings?"/>
    <s v="Learning during the extended writing task,_x000a_The lesson was well planned and adapted for the needs of the group._x000a_One to one support and behaviour management were strong which allowed for the task to work well._x000a_Task supported the learning in the lesson and helped to consolidate their understanding. "/>
    <m/>
    <m/>
    <m/>
    <s v="Teacher modelling - make sure that you modelling/completing a worked example before you set the students off to complete a task. This will also free up having to answer the same question on numerous occasions._x000a_Use questioning to draw the information from the students which they can then use in their responses. "/>
    <m/>
    <m/>
    <m/>
    <m/>
    <m/>
    <m/>
    <m/>
    <m/>
    <m/>
    <m/>
    <m/>
    <m/>
    <m/>
  </r>
  <r>
    <n v="350"/>
    <n v="332"/>
    <d v="2022-12-02T11:46:57"/>
    <x v="7"/>
    <x v="8"/>
    <d v="2022-11-14T00:00:00"/>
    <x v="1"/>
    <x v="1"/>
    <x v="2"/>
    <x v="2"/>
    <x v="2"/>
    <x v="3"/>
    <x v="1"/>
    <x v="0"/>
    <s v="Assessment and Feedback"/>
    <s v="The Feudal system"/>
    <s v="Data Not Shown"/>
    <s v="Data Not Shown"/>
    <s v="Data Not Shown"/>
    <s v="Data Not Shown"/>
    <s v="Data Not Shown"/>
    <m/>
    <m/>
    <m/>
    <m/>
    <m/>
    <m/>
    <m/>
    <m/>
    <m/>
    <m/>
    <m/>
    <m/>
    <m/>
  </r>
  <r>
    <n v="351"/>
    <n v="333"/>
    <d v="2022-12-02T11:52:59"/>
    <x v="7"/>
    <x v="109"/>
    <d v="2022-11-14T00:00:00"/>
    <x v="1"/>
    <x v="1"/>
    <x v="2"/>
    <x v="0"/>
    <x v="2"/>
    <x v="0"/>
    <x v="3"/>
    <x v="0"/>
    <s v="Planning and Preparation"/>
    <s v="Modern medicine - surgery assessment question"/>
    <s v="Support for students whilst they are answering the question is good. It enables them to all access the question. _x000a_Modelled steps of how to write the answer._x000a_Model paragraph is applied and is used in the lesson to ensure students have clear expectations. "/>
    <m/>
    <m/>
    <m/>
    <s v="Make sure expectations are clear - what is the noise level you expect? What resources do you expect them to use?_x000a_Further modelling may be required with some students as they struggled to engage in the lesson - possible solutions - write a paragraph with them (they give you the information). _x000a_Sentence starters for weaker students may help."/>
    <m/>
    <m/>
    <m/>
    <m/>
    <m/>
    <m/>
    <m/>
    <m/>
    <m/>
    <m/>
    <m/>
    <m/>
    <m/>
  </r>
  <r>
    <n v="352"/>
    <n v="334"/>
    <d v="2022-12-02T14:55:12"/>
    <x v="24"/>
    <x v="20"/>
    <d v="2022-11-29T00:00:00"/>
    <x v="3"/>
    <x v="1"/>
    <x v="0"/>
    <x v="0"/>
    <x v="0"/>
    <x v="4"/>
    <x v="0"/>
    <x v="0"/>
    <s v="Planning and Preparation"/>
    <s v="Electronic configuration"/>
    <s v="Data Not Shown"/>
    <s v="Data Not Shown"/>
    <s v="Data Not Shown"/>
    <s v="Data Not Shown"/>
    <s v="Data Not Shown"/>
    <m/>
    <m/>
    <m/>
    <m/>
    <m/>
    <m/>
    <m/>
    <m/>
    <m/>
    <m/>
    <m/>
    <m/>
    <m/>
  </r>
  <r>
    <n v="353"/>
    <n v="335"/>
    <d v="2022-12-02T17:22:07"/>
    <x v="31"/>
    <x v="37"/>
    <d v="2022-11-30T00:00:00"/>
    <x v="3"/>
    <x v="1"/>
    <x v="3"/>
    <x v="4"/>
    <x v="32"/>
    <x v="0"/>
    <x v="3"/>
    <x v="0"/>
    <s v="Behaviour for Learning"/>
    <s v="Data protection and confidentiality "/>
    <m/>
    <m/>
    <m/>
    <s v="C.T demonstrated a much better level of behaviour for learning. Warnings were issued in a calm but swifter fashion, which shows C.T has been implementing the action points provided. Children were cold - called effectively, as C.T was able test whether they knew the difference between data protection and confidentiality. This worked very well, as it displayed that children had learnt to differentiate between the two."/>
    <s v="Continue to have high expectations through use of the BFL system."/>
    <m/>
    <m/>
    <m/>
    <m/>
    <m/>
    <m/>
    <m/>
    <m/>
    <m/>
    <m/>
    <m/>
    <m/>
    <m/>
  </r>
  <r>
    <n v="354"/>
    <n v="336"/>
    <d v="2022-12-03T10:28:09"/>
    <x v="17"/>
    <x v="71"/>
    <d v="2022-12-02T00:00:00"/>
    <x v="3"/>
    <x v="1"/>
    <x v="3"/>
    <x v="2"/>
    <x v="18"/>
    <x v="1"/>
    <x v="1"/>
    <x v="0"/>
    <s v="Behaviour for Learning"/>
    <s v="Using tonal gradation to add depth and realism to pictures"/>
    <m/>
    <m/>
    <m/>
    <s v="CT has prep point clearly on the board_x000a__x000a_Students are tidying Sketchbooks stocking in images from the form lessons_x000a__x000a_All students are engaged most bells are well kept. Some students need more coaching over how best to present their sketchbooks. _x000a__x000a_CT sets up the visualiser _x000a__x000a_Resources are handed out. CT circulates the room. Good place. CT has asked for silence However students are talking. Quiet, but talking. CT still circulates. _x000a__x000a_CT goes back to desk reiterates silence brings noise level down. However some small conversations continue. CT gently ‘shushes’ and they are silent. All are working on the task in silence. _x000a__x000a_Pleasant working environment. "/>
    <s v="Ensure that sketchbooks hygiene is of a high standard. Less folding more careful arranging. _x000a__x000a_Be careful of using the word silence loosely. "/>
    <m/>
    <m/>
    <m/>
    <m/>
    <m/>
    <m/>
    <m/>
    <m/>
    <m/>
    <m/>
    <m/>
    <m/>
    <m/>
  </r>
  <r>
    <n v="355"/>
    <n v="337"/>
    <d v="2022-12-04T10:33:41"/>
    <x v="25"/>
    <x v="64"/>
    <d v="2022-11-22T00:00:00"/>
    <x v="2"/>
    <x v="1"/>
    <x v="2"/>
    <x v="4"/>
    <x v="6"/>
    <x v="3"/>
    <x v="1"/>
    <x v="2"/>
    <m/>
    <s v="Tree Diagrams (calculating probability)"/>
    <s v="Students were provided with support on the board for the starter questions, allowing students to confidently access them. GST probes students when giving answers, 'can you say that again better for me please?', 'how did student X get from here to here?', 'how would you start this question?'. She always requires students to explain steps in working out a problem, curiously asking them how they get to their answers. _x000a_GST repeatedly used key terms e.g., denominators and numerators whilst explaining students answers. Students were adding key words in their books but not to the lists - the departmental policy must be clear. Students were provided with definitions and good examples of independent events and combined events but this was explained while students were taking the definitions down. Cognitive load needs to be considered. GST modelled how answer should be written for example, P(R). She broke down questions with students, focusing on terms in a question e.g. 'replace' so students could access it."/>
    <s v="Teacher checks prior knowledge (ability to solve fractions before moving on to tree diagrams) required for the lessons before moving on, helping students to make progress overtime. SEND students making some progress, one student struggles to maintain focus and GST has identified this and individually supports. We discuss that consideration must be give to when it's appropriate to start removing support for students so they can attempt tasks by themselves in preparation for exams. "/>
    <s v="Students were asked to multiply fractions in different formats on their mini whiteboards for a large proportion of the start of the lesson. Students are clearly used to using them in their lessons as a form of assessment as there are some good routines built in, GST just needs to ensure all students show their boards. GST individually identified students that were struggling on MWB tasks and supported them to breakdown the question/task. Particular individual support (via questioning) was provided for SEND student MTA._x000a_RRIs are clear in some students books, others are not. Students said GST tells them what they made mistakes on and shows them examples of what to do before they try more practice questions before moving on with the lesson."/>
    <s v="Unsettled start to the lesson but once students were focused they worked well on the starter. There was some low level, off task chat in the classroom throughout certain points of the lesson, particularly when GST moved around to individually support students. Use countdowns to get ensure students are focused and ready for their next task, not just for noise. "/>
    <s v="1. Cognitive load: students must have pens down, tracking the speaker during explanations so they are not distracted with completing a task or by peers._x000a_2. Book hygiene needs to be improved to demonstrate progress being made over time and to allow students to have a good bases for revision."/>
    <m/>
    <m/>
    <m/>
    <m/>
    <m/>
    <m/>
    <m/>
    <m/>
    <m/>
    <m/>
    <m/>
    <m/>
    <m/>
  </r>
  <r>
    <n v="356"/>
    <n v="338"/>
    <d v="2022-12-04T19:18:18"/>
    <x v="11"/>
    <x v="65"/>
    <d v="2022-11-28T00:00:00"/>
    <x v="3"/>
    <x v="1"/>
    <x v="2"/>
    <x v="1"/>
    <x v="6"/>
    <x v="3"/>
    <x v="0"/>
    <x v="0"/>
    <s v="SEND"/>
    <s v="Finding gradeint "/>
    <s v="Certain SEN students were regularly checked, called and reminded to keep them on task. _x000a_CT was speaking in a slow pace so it is easier for students to follow. _x000a_CT scaffolded and modelled the examle with several small steps, all students find the question accessible and can at least try one or two steps. They were all engaging. _x000a_Once giving out an instruction, CT always ask a SEND student to reapeat her instruction. This can make sure all students are clear of what they are supposed to do. _x000a_When modelling a new question, CT always links back to what they have learned before to help students struture their knowledge. "/>
    <m/>
    <m/>
    <m/>
    <s v="To use AfL (MWB) more often to get a better idea of how students are getting on with the questions._x000a_To give students more thinking time and encourage them to answer question rather than tell them the answers straight away. _x000a_ "/>
    <m/>
    <m/>
    <m/>
    <m/>
    <m/>
    <m/>
    <m/>
    <m/>
    <m/>
    <m/>
    <m/>
    <m/>
    <m/>
  </r>
  <r>
    <n v="357"/>
    <n v="339"/>
    <d v="2022-12-04T19:36:50"/>
    <x v="11"/>
    <x v="9"/>
    <d v="2022-11-30T00:00:00"/>
    <x v="3"/>
    <x v="1"/>
    <x v="2"/>
    <x v="1"/>
    <x v="6"/>
    <x v="4"/>
    <x v="1"/>
    <x v="0"/>
    <s v="SEND"/>
    <s v="Straight line graphs "/>
    <s v="CT has such a lovely manner and plenty of praises were given to students. Students feel safe in her lesson and are confident to share their answers and ask questions. _x000a_CT was using MWB regularly to check students understanding and get students engagaed. And CT was using counting down as a timer when students were working on their MWB. _x000a_CT was talking in a slow pace and a joyful tone of voice to help students follow the lesson and enjoy the lesson. _x000a_CT always links back to the previuos knowledge which helps students to recall and connect to the previous knowledge. _x000a_CT has high expectations for the behaviour and regularly challenge low level disruption by mentioning their names and issuing negative points. _x000a_CT provided students pirnts out for sketching the lines which removes the obstacles of setting up grids and stduents can only focus on practicing the key skills of that lesson. "/>
    <m/>
    <m/>
    <m/>
    <s v="Had better print of the key notes and ask students to stuck in their books. "/>
    <m/>
    <m/>
    <m/>
    <m/>
    <m/>
    <m/>
    <m/>
    <m/>
    <m/>
    <m/>
    <m/>
    <m/>
    <m/>
  </r>
  <r>
    <n v="358"/>
    <n v="340"/>
    <d v="2022-12-05T12:17:53"/>
    <x v="18"/>
    <x v="61"/>
    <d v="2022-09-27T00:00:00"/>
    <x v="3"/>
    <x v="0"/>
    <x v="2"/>
    <x v="2"/>
    <x v="2"/>
    <x v="2"/>
    <x v="0"/>
    <x v="0"/>
    <s v="Learning Overtime"/>
    <s v="RRI and Significance"/>
    <m/>
    <s v="RKA has completed a long RRI using the 'I Do, We Do, You do' approach. Students could reflect on why their RRI answers were better than their original answers and were happy with the improvement. _x000a_Students didn't respond as well to the red pen marking and no students mentioned it when saying how they improved._x000a__x000a_RKA showed a video a video about the twin towers as a hook. Students are asked questions. This had an impact on the students that have been asked the questions but not so much the rest of the class. Could bounce questions._x000a__x000a_Students have been printed off a sheet although to try and save paper, the font is very small and some students can't read."/>
    <m/>
    <m/>
    <s v="Refine marking to be more time-efficient. The red pen in this case was not needed._x000a_Bounce questions to other students."/>
    <m/>
    <m/>
    <m/>
    <m/>
    <m/>
    <m/>
    <m/>
    <m/>
    <m/>
    <m/>
    <m/>
    <m/>
    <m/>
  </r>
  <r>
    <n v="359"/>
    <n v="341"/>
    <d v="2022-12-05T12:23:59"/>
    <x v="18"/>
    <x v="61"/>
    <d v="2022-10-03T00:00:00"/>
    <x v="4"/>
    <x v="0"/>
    <x v="2"/>
    <x v="2"/>
    <x v="2"/>
    <x v="2"/>
    <x v="1"/>
    <x v="0"/>
    <s v="Assessment and Feedback"/>
    <s v="RRI"/>
    <m/>
    <m/>
    <s v="Marking is given. Students have been given questions to answer, different from last lot of marking. Students are given a set space to answer in which means that some with bigger handwriting don't write as much as they could. _x000a__x000a_RKA goes through an I Do paragraph. Students read aloud and are asked to colour code. This is effective in getting the students to understand the different parts of a paragraph._x000a__x000a_RKA does a paragraph on religion. Students were struggling with this. Does it require a re-teach? "/>
    <m/>
    <s v="Give students the freedom to write as much as they need without restriction_x000a_Look to re-teach if a large section of the class don't know a particular concept or topic."/>
    <m/>
    <m/>
    <m/>
    <m/>
    <m/>
    <m/>
    <m/>
    <m/>
    <m/>
    <m/>
    <m/>
    <m/>
    <m/>
  </r>
  <r>
    <n v="360"/>
    <n v="342"/>
    <d v="2022-12-05T12:30:20"/>
    <x v="18"/>
    <x v="61"/>
    <d v="2022-10-10T00:00:00"/>
    <x v="5"/>
    <x v="0"/>
    <x v="2"/>
    <x v="2"/>
    <x v="2"/>
    <x v="2"/>
    <x v="1"/>
    <x v="0"/>
    <s v="Learning Overtime"/>
    <s v="Significance"/>
    <m/>
    <s v="Starter and challenge are appropriate for the work. RKA checks that titles and dates are written down and underlined._x000a_RKA takes time while questioning, giving students wait time and cold calling.  This ensures that there are better answers. Learning journey gone through and students know what is coming up. This takes a while though and could be snappier to ensure more learning takes place in the lesson._x000a__x000a_RKA checks for understanding after giving instruction so that all students know what to do._x000a_Say it again better was used for oracy but didn't actually get the student to say it again. Accepted not so good answers and improved them himself rather than getting them to do so."/>
    <m/>
    <m/>
    <s v="Say it again better - Get students to actually do it_x000a_Answers -make sure you get the students to improve their own answers rather than providing a footing for you to expand on."/>
    <m/>
    <m/>
    <m/>
    <m/>
    <m/>
    <m/>
    <m/>
    <m/>
    <m/>
    <m/>
    <m/>
    <m/>
    <m/>
  </r>
  <r>
    <n v="361"/>
    <n v="343"/>
    <d v="2022-12-05T18:07:31"/>
    <x v="29"/>
    <x v="64"/>
    <d v="2022-11-24T00:00:00"/>
    <x v="2"/>
    <x v="1"/>
    <x v="2"/>
    <x v="4"/>
    <x v="6"/>
    <x v="4"/>
    <x v="0"/>
    <x v="2"/>
    <m/>
    <s v="Angles in a Polygon"/>
    <s v="Students were directed to ‘discover’ the formula for the sum of angles in a polygon (n-2)x180. PNE had scaffolded well thought out examples to facilitate this.  _x000a_MWBs were used to assess whether students could identify this formula _x000a_Time given for independent practise. PNE circulates well, working with individual students when they need support. SEND students  _x000a_Clear instructions and steps given and reinforced which builds confidence _x000a_‘What’s the first step?’, ‘What is the formula?’ "/>
    <s v="Books show evidence of progress in many cases. Quality of written work does not reflect the planning and progress seen within the lesson _x000a_SEND students supported 1:1 effectively and progress is comparable to the rest of the class. _x000a_Students say starters help support learning over time. Used to go over topics they did not understand previously. _x000a_Students remarked that PNE will answer any questions they have "/>
    <s v="Books do not show evidence of RRIs, how is feedback taking place? _x000a_PNE uses MWBs for rapid mass feedback, but all students do not actively participate in every task _x000a_Questioning is strong, with cold calling used and repetition to reinforce student responses "/>
    <s v="Behaviour for learning is good overall _x000a_PNE has built a good rapport with class. They feel supported and encouraged. _x000a_Students do call out at times, but it does not have a disruptive effect on the classroom. It is often to seek help or reassurance from PNE. Note: Key students who could be persistently disruptive were absent.  _x000a_Students need to be tracking PNE while she speaks "/>
    <s v="Plan effective RRIs based on classwork or assessment to support with responsive teaching _x000a_Consistent use of MWBs – all lifting boards at the same time. Countdown used, clear expectation that all boards need to be shown "/>
    <m/>
    <m/>
    <m/>
    <m/>
    <m/>
    <m/>
    <m/>
    <m/>
    <m/>
    <m/>
    <m/>
    <m/>
    <m/>
  </r>
  <r>
    <n v="362"/>
    <n v="344"/>
    <d v="2022-12-06T07:25:49"/>
    <x v="2"/>
    <x v="3"/>
    <d v="2022-11-30T00:00:00"/>
    <x v="3"/>
    <x v="1"/>
    <x v="2"/>
    <x v="2"/>
    <x v="2"/>
    <x v="0"/>
    <x v="0"/>
    <x v="0"/>
    <s v="Planning and Preparation"/>
    <s v="Thomas Becket "/>
    <s v="Students were completing a knowledge retrieval starter based on content from their previous lessons. The enquiry question was clearly visible and referred to so that students were aware of where the lesson was building to._x000a_A countdown was used after independent work but some students were still writing when JMC began giving new information. "/>
    <m/>
    <m/>
    <m/>
    <s v="To ensure all students have equipment down and eyes on you before moving on. Especially as starter answers do not come up on the board, students need to be listening fully to avoid misconceptions. "/>
    <m/>
    <m/>
    <m/>
    <m/>
    <m/>
    <m/>
    <m/>
    <m/>
    <m/>
    <m/>
    <m/>
    <m/>
    <m/>
  </r>
  <r>
    <n v="363"/>
    <n v="345"/>
    <d v="2022-12-06T09:28:41"/>
    <x v="26"/>
    <x v="43"/>
    <d v="2022-12-06T00:00:00"/>
    <x v="4"/>
    <x v="1"/>
    <x v="1"/>
    <x v="5"/>
    <x v="5"/>
    <x v="5"/>
    <x v="3"/>
    <x v="0"/>
    <s v="Planning and Preparation"/>
    <s v="Critical interpretations of A Streetcar Named Desire"/>
    <s v="Data Not Shown"/>
    <s v="Data Not Shown"/>
    <s v="Data Not Shown"/>
    <s v="Data Not Shown"/>
    <s v="Data Not Shown"/>
    <m/>
    <m/>
    <m/>
    <m/>
    <m/>
    <m/>
    <m/>
    <m/>
    <m/>
    <m/>
    <m/>
    <m/>
    <m/>
  </r>
  <r>
    <n v="364"/>
    <n v="346"/>
    <d v="2022-12-06T11:30:09"/>
    <x v="3"/>
    <x v="4"/>
    <d v="2022-11-16T00:00:00"/>
    <x v="1"/>
    <x v="1"/>
    <x v="2"/>
    <x v="3"/>
    <x v="3"/>
    <x v="3"/>
    <x v="0"/>
    <x v="2"/>
    <m/>
    <s v="Lesson Enquiry Question: How did India modernize?"/>
    <s v="Data Not Shown"/>
    <s v="Data Not Shown"/>
    <s v="Data Not Shown"/>
    <s v="Data Not Shown"/>
    <s v="Data Not Shown"/>
    <m/>
    <m/>
    <m/>
    <m/>
    <m/>
    <m/>
    <m/>
    <m/>
    <m/>
    <m/>
    <m/>
    <m/>
    <m/>
  </r>
  <r>
    <n v="365"/>
    <n v="347"/>
    <d v="2022-12-06T11:33:22"/>
    <x v="3"/>
    <x v="4"/>
    <d v="2022-12-06T00:00:00"/>
    <x v="4"/>
    <x v="1"/>
    <x v="2"/>
    <x v="3"/>
    <x v="3"/>
    <x v="3"/>
    <x v="0"/>
    <x v="0"/>
    <s v="Learning Overtime"/>
    <s v="Can foreign companies help India develop?"/>
    <s v="Data Not Shown"/>
    <s v="Data Not Shown"/>
    <s v="Data Not Shown"/>
    <s v="Data Not Shown"/>
    <s v="Data Not Shown"/>
    <m/>
    <m/>
    <m/>
    <m/>
    <m/>
    <m/>
    <m/>
    <m/>
    <m/>
    <m/>
    <m/>
    <m/>
    <m/>
  </r>
  <r>
    <n v="366"/>
    <n v="348"/>
    <d v="2022-12-06T11:37:39"/>
    <x v="3"/>
    <x v="15"/>
    <d v="2022-12-06T00:00:00"/>
    <x v="4"/>
    <x v="1"/>
    <x v="2"/>
    <x v="3"/>
    <x v="3"/>
    <x v="4"/>
    <x v="0"/>
    <x v="0"/>
    <s v="Learning Overtime"/>
    <s v="Modernisation RRI"/>
    <m/>
    <s v="- MGE was self-making the starter. Noticed they did not understand the greenhouse effect, _x000a_- MGE effectively adapted the lesson - creating a new slide and drawing a diagram to support explanations. _x000a_- He asked for think, pair, share - which was was effective._x000a_- He then questioned to check they knew. Questions could have more pause, pounce and bounce to allow a greater think ratio._x000a_- Not all students were concentrating (needed to ask pens down). "/>
    <m/>
    <m/>
    <s v="1. Use countdowns to set expectations for pens down / eyes on me. _x000a_2. Pause, pounce, bounce questioning. "/>
    <m/>
    <m/>
    <m/>
    <m/>
    <m/>
    <m/>
    <m/>
    <m/>
    <m/>
    <m/>
    <m/>
    <m/>
    <m/>
  </r>
  <r>
    <n v="367"/>
    <n v="349"/>
    <d v="2022-12-06T11:46:21"/>
    <x v="3"/>
    <x v="110"/>
    <d v="2022-10-13T00:00:00"/>
    <x v="5"/>
    <x v="0"/>
    <x v="2"/>
    <x v="1"/>
    <x v="3"/>
    <x v="4"/>
    <x v="0"/>
    <x v="0"/>
    <s v="Learning Overtime"/>
    <s v="What is it like in Cairo?"/>
    <m/>
    <s v="- Very positive atmosphere. Using positive language on countdowns and behaviour._x000a_- Students were practicing their Atlas skills, finding locations in Africa (Cairo)._x000a_- This was a skill used before - but some still struggled with the procedural knowledge to do it. _x000a_- Could use a visualiser to model using an Atlas before they do it. "/>
    <m/>
    <m/>
    <s v="1. Make positives and negatives visible in every lesson. _x000a_2. Name the steps of an instruction and add steps on board / print outs for lower ability who can't remember key procedural steps. "/>
    <m/>
    <m/>
    <m/>
    <m/>
    <m/>
    <m/>
    <m/>
    <m/>
    <m/>
    <m/>
    <m/>
    <m/>
    <m/>
  </r>
  <r>
    <n v="368"/>
    <n v="350"/>
    <d v="2022-12-06T12:01:51"/>
    <x v="24"/>
    <x v="20"/>
    <d v="2022-12-06T00:00:00"/>
    <x v="4"/>
    <x v="1"/>
    <x v="0"/>
    <x v="0"/>
    <x v="0"/>
    <x v="4"/>
    <x v="0"/>
    <x v="0"/>
    <s v="Planning and Preparation"/>
    <s v="Ionic bonding "/>
    <s v="Data Not Shown"/>
    <s v="Data Not Shown"/>
    <s v="Data Not Shown"/>
    <s v="Data Not Shown"/>
    <s v="Data Not Shown"/>
    <m/>
    <m/>
    <m/>
    <m/>
    <m/>
    <m/>
    <m/>
    <m/>
    <m/>
    <m/>
    <m/>
    <m/>
    <m/>
  </r>
  <r>
    <n v="369"/>
    <n v="351"/>
    <d v="2022-12-06T14:42:20"/>
    <x v="26"/>
    <x v="91"/>
    <d v="2022-12-06T00:00:00"/>
    <x v="4"/>
    <x v="1"/>
    <x v="1"/>
    <x v="4"/>
    <x v="5"/>
    <x v="1"/>
    <x v="1"/>
    <x v="0"/>
    <s v="Learning Overtime"/>
    <s v="How does Shakespeare present Lady Macbeth as a powerful woman"/>
    <m/>
    <s v="Students are being given historical context about Jacobean women which will allow them to contrast Lady Macbeth's characterisation with conventional expectations. They are asked to make bullet points using the information on the slides and then discuss in pairs how Lady Macbeth differs from these norms. There is a quick verbal feedback where you praise a student for using the word 'subvert' and remind them of the word 'regicide' both of which are useful for high-quality answers. _x000a_You frequently remind them of previous learning that they can use to help them recall: what can you remember from the masterclass? What can you remember from last year?_x000a_The lesson has real pace: you then move on to Shakespeare's purpose in creating character, discussing Shakespeare as a 'man of his time', and a student has an interesting point about Lady Macbeth's alignment with the witches. _x000a_There is then further information about Lady Macbeth, for example presenting her as 'a rebel who rejects gender norms': students make notes from the slide in their books and are also ready to ask when they have questions about the ideas being presented, which shows they are engaged and curious about their learning. "/>
    <m/>
    <m/>
    <s v="Balancing the need for pace with the opportunity for information/understanding to develop through discussion and/or thinking. The slides are full of information - do all the students know how to use this information purposefully? "/>
    <m/>
    <m/>
    <m/>
    <m/>
    <m/>
    <m/>
    <m/>
    <m/>
    <m/>
    <m/>
    <m/>
    <m/>
    <m/>
  </r>
  <r>
    <n v="370"/>
    <n v="352"/>
    <d v="2022-12-06T15:11:45"/>
    <x v="26"/>
    <x v="19"/>
    <d v="2022-12-06T00:00:00"/>
    <x v="4"/>
    <x v="1"/>
    <x v="1"/>
    <x v="4"/>
    <x v="4"/>
    <x v="0"/>
    <x v="1"/>
    <x v="0"/>
    <s v="Learning Overtime"/>
    <s v="How do we answer Q3 correctly?"/>
    <s v="Data Not Shown"/>
    <s v="Data Not Shown"/>
    <s v="Data Not Shown"/>
    <s v="Data Not Shown"/>
    <s v="Data Not Shown"/>
    <m/>
    <m/>
    <m/>
    <m/>
    <m/>
    <m/>
    <m/>
    <m/>
    <m/>
    <m/>
    <m/>
    <m/>
    <m/>
  </r>
  <r>
    <n v="371"/>
    <n v="353"/>
    <d v="2022-12-06T15:29:54"/>
    <x v="26"/>
    <x v="43"/>
    <d v="2022-12-06T00:00:00"/>
    <x v="4"/>
    <x v="1"/>
    <x v="1"/>
    <x v="4"/>
    <x v="5"/>
    <x v="3"/>
    <x v="1"/>
    <x v="0"/>
    <s v="Learning Overtime"/>
    <s v="How can I improve my Mock 1 response (Poetry question)"/>
    <s v="Data Not Shown"/>
    <s v="Data Not Shown"/>
    <s v="Data Not Shown"/>
    <s v="Data Not Shown"/>
    <s v="Data Not Shown"/>
    <m/>
    <m/>
    <m/>
    <m/>
    <m/>
    <m/>
    <m/>
    <m/>
    <m/>
    <m/>
    <m/>
    <m/>
    <m/>
  </r>
  <r>
    <n v="372"/>
    <n v="354"/>
    <d v="2022-12-07T17:09:50"/>
    <x v="0"/>
    <x v="39"/>
    <d v="2022-12-06T00:00:00"/>
    <x v="4"/>
    <x v="1"/>
    <x v="0"/>
    <x v="0"/>
    <x v="0"/>
    <x v="3"/>
    <x v="0"/>
    <x v="0"/>
    <s v="Behaviour for Learning"/>
    <s v="Group 7 "/>
    <m/>
    <m/>
    <m/>
    <s v="Starters in line with department policy. Students talking over register and starters. OCO moved around the room to check engagement in the task. Then modelled on the board how to complete electron configuration and used cold calling. "/>
    <s v="Ensure one voice in classroom using countdowns "/>
    <m/>
    <m/>
    <m/>
    <m/>
    <m/>
    <m/>
    <m/>
    <m/>
    <m/>
    <m/>
    <m/>
    <m/>
    <m/>
  </r>
  <r>
    <n v="373"/>
    <n v="355"/>
    <d v="2022-12-08T06:51:47"/>
    <x v="14"/>
    <x v="22"/>
    <d v="2022-12-02T00:00:00"/>
    <x v="3"/>
    <x v="1"/>
    <x v="0"/>
    <x v="6"/>
    <x v="17"/>
    <x v="5"/>
    <x v="3"/>
    <x v="2"/>
    <m/>
    <s v="Human Resources- Analysing HR Data "/>
    <s v="Recall starter- _x000a_Maslow, methods of motivation, Herzberg motivation theory-_x000a_Maslow's Hierarchy of Needs- some students have an understanding; some don't have not have secure understanding. To support, explanation of hierarchy of needs required more precision, make use of the visual model to support your explanation- students should be able to identify each step in the hierarchy of needs and the layers on the diagram support them understanding one need needs to be met prior to the next need being met. There was the gap, would be beneficial to do a group check to check understanding after explanation._x000a__x000a_Methods of motivation-_x000a_&quot;Job enrichment- making the job richer, job enlargement- making the job larger&quot; there needs to be precision with language, what is the meaning of the job being richer? What does this look like?_x000a__x000a_What can you measure about employee's performance? - activity was good for getting students thinking about this content. _x000a__x000a_Presentation of formulae for measuring HR performance- labour turnover presented first- students noting down- be clear from the onset of presenting this- what is it exactly that they need to write down. Side of Slide- what are the advantages and disadvantages- why are they there? This hasn't been explicitly addressed._x000a__x000a_The article on labour turnover was really interesting, what is the purpose of this for these students? What is the benefit to their learning now? How could this have been used to get them thinking about why a business would want to avoid a high labour turnover? Reference to the national impact are not of value to learning._x000a__x000a_Three factors leading to labour turnover in this company (solar panel company)- committed to paper- why not do on boards? Again, throw away task. There no quality measure in place, verbal discussions about labour turnover reasons does not guarantee quality notes. With the improvement on the labour turnover rates, you stated Thabinda and Kamari would be selected at the start? Opportunity for students to opt out._x000a__x000a_Retention rates have to be measured with a year, why does it have to? Why not say per period? Formula is incorrect. Good examples given to support explanation at the end of explanation- 100 employees, 20 leave- this was good- why not do this early on? It would give plenty of clarity to what retention rates are._x000a__x000a_Blake Mouton described as a continuum, this is a matrix, confusion with Tannenbaum and Schmidt."/>
    <s v="Learning journey- presenting in current format- what value is it adding?_x000a_Objectives written in books- why write these objectives down? Value they are adding to learning? _x000a_Sequencing of learning in books is not user friendly, organisation needs to be added to books, what purpose should they be serving for students?"/>
    <s v="Ways to measure performance in the workplace - in your books, this is a throw away activity why not do it on boards? _x000a_Plan more opportunities for students to apply their learning, follow this with opportunities to assess them independently. In this lesson, calculations followed by more challenging information heavy calculations, concluding with analysis of the impact of a business decision on this data or analysis of a business decision on productivity/turnover etc"/>
    <s v="Behaviour for learning is good, students are interested in their learning and demonstrate a positive attitude._x000a_Seat changes are implemented swiftly, removing challenging behaviour so that nothing interrupts the learning once it has started."/>
    <s v="Plan lessons which include more opportunity to apply knowledge and assess knowledge which has been covered, students should always have the opportunity to applying knowledge to a case study in every lesson._x000a__x000a_Follow long term and progression plans to ensure lessons are always sequenced appropriately._x000a__x000a_Use AQA website, calculation and colleagues experience to ensure all subject knowledge is presented accurately and in line with specification prior to lesson delivery."/>
    <m/>
    <m/>
    <m/>
    <m/>
    <m/>
    <m/>
    <m/>
    <m/>
    <m/>
    <m/>
    <m/>
    <m/>
    <m/>
  </r>
  <r>
    <n v="374"/>
    <n v="356"/>
    <d v="2022-12-08T09:18:02"/>
    <x v="14"/>
    <x v="82"/>
    <d v="2022-12-08T00:00:00"/>
    <x v="4"/>
    <x v="1"/>
    <x v="0"/>
    <x v="6"/>
    <x v="23"/>
    <x v="5"/>
    <x v="2"/>
    <x v="2"/>
    <m/>
    <s v="Financial Health of a Business- Statement of Financial Position"/>
    <s v="Excellent targeting and questioning of student to develop understanding of revenue &quot;tell me what you think revenue is&quot;_x000a__x000a_Subject knowledge is strong, there is strong understanding of the subject knowledge and exactly what students need to know. Teacher is able to draw upon appropriate vocational examples to support their explanations. Content is explained with exceptional precision. There is a great opportunity to build more repeatability into these explanations to move learning forward even further._x000a__x000a_Content is explained and presented in very manageable amounts within the lesson, make sure that students don't write when you are explaining to further enhance explanations."/>
    <s v="Lessons sequences are in an appropriate order which will support students in acquiring new knowledge as they move through their studies. Students have a knowledge of the subject, which is developing overtime, there is some gaps which exist in many different areas of the room._x000a__x000a_Create more opportunities for students to demonstrate their knowledge in an applied format, case studies and application of knowledge to this case study."/>
    <s v="Questioning is used effectively to measure the understanding of student understanding; questioning is used to close gaps in learning. The only limitation to this strategy which is becoming apparent is that is it difficult to create accountabilities for all students. _x000a__x000a_Re-teaching of misconceptions happens with fluency, this immediately closes gaps in knowledge and understanding. _x000a__x000a_RRI task has been completed in book as a form of written feedback."/>
    <s v="Behaviour for learning is excellent, high standards are held of students by the teacher. Students conduct themselves in an excellent manner within the lesson."/>
    <s v="Make greater use of MWB's to measure the understanding of all students across the class rapidly- revenue, net cash flow, breakeven._x000a__x000a_Build even more repeatability into explanations- what do you want students to say, get them repeating back to you exactly that."/>
    <m/>
    <m/>
    <m/>
    <m/>
    <m/>
    <m/>
    <m/>
    <m/>
    <m/>
    <m/>
    <m/>
    <m/>
    <m/>
  </r>
  <r>
    <n v="375"/>
    <n v="357"/>
    <d v="2022-12-08T15:12:56"/>
    <x v="2"/>
    <x v="8"/>
    <d v="2022-12-06T00:00:00"/>
    <x v="4"/>
    <x v="1"/>
    <x v="2"/>
    <x v="2"/>
    <x v="2"/>
    <x v="4"/>
    <x v="0"/>
    <x v="2"/>
    <m/>
    <s v="What threat did Scotland and Wales pose to the English Monarch? "/>
    <s v="Data Not Shown"/>
    <s v="Data Not Shown"/>
    <s v="Data Not Shown"/>
    <s v="Data Not Shown"/>
    <s v="Data Not Shown"/>
    <m/>
    <m/>
    <m/>
    <m/>
    <m/>
    <m/>
    <m/>
    <m/>
    <m/>
    <m/>
    <m/>
    <m/>
    <m/>
  </r>
  <r>
    <n v="376"/>
    <n v="358"/>
    <d v="2022-12-09T07:27:40"/>
    <x v="13"/>
    <x v="16"/>
    <d v="2022-12-07T00:00:00"/>
    <x v="4"/>
    <x v="1"/>
    <x v="0"/>
    <x v="0"/>
    <x v="0"/>
    <x v="1"/>
    <x v="0"/>
    <x v="0"/>
    <s v="Planning and Preparation"/>
    <s v="Simple Covalent Structures "/>
    <s v="Starter _x000a_Students enter classroom and are disruptive. _x000a_Teacher does 2 countdowns to get students to settle- but doesn’t go to 1 or wait long enough for silence. _x000a_Good practice is to do countdown and wait for silence before then giving instructions. Starter activity includes retrieval questions and students self assess the starter activities. _x000a__x000a_Student verbal responses_x000a_Some students talk over each other when responding to teacher questions. Teacher challenges this disruptive behaviour with a warning, however students sometimes talk back and argue which causes further disruption. _x000a__x000a_Questioning _x000a_Teacher asks students questions, generally asking students with hands up. Good practice is to target students for questioning using cold calling so that learning of range of students can be checked. _x000a__x000a__x000a_Task Instructions _x000a_Students watch a video about simple covalent molecules. _x000a_Teacher has to give instructions multiple times following the video to support students to answer a question from the video. _x000a_Students should write the question first so they can focus during the video or sentence starters or word bank should be given for students to select from during the video. _x000a__x000a_Teacher explains about why simple molecules have a low boiling point. Students are then tasked with writing their own answer to a question. _x000a_When questioned after a few minutes, the first two students did not know, the third student did not give a correct response. The teacher verbally explained and asked students ‘did you get that’ rather than asking students to now give a developed response. Good practice is to return to the original student who did not know the answer and then check if they can now answer following the re-teach. _x000a_A model answer was shown which students started to copy down as most had not completed question correctly, however teacher instructed not to copy word for word and then moves on, even though some students asked to go back to copy it. The model answer was a paragraph, good practice is to give bullet point or highlighted key terms for students to either copy and learn or self answer to improve their own answer. _x000a__x000a_Moving on quickly from showing the model answer for the question leads to a reduction in pace as students become disruptive and go off task. Some warnings for talking were given, but this was not consistent or effective at establishing one voice in the classroom. A countdown should have been used to establish silence. _x000a__x000a_The teacher then explains why simple molecules do not conduct electricity. Students talk and are disruptive for the application question following this. Teacher asks students to complete without talking, however this instruction is not followed as most students continue to talk. Warnings are not effectively used to motivate positive behaviour. _x000a__x000a_Zoom in and out_x000a_Teacher makes some verbal links between concepts from starter. Teacher shows diagrams of giant covalent structures which some students can identify - link/comparison between giant covalent structures and small covalent molecules for this lesson should be made clearer to help students to have a clear learning journey. _x000a__x000a_Towards end of the lesson, noise levels are high and teacher has to say student Ks name 3 times for him to hear the teacher. Teacher gets students to sit back down as they have been distracted by a student being sick in the corridor and teacher then instructs students exit row by row. _x000a__x000a_"/>
    <m/>
    <m/>
    <m/>
    <s v="1 Effective use of countdowns before giving instructions. _x000a__x000a_2 When reviewing tasks, check students answers against clear model answers. Allow students to make improvements to their answers when self assessing. _x000a__x000a_3 For video tasks, give students a set of questions or clear instructions before the activity so they are clear what to do. "/>
    <m/>
    <m/>
    <m/>
    <m/>
    <m/>
    <m/>
    <m/>
    <m/>
    <m/>
    <m/>
    <m/>
    <m/>
    <m/>
  </r>
  <r>
    <n v="377"/>
    <n v="359"/>
    <d v="2022-12-09T10:30:11"/>
    <x v="30"/>
    <x v="60"/>
    <d v="2022-12-08T00:00:00"/>
    <x v="4"/>
    <x v="1"/>
    <x v="3"/>
    <x v="6"/>
    <x v="22"/>
    <x v="5"/>
    <x v="4"/>
    <x v="2"/>
    <m/>
    <s v="Muscular System- RRI"/>
    <s v="Data Not Shown"/>
    <s v="Data Not Shown"/>
    <s v="Data Not Shown"/>
    <s v="Data Not Shown"/>
    <s v="Data Not Shown"/>
    <m/>
    <m/>
    <m/>
    <m/>
    <m/>
    <m/>
    <m/>
    <m/>
    <m/>
    <m/>
    <m/>
    <m/>
    <m/>
  </r>
  <r>
    <n v="378"/>
    <n v="360"/>
    <d v="2022-12-09T12:17:18"/>
    <x v="16"/>
    <x v="24"/>
    <d v="2022-12-05T00:00:00"/>
    <x v="4"/>
    <x v="1"/>
    <x v="1"/>
    <x v="4"/>
    <x v="14"/>
    <x v="0"/>
    <x v="1"/>
    <x v="2"/>
    <m/>
    <s v="Why do Muslims fast during month of Ramadan"/>
    <s v="Lesson starts with a knowledge recall starter, with all students engaged and on task. Clear use of cold calling to recap starter. This is where say it again better should be utilised and LHG to not revert back to repeating student answers. Project (SPEAK) to be utilised here in future by LHG. Good use of think, pair, share using pre prepared questioning on the purpose of fasting. Some students do not participate as sat by themselves, LHG to now direct these students as to who to discuss with. Students complete reading task and note answers to comprehension questions following class discussion. LHG links back to Muslim beliefs from Muslim Practices, clear subject knowledge of the specification made explicit to students. Whiteboards used for rapid mass feedback effectively. Students then move on to exam practice. This is where 12 mark practice now needs to be implemented, a big question was given but explicitly linked to 12 markers. "/>
    <s v="Books show lots of class notes and small mark questions. A 12 marker has been written on and fed back with whole class feedback. LHG has identified herself that the class need more 12 mark question practice and extended writing. Student voice indicates that students feel like they are making progress, especially compared to previous years in RS."/>
    <s v="Students can articulate how to improve from their mck exams and have been given whole class feedback on a 12 marker in books. Students clearly making progress in terms of knowledge and the specification, this now needs to continue in the use of 12 mark questions. Questioning and rapid mass feedback used effectively as AFL in the classroom. Say it again better, and Project (SPEAK) now to be fuether implemented."/>
    <s v="Clear behaviour expectations and students displayed clear engagement with RS. This now needs to be stepped up a gear with all students participating in think, pair, share tasks."/>
    <s v="1. Use say it again better and project (SPEAK) with students to further develop their verbal answers._x000a_2. Continue a greater focus on extended writing and 12 mark questions._x000a_3. Ensure all students participate in think, pair, share tasks by directing them who to talk to."/>
    <m/>
    <m/>
    <m/>
    <m/>
    <m/>
    <m/>
    <m/>
    <m/>
    <m/>
    <m/>
    <m/>
    <m/>
    <m/>
  </r>
  <r>
    <n v="379"/>
    <n v="361"/>
    <d v="2022-12-09T12:32:15"/>
    <x v="16"/>
    <x v="42"/>
    <d v="2022-11-22T00:00:00"/>
    <x v="2"/>
    <x v="1"/>
    <x v="1"/>
    <x v="4"/>
    <x v="14"/>
    <x v="1"/>
    <x v="0"/>
    <x v="2"/>
    <m/>
    <s v="What are the most important duties for Muslims?"/>
    <s v="Data Not Shown"/>
    <s v="Data Not Shown"/>
    <s v="Data Not Shown"/>
    <s v="Data Not Shown"/>
    <s v="Data Not Shown"/>
    <m/>
    <m/>
    <m/>
    <m/>
    <m/>
    <m/>
    <m/>
    <m/>
    <m/>
    <m/>
    <m/>
    <m/>
    <m/>
  </r>
  <r>
    <n v="380"/>
    <n v="362"/>
    <d v="2022-12-11T09:26:36"/>
    <x v="0"/>
    <x v="17"/>
    <d v="2022-12-08T00:00:00"/>
    <x v="4"/>
    <x v="1"/>
    <x v="0"/>
    <x v="0"/>
    <x v="0"/>
    <x v="0"/>
    <x v="1"/>
    <x v="0"/>
    <s v="Behaviour for Learning"/>
    <s v="Allotropes of Carbon"/>
    <s v="Data Not Shown"/>
    <s v="Data Not Shown"/>
    <s v="Data Not Shown"/>
    <s v="Data Not Shown"/>
    <s v="Data Not Shown"/>
    <m/>
    <m/>
    <m/>
    <m/>
    <m/>
    <m/>
    <m/>
    <m/>
    <m/>
    <m/>
    <m/>
    <m/>
    <m/>
  </r>
  <r>
    <n v="381"/>
    <n v="363"/>
    <d v="2022-12-11T18:30:00"/>
    <x v="28"/>
    <x v="77"/>
    <d v="2022-11-30T00:00:00"/>
    <x v="3"/>
    <x v="1"/>
    <x v="0"/>
    <x v="6"/>
    <x v="25"/>
    <x v="5"/>
    <x v="4"/>
    <x v="2"/>
    <m/>
    <s v="Production and Specialisation"/>
    <s v="Starter task on a sheet that gets students review previous content - Discussed after how a graph had led to some confusion and how this could be changed. Need to hold all students to account on completing._x000a_Reminded students of grid view for factors of production - this encouraged to link it to previous part in terms of economics._x000a_Discussed how some students reference their text books whilst others don't and how expectations can be set on this._x000a_CT is clear on the layout of how to develop a response, this has been used previously and CT reminds students to use this allowing them to develop their responses to the example of a wooden chair that has been given._x000a_Interactive example planned involving the building of paper aeroplane to look at how production could be improved. The idea is a good one, but discussed how the execution could be improved to make sure that all students are engaging with the task with what they need to achieve from it. Hints to answers they might draw or a success criteria could be used."/>
    <s v="Clear explanation for students of how previous content links into the lesson. Starter is used for students to draw their prior learning in anticipation of building on it in the lesson. Students are clearly developing their knowledge as are able to apply it in the lesson. The books also show the development of responses over time."/>
    <s v="Questioning is place out to the whole room, students are happy to respond and they are all questioned further to give their reasoning. Targeted questioning is used at points in the lesson, but should be used more consistently to put students under pressure and ensure they are all thinking. 'Not specific' and 'Explain' are always put out to the students._x000a_MWB are used to check the understanding of the whole class and this is used as a great assessment tool throughout the lesson. Allows CT to identify a misconception. Follow up problem is given following CT explanation._x000a_CT circulates and checks responses to tasks before moving on with other aspects of the lesson._x000a_Books have individual comments made on work that allow students to respond and improve. Students green pen their improvement and it is clear to see._x000a_Opportunity to use multiple choice questions as summative assessment to reflect aspects of their final assessment and give students instant feedback._x000a_Targeted question needs to be spread around the whole room to involve all students."/>
    <s v="Students take an active part in the lesson and want to engage with their lesson. Students are enthusiastic about the work they are completing and the majority want to share their ideas or responses with the class. Occasionally a little bit of silly behaviour can be displayed, but this is addressed by the CT and the correct behaviour explained."/>
    <s v="Develop assessment to include multiple choice questions to be more reflective of final assessments_x000a_Targeted questioning needs to be spread around to involve all students."/>
    <m/>
    <m/>
    <m/>
    <m/>
    <m/>
    <m/>
    <m/>
    <m/>
    <m/>
    <m/>
    <m/>
    <m/>
    <m/>
  </r>
  <r>
    <n v="382"/>
    <n v="364"/>
    <d v="2022-12-11T21:05:34"/>
    <x v="28"/>
    <x v="99"/>
    <d v="2022-12-06T00:00:00"/>
    <x v="4"/>
    <x v="1"/>
    <x v="3"/>
    <x v="6"/>
    <x v="22"/>
    <x v="5"/>
    <x v="5"/>
    <x v="2"/>
    <m/>
    <s v="RRI and Revision"/>
    <s v="Starter - Review of Cardiovascular system - MWB write as many_x000a_QLA has been used to determine which questions need to be retaught and focused on to ensure improvement. Focus on what the question is asking._x000a_When going through multiple choice think about the questions you could be asking them. 'Veins is the correct answer' What could you ask them about veins?_x000a_Clear on exam technique and things to remember - Label the right and the left of the heart before answering._x000a_Opportunity to live model with them - If they are giving responses that are correct write these on the board, construct the answer with them. _x000a_This is done for one of the long mark answers, but could easily be done through out. Part done with them, students are then required to develop their own using the support of the bullet points they had discussed together._x000a_Encourage them to highlight and annotate specific parts of the paper as you go through and do the same and discuss why._x000a_Mark scheme shared with them for the long answer question."/>
    <s v="Students are clear on what they have been learning and the purpose of the lesson. Assessment shows they have been learning overtime. Student are able to draw on the prior learning to answer questions asked by the CT. Recap starter gets them to remember as much as they can about one of the topics they are looking at in the lesson."/>
    <s v="Cold Calling spread around the room to review aspects_x000a_QLA shared with the whole class to see how as a class there are specific areas that they have struggled on._x000a_Students annotate assessments corrections to their answers in green pen so they can clearly see where they need to make improvements._x000a_Lots of verbal feedback is given and specifics given about exam technique. Opportunity to annotate key points on parts of the question to make sure that they annotate on their own papers, most will just be writing the correct answers down and not thinking about some of the specifics relating to the question."/>
    <s v="Students are engaged throughout, happy to respond to questions when asked and some students will also ask questions when unsure to get clarification. A good atmosphere of students sharing their ideas and building on what others have said. Some students arrive late, this is addressed, but discussed how this could be pushed further to make sure they arrive early/on time with expectations set on this."/>
    <s v="Take the opportunity to live model answers together as a class so students can see how they are constructed from the ideas they give you instead of premade on the PowerPoint."/>
    <m/>
    <m/>
    <m/>
    <m/>
    <m/>
    <m/>
    <m/>
    <m/>
    <m/>
    <m/>
    <m/>
    <m/>
    <m/>
  </r>
  <r>
    <n v="383"/>
    <n v="365"/>
    <d v="2022-12-12T11:29:02"/>
    <x v="9"/>
    <x v="13"/>
    <d v="2022-12-12T00:00:00"/>
    <x v="5"/>
    <x v="1"/>
    <x v="0"/>
    <x v="0"/>
    <x v="0"/>
    <x v="2"/>
    <x v="1"/>
    <x v="0"/>
    <s v="Learning Overtime"/>
    <s v="Ionic bonds"/>
    <s v="Data Not Shown"/>
    <s v="Data Not Shown"/>
    <s v="Data Not Shown"/>
    <s v="Data Not Shown"/>
    <s v="Data Not Shown"/>
    <m/>
    <m/>
    <m/>
    <m/>
    <m/>
    <m/>
    <m/>
    <m/>
    <m/>
    <m/>
    <m/>
    <m/>
    <m/>
  </r>
  <r>
    <n v="384"/>
    <n v="366"/>
    <d v="2022-12-12T16:11:01"/>
    <x v="8"/>
    <x v="94"/>
    <d v="2022-11-14T00:00:00"/>
    <x v="1"/>
    <x v="1"/>
    <x v="3"/>
    <x v="5"/>
    <x v="16"/>
    <x v="5"/>
    <x v="4"/>
    <x v="2"/>
    <m/>
    <s v="Unit 14 impact of long term physiological conditions- daily effects on the individual. "/>
    <s v="The PowerPoint class display was well planned and informative, scaffolding the expected outcomes well. _x000a_CT’s subject knowledge was most pleasing, especially given she is not a subject specialist. The students were working on one of the pass tasks (P5) with the command verbs required accessible. They knew the difference between to requirements for the pass, merit and distinction tasks. _x000a_CT remind students re basic grammatical points, eg capital letter at the start of a proper noun, space after full stops etc. _x000a_CT has good oracy, which was reflected in the way the students responded. _x000a_  _x000a_"/>
    <s v="Looking at the students’ coursework there is a clear distinction between the responses required for the various levels. Three of the students spoken with has a clear upwards trajectory in terms of the difference between their P, M and D tasks. _x000a_One send students sat relatively close to CT regular scaffolding and feedback. _x000a_When asked how CT helps them to know more and goes through ppt, repeats, helps with structure, when moving through tasks frequent feedback verbally and in comment. Asks questions, group quiz, RMF, will circulate and quash misconceptions. "/>
    <s v="Assessment is coursework based and regular verbal and written feedback is evident. _x000a_Scaffolding and revisitstion is used in response to assessment when teaching. "/>
    <s v="There are high behaviour for learning standards set, which are implemented. There was an element of low level disruption which could have been dealt with with more conviction. _x000a_"/>
    <s v="Squash low level disruption "/>
    <m/>
    <m/>
    <m/>
    <m/>
    <m/>
    <m/>
    <m/>
    <m/>
    <m/>
    <m/>
    <m/>
    <m/>
    <m/>
  </r>
  <r>
    <n v="385"/>
    <n v="367"/>
    <d v="2022-12-13T09:53:10"/>
    <x v="2"/>
    <x v="61"/>
    <d v="2022-12-12T00:00:00"/>
    <x v="5"/>
    <x v="1"/>
    <x v="2"/>
    <x v="1"/>
    <x v="2"/>
    <x v="3"/>
    <x v="0"/>
    <x v="0"/>
    <s v="Assessment and Feedback"/>
    <s v="RRI "/>
    <m/>
    <m/>
    <s v="The RRI lesson had been well planned, starting with an 'I do' task which analysed two different paragraphs and the strengths and weaknesses of each. RKA wanted to highlight that it is not about quantity but more about ensuring you answer the question explicitly. RKA had high expectations of all students using statements such as 'you can all do this'. _x000a_Targets were written clearly in student books and each one discussed in depth. RKA then live modelled an answer before they had another go independently. "/>
    <m/>
    <s v="To reduce the amount of targets/success criteria expected of students so that it feels more achievable to them. For example, reducing 7 down to 4. "/>
    <m/>
    <m/>
    <m/>
    <m/>
    <m/>
    <m/>
    <m/>
    <m/>
    <m/>
    <m/>
    <m/>
    <m/>
    <m/>
  </r>
  <r>
    <n v="386"/>
    <n v="368"/>
    <d v="2022-12-13T11:19:32"/>
    <x v="0"/>
    <x v="12"/>
    <d v="2022-12-13T00:00:00"/>
    <x v="5"/>
    <x v="1"/>
    <x v="0"/>
    <x v="4"/>
    <x v="0"/>
    <x v="4"/>
    <x v="1"/>
    <x v="0"/>
    <s v="Assessment and Feedback"/>
    <s v="Chromatography "/>
    <m/>
    <m/>
    <s v="Starters in line with department policy and adapted for needs of the class. Teacher moved around the room to check engagement and assist. Missed opportunity for cold calling starter questions. Learning objectives put on the board but with wrong homework. Red box used in line with departmental policy for copying down notes. Encouraging students to complete. Reminders of expectations dur8ing explanation. Cold calling questioning of explanation and then independent task from explanation. "/>
    <m/>
    <s v="Ensure cold calling is consistently used when questioning. "/>
    <m/>
    <m/>
    <m/>
    <m/>
    <m/>
    <m/>
    <m/>
    <m/>
    <m/>
    <m/>
    <m/>
    <m/>
    <m/>
  </r>
  <r>
    <n v="387"/>
    <n v="369"/>
    <d v="2022-12-13T11:27:02"/>
    <x v="0"/>
    <x v="56"/>
    <d v="2022-12-13T00:00:00"/>
    <x v="5"/>
    <x v="1"/>
    <x v="0"/>
    <x v="0"/>
    <x v="0"/>
    <x v="3"/>
    <x v="1"/>
    <x v="0"/>
    <s v="Assessment and Feedback"/>
    <s v="Polymers "/>
    <m/>
    <m/>
    <s v="Drawing a repeating unit for polymers from monomers. Task being completed in silence. Movement of teacher to check for engagement and to offer assistance. learning objectives on board with explanation of tasks completed. Cold calling of properties of simple covalent bonding, bouncing questions from student to student. Corrected students terminology in answering. Did not let students just say &quot;I don't know&quot; kept using explorative questioning.  Cold calling properties of plastics. Missed opportunity for whole class rapid feedback using mini whiteboards."/>
    <m/>
    <s v="Ensure use of mini whiteboards to assess learning of whole class. "/>
    <m/>
    <m/>
    <m/>
    <m/>
    <m/>
    <m/>
    <m/>
    <m/>
    <m/>
    <m/>
    <m/>
    <m/>
    <m/>
  </r>
  <r>
    <n v="388"/>
    <n v="370"/>
    <d v="2022-12-13T14:55:35"/>
    <x v="15"/>
    <x v="77"/>
    <d v="2022-12-06T00:00:00"/>
    <x v="4"/>
    <x v="1"/>
    <x v="0"/>
    <x v="5"/>
    <x v="23"/>
    <x v="5"/>
    <x v="0"/>
    <x v="2"/>
    <m/>
    <s v="How to review business communications to make sure they are fit for purpose"/>
    <s v="- Starter displays 4 recall questions to assess prior knowledge. Classroom demonstrates routines and consistency across the department. Some students struggle to complete all answers and are asked to referred to the book for reference. Accurate time frame used. _x000a_- DBR breaks down key word 'authority' in starter through questioning to ensure understanding of question. _x000a_- Classroom is setup to support partner work and encouraged to discuss through think, pair, share _x000a_- Students are shown the different ways of reviewing Business communication through looking at 4 key areas- type of communication, tone, layout/design, relevance of information. This is clearly communicated in a 4 boxed grid which is used for the remainder of the lesson. DBR then explains each of the 4 areas and uses an example, using the grid to relate to students personally. Students discuss and go through these answers as a class, applying the 4 methods of reviewing business communication to different examples eg Harris and 6th form changing timetables. Students then apply this to business examples. _x000a_- Students are challenged with what is wrong with this type of Business communication with an example on the board using the key terms to assess business communication (type of communication, tone, layout/design, relevance of information). "/>
    <s v="- Students are at the last of their learning for Unit 2 in preparation for their Unit 2 exam in January. Practice papers will be used to apply the knowledge already covered after this lesson. _x000a_- Key words are assessed to ensure all have access to question and how to break this down when in an exam setting eg authority. _x000a_- Students have already built up knowledge of the different forms of communication, which is evident through being able to apply this knowledge to ensuring these methods are fit for communication. These methods are then assessed in this lesson with students explaining the layout/design, tone and relevance to communication. _x000a_- DBR also relates to Unit 4, demonstrating understanding of where 'corporate image' has been used in other units and can be applied to different types of Business communication. _x000a_- Lesson resources are aligned with progression plans and different units are related to throughout lesson demonstrating knowledge and understanding. "/>
    <s v="- Cold calling is effectively bounced around the room to challenge students_x000a_- White boards are effectively used in lessons and DBR circulates giving individual feedback to assess or challenge answers from both starter and activity on assessing the 4 ways to review business communication. _x000a_- High level questioning is used to question students justification and question why they did not choose the other responses (needed for conclusions on longer mark CTEC examinations). "/>
    <s v="- Lessons are calm and purposeful which are embedded with routines consistent expectations _x000a_- Students are held to high standards of behaviour and expectations are clearly communicated_x000a_- Students are reminded of their potential through being challenged to develop their answers to a higher level and greater depth "/>
    <s v="- During starter, show the answers to ensure students have point of reference or write the answer on the board with the students. _x000a_- Books need greater clarity and explicitly directed as to the examination question and marks which have been given. Past papers need to be added to book or scores referenced to demonstrate progress. "/>
    <m/>
    <m/>
    <m/>
    <m/>
    <m/>
    <m/>
    <m/>
    <m/>
    <m/>
    <m/>
    <m/>
    <m/>
    <m/>
  </r>
  <r>
    <n v="389"/>
    <n v="371"/>
    <d v="2022-12-13T15:36:43"/>
    <x v="15"/>
    <x v="108"/>
    <d v="2022-12-02T00:00:00"/>
    <x v="3"/>
    <x v="1"/>
    <x v="0"/>
    <x v="6"/>
    <x v="23"/>
    <x v="5"/>
    <x v="0"/>
    <x v="2"/>
    <m/>
    <s v="Unit 6 M3- Describe the impact of unforeseen changes and unexpected events on the marketing strategy of a specific business"/>
    <s v="- Starter is used in line with department planning to recall 3 starter questions. _x000a_- SNE cold calls students to obtain answers effectively building on each others answers from low to high ability on starter. Answers are communicated. _x000a_- Learning Journey is communicated to students and shown where their are with their tasks and knowledge. _x000a_- Students are introduced to the task M3 which will be completed during the lesson for coursework. Title of task is communicated and broken down for students to see. _x000a_- A discussion is held on the different events and changes impacting businesses. SNE questions students on examples they know to build relevance. _x000a_- SNE draws on the PESTLE framework onto the whiteboard.  SNE goes through what each of the elements of the PESTLE analysis are and then again relates this to the examples students know. This task needs to be developed to ensure all students are participating and is not reliant on recall and understanding what has been said. Definitions need to be provided to students which can be done in a simple table using examples to support. Students can then apply these definitions eg unemployment to different businesses. "/>
    <s v="- Students learning over time is limited due to reliant on verbal questioning for delivery. _x000a_- Planning needs to include purposeful and effective tables and activities for students to obtain knowledge and apply to various Business case studies. "/>
    <s v="- Students are effectively questioned through cold calling and questions are bounced around the classroom at a variety of different abilities. _x000a_- SNE provides feedback on verbal answers and challenges students to develop and add to each others responses. _x000a_- Students are communicated with tracker on progress against coursework and marking that has been completed. "/>
    <s v="- Students are identified who are disrupting but low level disruption at the back of the class needs to be omitted through breaking up students and issuing warnings when off task. _x000a_- Questioning is used throughout lesson to draw upon the different unforeseen changes and events. This heavily relies on students knowledge for recall and this needs to be a whole class activity through delivery of the different changes and events and students are then to discuss and apply these to individual businesses through worksheet/ table format. Continuous questioning limits whole class engagement and activities/ tasks can engage all. "/>
    <s v="- Ensure lesson slides have student activities to maintain student engagement and transition from heavy teacher questioning to student led activities. PESTLE can be used through a table format to explain each PESTLE factor, given examples and then students apply this knowledge to different businesses. This will develop knowledge further then relying on limited recall of students knowledge from prior lessons. All students can then progress across learning objectives. _x000a_- Be clear on what you want students to complete first. Task linked to lesson content M3 or corrections from previous tasks. Thought needs to be made as to how these students are individually being assessed on their progress and how the tracker is being updated when sent to complete M3 or corrections. Students should complete M3 and then last 15 minutes to be used to complete corrections and ask for help before leaving classroom and completing for homework. "/>
    <m/>
    <m/>
    <m/>
    <m/>
    <m/>
    <m/>
    <m/>
    <m/>
    <m/>
    <m/>
    <m/>
    <m/>
    <m/>
  </r>
  <r>
    <n v="390"/>
    <n v="372"/>
    <d v="2022-12-14T13:18:13"/>
    <x v="19"/>
    <x v="111"/>
    <d v="2022-11-22T00:00:00"/>
    <x v="2"/>
    <x v="1"/>
    <x v="2"/>
    <x v="4"/>
    <x v="6"/>
    <x v="2"/>
    <x v="1"/>
    <x v="2"/>
    <m/>
    <s v="Frequency Trees"/>
    <s v="Frequency trees is a foundation topic - is content applicable ? Starter is good appropriate recall focussing on weaknesses from mocks. Good highlighting of key words in starter - could be more exam content used in starter. Content is not challenging enough at 09.10. Pace needs to be looked at - print out questions to improve pace and use exam questions. Students enjoy the pace of delivery but sometimes want to see more exam questions._x000a_"/>
    <s v="Learning journey is shown and used- Homework is set weekly either on Hegarty maths or exam questions. Whole class feedback is evident in books in September.  Students are a bit vague on the topics they have covered."/>
    <s v="Cold calling leads to don't want to - but CT perseveres and gets a response. Students use whiteboards well - they are well rehearsed and allows teacher to circulate and check. Whole class feedback is present and RRI is seen."/>
    <s v="Students all settled by 8.56. Class is quiet and working but needs a sense of acheivement instilling. They are very low on confidence."/>
    <s v="Work on improving pace to increase engagement - break tasks up."/>
    <m/>
    <m/>
    <m/>
    <m/>
    <m/>
    <m/>
    <m/>
    <m/>
    <m/>
    <m/>
    <m/>
    <m/>
    <m/>
  </r>
  <r>
    <n v="391"/>
    <n v="373"/>
    <d v="2022-12-15T16:04:20"/>
    <x v="0"/>
    <x v="16"/>
    <d v="2022-12-12T00:00:00"/>
    <x v="5"/>
    <x v="1"/>
    <x v="0"/>
    <x v="0"/>
    <x v="0"/>
    <x v="1"/>
    <x v="1"/>
    <x v="0"/>
    <s v="Behaviour for Learning"/>
    <s v="States of matter "/>
    <m/>
    <m/>
    <m/>
    <s v="Starters in line with departmental policy. Most students have books open and starters started but not all. Some students sat in coats and coats and bags are over the tables, establish routines for bags and coats to be on back of chairs at start of lessons. Missed opportunity for countdown &quot;listen up used&quot;. Insisted on silence during register, 2 students at back talking through register leading to starter tasks being incomplete. Student at front received warning for talking but students at back did not. Ensure consistency in warnings when using behaviour management policy. Students at back of class continued to talk over teachers instructions still no warnings given, teacher then directly asked students to stop talking. 2 students at 11am still had coats on. Cold called starter answers and went back to student to check understanding. Learning objectives displayed on board but homework is wrong programme. 2 students at back of class still talking over teachers instructions and no warnings. Inconsistency in warnings led to disruptive behaviour from students. Teacher talked about learning journey. Students asked to copy from board but no red box in line with departmental policy. 11:10am students asked to remove coats but did not take them off. Mini whiteboards used for solid, liquid and gas states of matter boxes, challenged incompletion by students at front but not students at back of class. Routines of using mini whiteboards not clear and established. Teacher explanation of particles in solids, liquids and gases.  Mini whiteboard task of description of solids of arrangement in solids but not all students completing task on whiteboards. Some students laughed at another's answer without being challenged on this behaviour. 2 students at back of room talking over teachers instructions and no warnings given. Independent task on solids, liquids and gases given out. Missed opportunity for countdown instead said some students several times. Students talking during independent task. Student was challenged on why they were not completing work and they stated they had finished the task, no challenge work available therefore students conversations were off topic. Teacher reminded of use of green pen to self assess but missed opportunity for countdown to refocus class, to establish clear routines. Students at back of room talking over teacher instructions. Cold calling use for answers to independent task. Mini whiteboard plenary for properties of solids, liquids and gases, missed opportunity for countdown to refocus the class and to give clear instructions this lead to students talking over teacher instructions. When packing away not all books in the book box and whiteboards were not neatly away. Students were dismissed row by row. "/>
    <s v="Ensure consistency in warnings when using behaviour policy_x000a_Ensure countdowns are used to refocus the class_x000a_"/>
    <m/>
    <m/>
    <m/>
    <m/>
    <m/>
    <m/>
    <m/>
    <m/>
    <m/>
    <m/>
    <m/>
    <m/>
    <m/>
  </r>
  <r>
    <n v="392"/>
    <n v="374"/>
    <d v="2023-01-02T14:12:48"/>
    <x v="1"/>
    <x v="23"/>
    <d v="2022-12-05T00:00:00"/>
    <x v="4"/>
    <x v="1"/>
    <x v="1"/>
    <x v="3"/>
    <x v="1"/>
    <x v="1"/>
    <x v="0"/>
    <x v="0"/>
    <s v="Behaviour for Learning"/>
    <s v="Social Media Usage "/>
    <s v="Data Not Shown"/>
    <s v="Data Not Shown"/>
    <s v="Data Not Shown"/>
    <s v="Data Not Shown"/>
    <s v="Data Not Shown"/>
    <m/>
    <m/>
    <m/>
    <m/>
    <m/>
    <m/>
    <m/>
    <m/>
    <m/>
    <m/>
    <m/>
    <m/>
    <m/>
  </r>
  <r>
    <n v="393"/>
    <n v="375"/>
    <d v="2023-01-02T14:17:18"/>
    <x v="1"/>
    <x v="23"/>
    <d v="2022-12-06T00:00:00"/>
    <x v="4"/>
    <x v="1"/>
    <x v="1"/>
    <x v="2"/>
    <x v="13"/>
    <x v="3"/>
    <x v="0"/>
    <x v="0"/>
    <s v="Behaviour for Learning"/>
    <s v="Personal descriptions "/>
    <s v="Data Not Shown"/>
    <s v="Data Not Shown"/>
    <s v="Data Not Shown"/>
    <s v="Data Not Shown"/>
    <s v="Data Not Shown"/>
    <m/>
    <m/>
    <m/>
    <m/>
    <m/>
    <m/>
    <m/>
    <m/>
    <m/>
    <m/>
    <m/>
    <m/>
    <m/>
  </r>
  <r>
    <n v="394"/>
    <n v="376"/>
    <d v="2023-01-03T11:04:41"/>
    <x v="14"/>
    <x v="51"/>
    <d v="2022-12-14T00:00:00"/>
    <x v="5"/>
    <x v="1"/>
    <x v="1"/>
    <x v="0"/>
    <x v="14"/>
    <x v="3"/>
    <x v="1"/>
    <x v="2"/>
    <m/>
    <s v="Exam Technique Revision"/>
    <s v="Starter- Christmas reason? Significance of Easter? Central Teaching of Christian Faith?_x000a__x000a_Questions around what is needed to be able to answer different questions- what do you do for each of the different type of question e.g. a 2 mark, 4 mark and 6 mark . A lot of information all at once to process, what purpose does it serve in having all of the information at once? Content is presented verbally, supported by the whiteboard, question by question."/>
    <s v="MCQ meaning of term incarnation, they were able to answer this correctly. Supplementary information given- god was Jesus in the flesh. K (SEND) student was able to identify liturgical worship as a form of worship, it was good that there were more questions asked to check understanding of the different types of worship at this point, bounce question to C to check his understanding of what this means. _x000a__x000a_Ascension- What does the word mean? To go up. Where are they going? AFD and EP both able to demonstrate understanding of this key term._x000a__x000a_Presentation of materials overtime is supporting with students knowing more and remembering more, actual evidence of these techniques was not seen in the lesson observation."/>
    <s v="Assessment and feedback is in place in the books, students have completed RRI activities. Students are engaging with feedback using green pen, it would be great to see the work student have a greater focus on extended pieces of writing being used more frequently to demonstrate understanding._x000a__x000a_Much of the lesson had back and forth verbal transactions between teacher and students, there is a missed opportunity to make used of whiteboards to check the understanding of all and close haps in the understanding of all."/>
    <s v="Behaviour for learning is excellent, there is a high level of mutual respect in the classroom students are engaged in their learning and are taking pride in their learning. There is on occasion some opting out with &quot;I don't know&quot; as a response, there is opportunity for greater used of questioning such as &quot;give a guess?&quot; in order to.elicit more detail or prevent any bad habits from forming,"/>
    <s v="AfL- identify key knowledge which is essential to answering questions or moving forward in the lesson. plan for rapid mass feedback activities/questions using MWB's to identify and close any gaps in knowledge which may exist across the whole class group._x000a__x000a_Cold Calling- No opting out- ensure that prior to cold calling students, the students have been taught exactly what they need to know in order to answer the question. If a students answers with &quot;I don't know&quot; drip feed micro pieces of information or encourage students to make a guess."/>
    <s v="N/A"/>
    <s v="N/A"/>
    <s v="N/A"/>
    <s v="N/A"/>
    <s v="N/A"/>
    <s v="N/A"/>
    <s v="N/A"/>
    <s v="N/A"/>
    <s v="N/A"/>
    <s v="N/A"/>
    <s v="N/A"/>
    <s v="N/A"/>
    <s v="N/A"/>
  </r>
  <r>
    <n v="395"/>
    <n v="377"/>
    <d v="2023-01-04T09:28:34"/>
    <x v="1"/>
    <x v="59"/>
    <d v="2023-01-04T00:00:00"/>
    <x v="6"/>
    <x v="2"/>
    <x v="1"/>
    <x v="0"/>
    <x v="13"/>
    <x v="0"/>
    <x v="2"/>
    <x v="0"/>
    <s v="Behaviour for Learning"/>
    <s v="Revising the Perfect Tense "/>
    <m/>
    <m/>
    <m/>
    <s v="Routine_x000a_Students completing starter and register in silence._x000a_Teacher circulates once register is taken however misses 2 students who are yet to attempt the starter. _x000a_Correcting starter, teacher uses TL but students are not required too, this must be enforced so high expectations are enforced._x000a_Students who respond with &quot;I don't know&quot; aren't asked to say it in French but are made to repeat back the answer from a peer - high expectation of resilience.  "/>
    <s v="1. When circulating, really check that students are completing the starter rather than circulating just the middle aisle. _x000a_2. Make students use target language as much as possible, currently teacher is the only person using TL, students are allowed to speak in English. "/>
    <s v="N/A"/>
    <s v="N/A"/>
    <s v="N/A"/>
    <s v="N/A"/>
    <s v="N/A"/>
    <s v="N/A"/>
    <s v="N/A"/>
    <s v="N/A"/>
    <s v="N/A"/>
    <s v="N/A"/>
    <s v="N/A"/>
    <s v="N/A"/>
    <s v="N/A"/>
  </r>
  <r>
    <n v="396"/>
    <n v="378"/>
    <d v="2023-01-04T10:13:27"/>
    <x v="1"/>
    <x v="23"/>
    <d v="2023-01-04T00:00:00"/>
    <x v="6"/>
    <x v="2"/>
    <x v="1"/>
    <x v="1"/>
    <x v="13"/>
    <x v="1"/>
    <x v="1"/>
    <x v="0"/>
    <s v="Behaviour for Learning"/>
    <s v="Do you want to go to town? "/>
    <s v="Data Not Shown"/>
    <s v="Data Not Shown"/>
    <s v="Data Not Shown"/>
    <s v="Data Not Shown"/>
    <s v="Data Not Shown"/>
    <s v="N/A"/>
    <s v="N/A"/>
    <s v="N/A"/>
    <s v="N/A"/>
    <s v="N/A"/>
    <s v="N/A"/>
    <s v="Training Need"/>
    <s v="N/A"/>
    <s v="Training Need"/>
    <s v="N/A"/>
    <s v="N/A"/>
    <s v="N/A"/>
    <s v="N/A"/>
  </r>
  <r>
    <n v="397"/>
    <n v="379"/>
    <d v="2023-01-04T14:36:40"/>
    <x v="24"/>
    <x v="20"/>
    <d v="2023-01-04T00:00:00"/>
    <x v="6"/>
    <x v="2"/>
    <x v="0"/>
    <x v="2"/>
    <x v="0"/>
    <x v="2"/>
    <x v="0"/>
    <x v="0"/>
    <s v="Assessment and Feedback"/>
    <s v="Y7 assessment revision"/>
    <s v="Data Not Shown"/>
    <s v="Data Not Shown"/>
    <s v="Data Not Shown"/>
    <s v="Data Not Shown"/>
    <s v="Data Not Shown"/>
    <s v="Training Need"/>
    <s v="Training Need"/>
    <s v="Training Need"/>
    <s v="Training Need"/>
    <s v="Training Need"/>
    <s v="Exemplary"/>
    <s v="Exemplary"/>
    <s v="Exemplary"/>
    <s v="Exemplary"/>
    <s v="Training Need"/>
    <s v="Training Need"/>
    <s v="Training Need"/>
    <s v="Training Need"/>
  </r>
  <r>
    <n v="398"/>
    <n v="380"/>
    <d v="2023-01-05T08:02:24"/>
    <x v="19"/>
    <x v="37"/>
    <d v="2022-12-16T00:00:00"/>
    <x v="5"/>
    <x v="1"/>
    <x v="3"/>
    <x v="6"/>
    <x v="16"/>
    <x v="5"/>
    <x v="3"/>
    <x v="0"/>
    <s v="Behaviour for Learning"/>
    <s v="How infection can be transmitted"/>
    <m/>
    <m/>
    <m/>
    <s v="The students are logging on to computers but they are overly chatty and not listening to the teacher. When asked to stop chatting they do so momentarily but do not maintain._x000a_When talking to the students there is a sense that although some are positive about the lessons others do not have full trust or confidence in the teacher and are a little dismissive of her help."/>
    <s v="Plan for clear modelling of examplar answers so that students are confident in teachers delivery._x000a__x000a_Insist on focused work at key times in lesson"/>
    <s v="Exemplary"/>
    <s v="Training Need"/>
    <s v="Training Need"/>
    <s v="Exemplary"/>
    <s v="Training Need"/>
    <s v="Exemplary"/>
    <s v="Training Need"/>
    <s v="Training Need"/>
    <s v="Training Need"/>
    <s v="Training Need"/>
    <s v="Training Need"/>
    <s v="Exemplary"/>
    <s v="Exemplary"/>
  </r>
  <r>
    <n v="399"/>
    <n v="381"/>
    <d v="2023-01-05T14:46:43"/>
    <x v="16"/>
    <x v="42"/>
    <d v="2023-01-05T00:00:00"/>
    <x v="6"/>
    <x v="2"/>
    <x v="1"/>
    <x v="1"/>
    <x v="14"/>
    <x v="4"/>
    <x v="1"/>
    <x v="0"/>
    <s v="Assessment and Feedback"/>
    <s v="Why does Allah have so many names?"/>
    <s v="Data Not Shown"/>
    <s v="Data Not Shown"/>
    <s v="Data Not Shown"/>
    <s v="Data Not Shown"/>
    <s v="Data Not Shown"/>
    <s v="N/A"/>
    <s v="N/A"/>
    <s v="Training Need"/>
    <s v="N/A"/>
    <s v="Training Need"/>
    <s v="N/A"/>
    <s v="N/A"/>
    <s v="N/A"/>
    <s v="N/A"/>
    <s v="N/A"/>
    <s v="N/A"/>
    <s v="N/A"/>
    <s v="N/A"/>
  </r>
  <r>
    <n v="400"/>
    <n v="382"/>
    <d v="2023-01-06T17:16:17"/>
    <x v="11"/>
    <x v="18"/>
    <d v="2023-01-04T00:00:00"/>
    <x v="6"/>
    <x v="2"/>
    <x v="2"/>
    <x v="1"/>
    <x v="6"/>
    <x v="0"/>
    <x v="1"/>
    <x v="0"/>
    <s v="Assessment and Feedback"/>
    <s v="Ratio"/>
    <s v="Data Not Shown"/>
    <s v="Data Not Shown"/>
    <s v="Data Not Shown"/>
    <s v="Data Not Shown"/>
    <s v="Data Not Shown"/>
    <m/>
    <m/>
    <m/>
    <m/>
    <m/>
    <m/>
    <m/>
    <m/>
    <m/>
    <m/>
    <m/>
    <m/>
    <m/>
  </r>
  <r>
    <n v="401"/>
    <n v="384"/>
    <d v="2023-01-09T11:23:14"/>
    <x v="9"/>
    <x v="79"/>
    <d v="2023-01-09T00:00:00"/>
    <x v="0"/>
    <x v="2"/>
    <x v="0"/>
    <x v="0"/>
    <x v="0"/>
    <x v="2"/>
    <x v="1"/>
    <x v="0"/>
    <s v="Learning Overtime"/>
    <s v="Graphene and Fullerenes"/>
    <s v="Data Not Shown"/>
    <s v="Data Not Shown"/>
    <s v="Data Not Shown"/>
    <s v="Data Not Shown"/>
    <s v="Data Not Shown"/>
    <m/>
    <m/>
    <m/>
    <m/>
    <m/>
    <m/>
    <m/>
    <m/>
    <m/>
    <m/>
    <m/>
    <m/>
    <m/>
  </r>
  <r>
    <n v="402"/>
    <n v="385"/>
    <d v="2023-01-09T11:31:22"/>
    <x v="24"/>
    <x v="17"/>
    <d v="2023-01-09T00:00:00"/>
    <x v="0"/>
    <x v="2"/>
    <x v="0"/>
    <x v="6"/>
    <x v="11"/>
    <x v="5"/>
    <x v="4"/>
    <x v="0"/>
    <s v="Planning and Preparation"/>
    <s v="The photoelectric effect "/>
    <s v="Data Not Shown"/>
    <s v="Data Not Shown"/>
    <s v="Data Not Shown"/>
    <s v="Data Not Shown"/>
    <s v="Data Not Shown"/>
    <m/>
    <m/>
    <m/>
    <m/>
    <m/>
    <m/>
    <m/>
    <m/>
    <m/>
    <m/>
    <m/>
    <m/>
    <m/>
  </r>
  <r>
    <n v="403"/>
    <n v="386"/>
    <d v="2023-01-09T17:16:06"/>
    <x v="18"/>
    <x v="3"/>
    <d v="2022-12-13T00:00:00"/>
    <x v="5"/>
    <x v="1"/>
    <x v="2"/>
    <x v="6"/>
    <x v="2"/>
    <x v="5"/>
    <x v="3"/>
    <x v="2"/>
    <m/>
    <s v="Civil Rights"/>
    <s v="Students had been given information to have a Socratic discussion that would enable them to answer an exam question (How far did the position of black Americans change 1917-80). Students were assigned different roles (Instigator, Builder, Challenger, Probe) in order to forward the discussion. Each participant was given an observer to give feedback on. This would have been more impactful had the person giving feedback been given more criteria to look out for as quality of the feedback was varied. Students had been given good preparation time so discussions had good facts to base around. _x000a_The impact of the Socratic discussions seemed to be negligible although the students had prepared effectively for the exam question afterwards and they could accurately and eloquently tell me the argument they were making meaning the entire outcome of the lesson was a positive one._x000a_As this was the first time doing this type of task, JMC reflected that more set up would be required to make this successful and that the students would have to get used to it for it to start having a large positive impact, though the activity is worth pursuing."/>
    <s v="Students are very clear about the split between JMC and JNE, though this is different from the way it usually works. Of the 2 SEND students, one has a lot of feedback in her book and could say how JMC is helping her progress. The other student had less as they joined the class late.  _x000a_"/>
    <s v="Students are given feedback at regular intervals and those that have it show good improvement in their work. A couple of students have very little as they have either not done the homework that has been marked or have not left their book to be marked. Those students can still articulate how JMC has given them feedback in order to progress. Students with feedback have been given targets which clearly show the aspect of the work that they need to work on."/>
    <s v="Students have a largely positive view of the teaching and the course. They follow instructions and attempt the task to the best of their ability. Most of the students are engaged with their learning both inside and outside of the classroom. The one or two that haven't have been chased up by all History teachers and referred to tutor and pastoral coordinators."/>
    <s v="Planning: Students needed more scaffolding in order to achieve the task, what they were meant to say in order to advance discussion.._x000a_Planning: Feedback: Students needed criteria with which to give feedback on to ensure that it was consistent across the entire class. "/>
    <s v="N/A"/>
    <s v="N/A"/>
    <s v="N/A"/>
    <s v="N/A"/>
    <s v="N/A"/>
    <s v="N/A"/>
    <s v="N/A"/>
    <s v="N/A"/>
    <s v="N/A"/>
    <s v="N/A"/>
    <s v="N/A"/>
    <s v="N/A"/>
    <s v="N/A"/>
  </r>
  <r>
    <n v="404"/>
    <n v="387"/>
    <d v="2023-01-10T11:22:44"/>
    <x v="0"/>
    <x v="12"/>
    <d v="2023-01-10T00:00:00"/>
    <x v="0"/>
    <x v="2"/>
    <x v="0"/>
    <x v="4"/>
    <x v="0"/>
    <x v="4"/>
    <x v="1"/>
    <x v="0"/>
    <s v="Assessment and Feedback"/>
    <s v="Water Cycle"/>
    <m/>
    <m/>
    <s v="Cold calling of starter questions did not recheck with student who did not know answers. Learning objectives explanation of what was in today's lesson but no link made to learning journey or sequence. Missed opportunity of use of mini whiteboards to check definitions of keywords instead cold calling of answers. Teacher did rephrase questions to get students to the correct answer. "/>
    <m/>
    <s v="Ensure use of Mini Whiteboards for rapid mass feedback see CPD for strategies "/>
    <s v="N/A"/>
    <s v="N/A"/>
    <s v="N/A"/>
    <s v="N/A"/>
    <s v="N/A"/>
    <s v="N/A"/>
    <s v="N/A"/>
    <s v="N/A"/>
    <s v="N/A"/>
    <s v="N/A"/>
    <s v="N/A"/>
    <s v="N/A"/>
    <s v="N/A"/>
  </r>
  <r>
    <n v="405"/>
    <n v="388"/>
    <d v="2023-01-10T16:55:26"/>
    <x v="0"/>
    <x v="56"/>
    <d v="2023-01-09T00:00:00"/>
    <x v="0"/>
    <x v="2"/>
    <x v="0"/>
    <x v="0"/>
    <x v="0"/>
    <x v="3"/>
    <x v="1"/>
    <x v="2"/>
    <m/>
    <s v="Communicable and Non-Communicable Diseases "/>
    <s v="Starter tasks are retrieval from last lesson, last week and last year. Slides are resources from the departmental sharepoint but did not include challenge or extension questions. Most of the time but not consistently throughout the lesson teacher instructions were clear and concise but sometimes when setting tasks or during attempt at zoom in and out they were not clear. Slides were clear and concise and teacher did demonstrate subject knowledge during explanations. "/>
    <s v="Teacher used learning journey departmental performa to zoom in and out but the explanation was not clear and rushed. Misconceptions not identified or addressed within lesson observed. Lesson in line with progression plans. Students struggled to identify previous learning with starter question, 3 students cold called but did not know answer this was not addressed or retaught by teacher. "/>
    <s v="Cold calling and checking of books but no rapid mass feedback strategies used in lesson such as mini whiteboards. Students struggled to identify previous learning with starter question, 3 students cold called but did not know answer this was not addressed or retaught by teacher. Adaptive teaching was not evident in lesson. Cold calling of answers but no evidence of rapid mass feedback strategies in lesson. Students green pen starters and answers during lesson. RRI lesson and PT but 1 completed in book so far "/>
    <s v="Many reminders of completion of work as teacher moved around the room. Opportunities for countdowns missed during lesson to refocus class during transitions this lead to some students talking over teacher instructions and peer answers during cold calling. Negatives used but positives not used throughout given at end of lesson "/>
    <s v="Rapid mass feedback using mini whiteboards_x000a_Effective Countdowns for transition of tasks _x000a_"/>
    <s v="N/A"/>
    <s v="N/A"/>
    <s v="N/A"/>
    <s v="Training Need"/>
    <s v="N/A"/>
    <s v="N/A"/>
    <s v="N/A"/>
    <s v="N/A"/>
    <s v="N/A"/>
    <s v="N/A"/>
    <s v="N/A"/>
    <s v="N/A"/>
    <s v="N/A"/>
  </r>
  <r>
    <n v="406"/>
    <n v="389"/>
    <d v="2023-01-11T11:33:54"/>
    <x v="10"/>
    <x v="14"/>
    <d v="2023-01-11T00:00:00"/>
    <x v="0"/>
    <x v="2"/>
    <x v="3"/>
    <x v="2"/>
    <x v="9"/>
    <x v="1"/>
    <x v="1"/>
    <x v="1"/>
    <m/>
    <m/>
    <s v="Dates and titles underlined; All students have attempted starters and listening activities; all students have marked answers in green pen and written corrections in green pen. _x000a_Composition: detailed feedback has been given to every student outlining how they have reached each level. Comments refer specifically to success criteria. Action points include both musical targets and technical advice/mistakes outlined. "/>
    <m/>
    <m/>
    <m/>
    <s v="Push for more students to attempt the mastery questions"/>
    <m/>
    <m/>
    <m/>
    <m/>
    <m/>
    <m/>
    <m/>
    <m/>
    <m/>
    <m/>
    <m/>
    <m/>
    <m/>
  </r>
  <r>
    <n v="407"/>
    <n v="390"/>
    <d v="2023-01-11T11:46:32"/>
    <x v="10"/>
    <x v="14"/>
    <d v="2023-01-11T00:00:00"/>
    <x v="0"/>
    <x v="2"/>
    <x v="3"/>
    <x v="2"/>
    <x v="9"/>
    <x v="1"/>
    <x v="1"/>
    <x v="0"/>
    <s v="Planning and Preparation"/>
    <s v="Star Wars Leitmotifs"/>
    <s v="LW focussed on Modelling. CT used on-screen musical keyboard to demonstrate how melody should be played. CT used questioning to establish whether the G at the end should be higher or lower. CT also used questioning to recap fingers. _x000a_CT asked a student which number on the keyboard selects brass. CT modelled the melody using Brass on keyboard them asked students to start._x000a_All students were on task, most students (all but 1 or 2) were using the correct fingers and playing the correct G. CT circulated, providing intervention. For example a student using incorrect student - CT asked 'why do you use your pinky', then pointed out the numbers to the student, so student understood the need to follow the numbers. _x000a_CT stopped the class and two students performed. CT modelled correct language when student was asked to give feedback - emphasising 'timing' and 'accuracy'. _x000a_The 2nd student had incorrect timing, which was identified by student giving feedback. Using questioning CT established the different note lengths, then demonstrated and got student to perform again. Student improved 2nd time. "/>
    <m/>
    <m/>
    <m/>
    <s v="Get students to use their hands when you are modelling aspects of a task. With the complex star wars rhythm, get students to clap the rhythm before playing it on keyboards. "/>
    <m/>
    <m/>
    <m/>
    <m/>
    <m/>
    <m/>
    <m/>
    <m/>
    <m/>
    <m/>
    <m/>
    <m/>
    <m/>
  </r>
  <r>
    <n v="408"/>
    <n v="391"/>
    <d v="2023-01-11T16:02:52"/>
    <x v="0"/>
    <x v="39"/>
    <d v="2023-01-10T00:00:00"/>
    <x v="0"/>
    <x v="2"/>
    <x v="0"/>
    <x v="4"/>
    <x v="0"/>
    <x v="4"/>
    <x v="0"/>
    <x v="2"/>
    <m/>
    <s v="Food chains and food webs"/>
    <s v="Starter on board in line with departmental policy therefore the questions were retrieval questions last lesson, last 2 weeks and last year. Starter was adapted to cloze activities for lower ability group. Matching of keywords was printed for lower ability students but when cold calling for answers, answers were only put on slide at end of task not during task. MWBs Food chain development. Construction of simple food chain. Keywords on slide for low literacy students such as Giraffe is not easy to spell. Trophic level explanation, red box copying down in line with department policy but not copying whole box slide has not been adjusted for class. Misconception from teacher energy gets bigger up a trophic level. Creating food chain from keywords on whiteboard. MWBs – clear instructions of task and encouraging students to start and challenge questions for more able students. Answering 3 questions about food chain in books. Extra work was given to those who write quickly. Cold calling of answers. Same student asked first most times. MWBs creating unusual food chain but No explanation that phyto means light therefore producer. Teacher moving around room checking MWBs. 9:37am. Learning object number 2 - Explanation of food webs and cold calling of key terms from food web - Writing down questions from board for video, questions could have been printed. "/>
    <s v="Learning objectives were on the board and explained by teacher but no links to learning journey, missed opportunity for zoom in and out. Clear time limits given for tasks. Keyword definitions on whiteboard omnivore, herbivore, carnivore. Cold calling missed opportunity for use of MWBs for rapid mass feedback. Student shouting out question, not challenged on this. Cold calling of keywords from work sheet,  missed opportunity for say it again but better mispronunciation of herbivore. Lesson in line with progression plan. Students struggled with cloze activity starter for lower ability students have keyword list for them to chose from scaffold learning especially those with SEND needs. "/>
    <s v="Cold calling of starter questions but no reminder of green pen use and little to no evidence of green pen use in books. Some students shouted out instead of putting hands up during starter questions and this was not challenged. Cold calling of keywords from work sheet. MWBs Food chain development. Construction of simple food chain. Looking at student examples of food chains on MWBs. Explanation of annotation of food chain. Cold calling of answers. Time could have been given to for students to consider further annotation and keywords. Rephrasing of questions to get answers. Say it again but better used for mispronunciation of herbivore. Answering 3 questions about food chain in books. Extra work was given to those who write quickly. Cold calling of answers. Same student asked first most times. MWBs creating unusual food chain but No explanation that phyto means light therefore producer. Teacher moving around room checking MWBs. Evidence from books - Vocab sheet not completed, No evidence of green pen self assessment ,1 PT/RRI in books "/>
    <s v="Teacher moved around room to prompt starting of activities and challenged incompletion of tasks. Register taken in silence. Some students shouted out instead of putting hands up during starter questions and this was not challenged. During matching of keywords activity positives were put on whiteboard. Keyword definitions on whiteboard omnivore, herbivore, carnivore. Student shouting out question, not challenged on this."/>
    <s v="Zoom in and out strategies from CPD for learning journey _x000a_Pace of the lesson only learning objective 1 fully covered in lesson therefore adapt lesson when planning for the ability of your class_x000a_Green pen for self assessment _x000a_"/>
    <s v="N/A"/>
    <s v="N/A"/>
    <s v="N/A"/>
    <s v="N/A"/>
    <s v="N/A"/>
    <s v="N/A"/>
    <s v="N/A"/>
    <s v="N/A"/>
    <m/>
    <s v="N/A"/>
    <s v="N/A"/>
    <s v="N/A"/>
    <s v="N/A"/>
  </r>
  <r>
    <n v="409"/>
    <n v="392"/>
    <d v="2023-01-11T17:46:21"/>
    <x v="3"/>
    <x v="4"/>
    <d v="2023-01-11T00:00:00"/>
    <x v="0"/>
    <x v="2"/>
    <x v="2"/>
    <x v="0"/>
    <x v="3"/>
    <x v="1"/>
    <x v="4"/>
    <x v="0"/>
    <s v="Planning and Preparation"/>
    <s v="El Nino / La Nina"/>
    <s v="Data Not Shown"/>
    <s v="Data Not Shown"/>
    <s v="Data Not Shown"/>
    <s v="Data Not Shown"/>
    <s v="Data Not Shown"/>
    <s v="Training Need"/>
    <s v="N/A"/>
    <s v="Training Need"/>
    <m/>
    <s v="N/A"/>
    <s v="N/A"/>
    <s v="N/A"/>
    <s v="N/A"/>
    <s v="N/A"/>
    <s v="N/A"/>
    <s v="N/A"/>
    <s v="N/A"/>
    <s v="N/A"/>
  </r>
  <r>
    <n v="410"/>
    <n v="393"/>
    <d v="2023-01-11T17:54:45"/>
    <x v="28"/>
    <x v="94"/>
    <d v="2023-01-06T00:00:00"/>
    <x v="6"/>
    <x v="2"/>
    <x v="3"/>
    <x v="4"/>
    <x v="28"/>
    <x v="1"/>
    <x v="4"/>
    <x v="2"/>
    <m/>
    <s v="Classification of Skills"/>
    <s v="Recall Starter - 3 Questions focusing on previous topic drawing out knowledge_x000a_Definitions - Students copy a definition. What could be done to accommodate those writing at different speeds? Discussed building in tasks, posing questions to keep them all working._x000a_Tasks within the lesson are planned and delivered to build on each other, start with the definitions, then look to apply these definitions through discussion task of different sports and giving examples._x000a_Live Modelling of exam question towards the end of the lesson, clear instruction on the breaking down of the question first; Command Word - Explain_x000a_Clearly breaks down the question for the 3 marks AO1 Know, AO2 and then AO3. Structure clearly planned and presented and students have seen before."/>
    <s v="Students are able to answer starter questions which is drawing upon previous knowledge. Questioning is used to draw upon previous lessons learning, teacher highlights where this links in to their progression. Also highlights QLA of previous topic it links to that they haven't done well on._x000a_Students have an understanding of the AOs and are reminded of how the work they are looking at to AO1 - Define linking to the definitions they have written about skills and AO2 giving examples of where sports fit with regards to Open/Close, High/Low and Simple/Complex and skills. This is a structure that students have clearly worked with and are able to verbalise and put into action. CT questions them on the AOs when introduced and questions the students on using the AOs in the exam question. Supporting the students in remembering the structure"/>
    <s v="Cold Calling used and spread to different students_x000a_Questioning students on skills and what fits into it - Highly organised or low organised. How could you gauge the whole class? Use of MWB for questions asking for ideas on sports and where they will go would engage the whole class and also give you a clearer picture of who understands._x000a_CT circulates to check responses that students are giving in paired task and promotes discussion._x000a_MWB used at the end to check understanding, not all students are writing on their boards. CT questions on responses. Those that do are confident._x000a_Live Modelling - Clear Explanation of the question. Then questions students on how to develop the response AO1 - Know - Define Open Skill; AO2: Apply; AO3 Why/Impact"/>
    <s v="Some low level from the boys at the back having a quiet conversation. As a result have missed some instructions, title not written, not leaving spaces in their book._x000a_Addressed when students are talking when instruction is given and a warning is given to a student when repeated. Look to use countdowns before moving on or giving instructions to get all students attention before moving on and setting your expectation._x000a_Students engage with the paired task and discuss where they think sports should go according to the and are happy to share ideas when asked."/>
    <s v="Countdowns to settle class and make sure all are paying attention before giving instructions_x000a_AFL - Use of MWB for questions asking for simple ideas or names of sports and set expectations on this. This will allow you to engage the whole class throughout the lesson."/>
    <m/>
    <m/>
    <m/>
    <m/>
    <m/>
    <m/>
    <m/>
    <m/>
    <m/>
    <m/>
    <m/>
    <m/>
    <m/>
  </r>
  <r>
    <n v="411"/>
    <n v="394"/>
    <d v="2023-01-12T07:45:12"/>
    <x v="19"/>
    <x v="109"/>
    <d v="2022-12-14T00:00:00"/>
    <x v="5"/>
    <x v="1"/>
    <x v="2"/>
    <x v="3"/>
    <x v="2"/>
    <x v="4"/>
    <x v="0"/>
    <x v="2"/>
    <m/>
    <s v="Assessment feedback"/>
    <s v="Clearly introduced targets - aimed at improving progress from assessments. Highlighting used well to focus students on key learning . Good RRI lesson looking at a very clear instruction of how to structure an argument. The students ILPs and SEND requirements were clearly at the forefront of the planning."/>
    <s v="Students confidently look back through their books to find answers for white board tasks, books are consistent throughout the class and all are able to come up with reasons for rise of Facism. Student talks confidently and positively about the previous topic ( The American Dream) and can recall key points. However, not sure of what comes next"/>
    <s v="Teacher has marked the previous task and all students are very clear as to which target they need to work on. Students talk confidently about homework and the subject. White boards are used well for key facts and there is clear and obvious whole school feedback in books. There is no evidence of homework and students says she has not been set any. Whiteboards used well to identify Point, Evidence Explain. There is clearly work to do on explain but the teacher is very aware of this and adjusts pace well."/>
    <s v="Very calm, focused students. Teacher is cold calling for assessment feedback.  Positive praise used well for strong use of vocabulary. Constant positive phrases have a very good effect on pace and engagement."/>
    <s v="Clear homework setting._x000a_Continue to build Oracy confidence using SPEAK strategy"/>
    <m/>
    <m/>
    <m/>
    <m/>
    <m/>
    <m/>
    <m/>
    <m/>
    <m/>
    <m/>
    <m/>
    <m/>
    <m/>
  </r>
  <r>
    <n v="412"/>
    <n v="395"/>
    <d v="2023-01-12T16:10:42"/>
    <x v="5"/>
    <x v="8"/>
    <d v="2023-01-12T00:00:00"/>
    <x v="0"/>
    <x v="2"/>
    <x v="2"/>
    <x v="3"/>
    <x v="2"/>
    <x v="1"/>
    <x v="1"/>
    <x v="0"/>
    <s v="Planning and Preparation"/>
    <s v="Revision for assessment "/>
    <s v="Data Not Shown"/>
    <s v="Data Not Shown"/>
    <s v="Data Not Shown"/>
    <s v="Data Not Shown"/>
    <s v="Data Not Shown"/>
    <s v="N/A"/>
    <s v="N/A"/>
    <s v="N/A"/>
    <s v="N/A"/>
    <s v="N/A"/>
    <s v="N/A"/>
    <s v="N/A"/>
    <s v="N/A"/>
    <s v="N/A"/>
    <s v="N/A"/>
    <s v="N/A"/>
    <s v="N/A"/>
    <s v="N/A"/>
  </r>
  <r>
    <n v="413"/>
    <n v="396"/>
    <d v="2023-01-12T18:53:35"/>
    <x v="2"/>
    <x v="41"/>
    <d v="2023-01-10T00:00:00"/>
    <x v="0"/>
    <x v="2"/>
    <x v="2"/>
    <x v="0"/>
    <x v="2"/>
    <x v="1"/>
    <x v="4"/>
    <x v="2"/>
    <m/>
    <s v="How did the terrain impact the medical services in WW1"/>
    <s v="Students had been given a planning sheet and sentence starters as scaffolds to support them with their extended answer to the enquiry question. _x000a_Some students had finished before the time was up but there was no challenge or extension task for them to move on to. _x000a_New content being delivered was engaging and showed good subject knowledge. "/>
    <s v="The wider learning journey was clearly displayed on the board and was also discussed with students. They were able to articulate how this lesson fit in to the wider enquiry. _x000a_The objectives for today's lesson were not clearly explained. _x000a_Students explained that LBA gives 1:1 updates and/or worksheets to anyone who has missed content. "/>
    <s v="LBA was live marking students work and students were able to make instant improvements to their answers. _x000a_Questioning was strong as students were not allowed to opt out. LBA adjusted her questions or gave some support to students to ensure that they were able to answer - she did not accept 'I don't know'. "/>
    <s v="LBA followed the behaviour policy and challenged any low level disruptions. Students were mostly engaged in their learning however there was some chatting which could have been addressed using countdowns to ensure all students were paying attention before new content was delivered. "/>
    <s v="To ensure that countdowns are used during transitions between activities so that all students are listening to new content/instructions being delivered. "/>
    <m/>
    <m/>
    <m/>
    <m/>
    <m/>
    <m/>
    <m/>
    <m/>
    <m/>
    <m/>
    <m/>
    <m/>
    <m/>
  </r>
  <r>
    <n v="414"/>
    <n v="397"/>
    <d v="2023-01-13T07:44:03"/>
    <x v="0"/>
    <x v="20"/>
    <d v="2023-01-11T00:00:00"/>
    <x v="0"/>
    <x v="2"/>
    <x v="0"/>
    <x v="2"/>
    <x v="0"/>
    <x v="2"/>
    <x v="0"/>
    <x v="0"/>
    <s v="Assessment and Feedback"/>
    <s v="Conservation of Energy "/>
    <s v="Data Not Shown"/>
    <s v="Data Not Shown"/>
    <s v="Data Not Shown"/>
    <s v="Data Not Shown"/>
    <s v="Data Not Shown"/>
    <s v="N/A"/>
    <s v="Training Need"/>
    <s v="N/A"/>
    <s v="Training Need"/>
    <s v="N/A"/>
    <s v="N/A"/>
    <s v="N/A"/>
    <s v="N/A"/>
    <s v="N/A"/>
    <s v="N/A"/>
    <s v="N/A"/>
    <s v="N/A"/>
    <s v="N/A"/>
  </r>
  <r>
    <n v="415"/>
    <n v="398"/>
    <d v="2023-01-13T09:12:14"/>
    <x v="12"/>
    <x v="35"/>
    <d v="2023-01-13T00:00:00"/>
    <x v="0"/>
    <x v="2"/>
    <x v="1"/>
    <x v="3"/>
    <x v="5"/>
    <x v="0"/>
    <x v="1"/>
    <x v="0"/>
    <s v="Behaviour for Learning"/>
    <s v="Act 1 Scene 2"/>
    <s v="Data Not Shown"/>
    <s v="Data Not Shown"/>
    <s v="Data Not Shown"/>
    <s v="Data Not Shown"/>
    <s v="Data Not Shown"/>
    <s v="N/A"/>
    <s v="N/A"/>
    <s v="N/A"/>
    <s v="N/A"/>
    <s v="N/A"/>
    <s v="N/A"/>
    <s v="N/A"/>
    <s v="N/A"/>
    <s v="N/A"/>
    <s v="N/A"/>
    <s v="N/A"/>
    <s v="N/A"/>
    <s v="N/A"/>
  </r>
  <r>
    <n v="416"/>
    <n v="399"/>
    <d v="2023-01-13T09:21:37"/>
    <x v="12"/>
    <x v="5"/>
    <d v="2023-01-13T00:00:00"/>
    <x v="0"/>
    <x v="2"/>
    <x v="1"/>
    <x v="4"/>
    <x v="4"/>
    <x v="0"/>
    <x v="0"/>
    <x v="0"/>
    <s v="Planning and Preparation"/>
    <s v="Question 4"/>
    <s v="Data Not Shown"/>
    <s v="Data Not Shown"/>
    <s v="Data Not Shown"/>
    <s v="Data Not Shown"/>
    <s v="Data Not Shown"/>
    <s v="N/A"/>
    <s v="N/A"/>
    <s v="N/A"/>
    <s v="N/A"/>
    <s v="N/A"/>
    <s v="N/A"/>
    <s v="N/A"/>
    <s v="N/A"/>
    <s v="N/A"/>
    <s v="N/A"/>
    <s v="N/A"/>
    <s v="N/A"/>
    <s v="N/A"/>
  </r>
  <r>
    <n v="417"/>
    <n v="400"/>
    <d v="2023-01-13T09:31:58"/>
    <x v="12"/>
    <x v="21"/>
    <d v="2023-01-13T00:00:00"/>
    <x v="0"/>
    <x v="2"/>
    <x v="1"/>
    <x v="3"/>
    <x v="5"/>
    <x v="4"/>
    <x v="1"/>
    <x v="0"/>
    <s v="Planning and Preparation"/>
    <s v="Act One Scene One - Romeo and Juliet"/>
    <s v="Materials are in line with curriculum planning and adapted from centralised resources. Content has been streamlined by teacher to support students - the content is still challenging but reduced to allow easier access to content. CT demonstrates good subject knowledge which is informed by the resources provided by the department. Reading is clear but teacher would benefit from being more economic with questioning so that students are able to follow more easily and will support with verbal engagement."/>
    <m/>
    <m/>
    <m/>
    <s v="1. Work on economy of language in questions so that students can engage with and answer questions."/>
    <s v="N/A"/>
    <s v="N/A"/>
    <s v="N/A"/>
    <s v="N/A"/>
    <s v="N/A"/>
    <s v="N/A"/>
    <s v="N/A"/>
    <s v="N/A"/>
    <s v="N/A"/>
    <s v="N/A"/>
    <s v="N/A"/>
    <s v="N/A"/>
    <s v="N/A"/>
  </r>
  <r>
    <n v="418"/>
    <n v="401"/>
    <d v="2023-01-13T13:39:50"/>
    <x v="4"/>
    <x v="5"/>
    <d v="2023-01-13T00:00:00"/>
    <x v="0"/>
    <x v="2"/>
    <x v="1"/>
    <x v="2"/>
    <x v="5"/>
    <x v="3"/>
    <x v="0"/>
    <x v="0"/>
    <s v="Planning and Preparation"/>
    <s v="Write a description of a dream City. "/>
    <s v="Data Not Shown"/>
    <s v="Data Not Shown"/>
    <s v="Data Not Shown"/>
    <s v="Data Not Shown"/>
    <s v="Data Not Shown"/>
    <s v="N/A"/>
    <s v="Training Need"/>
    <s v="N/A"/>
    <s v="N/A"/>
    <s v="N/A"/>
    <s v="N/A"/>
    <s v="N/A"/>
    <s v="N/A"/>
    <s v="N/A"/>
    <s v="N/A"/>
    <s v="N/A"/>
    <s v="N/A"/>
    <s v="N/A"/>
  </r>
  <r>
    <n v="419"/>
    <n v="402"/>
    <d v="2023-01-13T13:48:47"/>
    <x v="4"/>
    <x v="21"/>
    <d v="2023-01-13T00:00:00"/>
    <x v="0"/>
    <x v="2"/>
    <x v="1"/>
    <x v="2"/>
    <x v="5"/>
    <x v="4"/>
    <x v="0"/>
    <x v="0"/>
    <s v="Behaviour for Learning"/>
    <s v="Considering mood in a poem "/>
    <m/>
    <m/>
    <m/>
    <s v="SRN tries to create a safe and positive environment for a LA class. Most students have a positive attitude to their learning and are engaged in the tasks. SRN walks around the room and assists pupils that are struggling with tasks. "/>
    <s v="* SRN should adapt the vocabulary for students as some words are clearly too challenging but glossary not provided. _x000a_* SRN to pick up some examples of low level disruption by issuing warnings or reminders. _x000a_* SRN "/>
    <s v="N/A"/>
    <s v="N/A"/>
    <s v="N/A"/>
    <s v="N/A"/>
    <s v="N/A"/>
    <s v="N/A"/>
    <s v="N/A"/>
    <s v="N/A"/>
    <s v="N/A"/>
    <s v="Exemplary"/>
    <s v="N/A"/>
    <s v="N/A"/>
    <s v="Training Need"/>
  </r>
  <r>
    <n v="420"/>
    <n v="403"/>
    <d v="2023-01-13T13:50:41"/>
    <x v="9"/>
    <x v="101"/>
    <d v="2023-01-13T00:00:00"/>
    <x v="0"/>
    <x v="2"/>
    <x v="0"/>
    <x v="3"/>
    <x v="0"/>
    <x v="2"/>
    <x v="1"/>
    <x v="0"/>
    <s v="Learning Overtime"/>
    <s v="Selective breeding"/>
    <m/>
    <s v="ASH showed a video of selective breeding that students were then tested on using miniwhiteboards._x000a__x000a_ASH encouraged student to put something down on whiteboards to build confidence. A good proportion of the class got these answers correct._x000a__x000a_For the sorting information activity following the video, ASH did the activity as a class to allow the opportunity for class discussion and for misconceptions to be addressed as a class. Then when answers were decided as a class, students were asked to put the correct order in their books._x000a__x000a__x000a__x000a_"/>
    <m/>
    <m/>
    <s v="For a set 3 class printing a sheet with the questions on it could have helped students listen for key information, this would have minimised the need for pausing in-between and explaining."/>
    <s v="N/A"/>
    <m/>
    <m/>
    <m/>
    <m/>
    <m/>
    <m/>
    <m/>
    <m/>
    <m/>
    <m/>
    <m/>
    <m/>
  </r>
  <r>
    <n v="421"/>
    <n v="404"/>
    <d v="2023-01-13T13:56:39"/>
    <x v="4"/>
    <x v="19"/>
    <d v="2023-01-13T00:00:00"/>
    <x v="0"/>
    <x v="2"/>
    <x v="1"/>
    <x v="2"/>
    <x v="5"/>
    <x v="1"/>
    <x v="0"/>
    <x v="0"/>
    <s v="Planning and Preparation"/>
    <s v="Analyzing a poem "/>
    <s v="Data Not Shown"/>
    <s v="Data Not Shown"/>
    <s v="Data Not Shown"/>
    <s v="Data Not Shown"/>
    <s v="Data Not Shown"/>
    <s v="N/A"/>
    <s v="N/A"/>
    <s v="N/A"/>
    <s v="Training Need"/>
    <s v="N/A"/>
    <s v="N/A"/>
    <s v="N/A"/>
    <s v="N/A"/>
    <s v="N/A"/>
    <s v="N/A"/>
    <s v="N/A"/>
    <s v="N/A"/>
    <s v="N/A"/>
  </r>
  <r>
    <n v="422"/>
    <n v="405"/>
    <d v="2023-01-13T17:09:05"/>
    <x v="28"/>
    <x v="0"/>
    <d v="2023-01-10T00:00:00"/>
    <x v="0"/>
    <x v="2"/>
    <x v="0"/>
    <x v="0"/>
    <x v="0"/>
    <x v="0"/>
    <x v="0"/>
    <x v="2"/>
    <m/>
    <s v="Relative Formula Mass"/>
    <s v="Data Not Shown"/>
    <s v="Data Not Shown"/>
    <s v="Data Not Shown"/>
    <s v="Data Not Shown"/>
    <s v="Data Not Shown"/>
    <m/>
    <m/>
    <m/>
    <m/>
    <m/>
    <m/>
    <m/>
    <m/>
    <m/>
    <m/>
    <m/>
    <m/>
    <m/>
  </r>
  <r>
    <n v="423"/>
    <n v="406"/>
    <d v="2023-01-13T18:17:30"/>
    <x v="11"/>
    <x v="67"/>
    <d v="2023-01-11T00:00:00"/>
    <x v="0"/>
    <x v="2"/>
    <x v="2"/>
    <x v="3"/>
    <x v="6"/>
    <x v="2"/>
    <x v="1"/>
    <x v="0"/>
    <s v="Planning and Preparation"/>
    <s v="Solving simultaneous equations graphically "/>
    <s v="CT prepared lessons with effort which can be seen from the the animations and types of questions presented. _x000a_CT explained the reasoning behind the solution and students understood why the intersection point is the solution for simultaneous equations. _x000a_Several examples were shown and explained to students. The lesson was very teacher-led and students were passively being given the knowledge. MWB can be used in replace of cold calling as a tool of getting students engaged and getting a better idea of students' progress. _x000a_Worksheet were given as independent task after modelling examples.  _x000a_"/>
    <m/>
    <m/>
    <m/>
    <s v="1) Literacy: Students didn't understand some of the key words CT was using like: intersection_x000a_2) Lesson was more teacher-led. Students were getting bored by just listening. _x000a_3) Need to check students' prior knowledge and help students to make the link between a newly introduced topic and to their previous learning. "/>
    <s v="N/A"/>
    <s v="N/A"/>
    <s v="N/A"/>
    <s v="N/A"/>
    <s v="N/A"/>
    <s v="Training Need"/>
    <s v="N/A"/>
    <s v="N/A"/>
    <s v="Training Need"/>
    <s v="N/A"/>
    <s v="N/A"/>
    <s v="N/A"/>
    <s v="N/A"/>
  </r>
  <r>
    <n v="424"/>
    <n v="407"/>
    <d v="2023-01-14T10:44:45"/>
    <x v="14"/>
    <x v="81"/>
    <d v="2023-01-13T00:00:00"/>
    <x v="0"/>
    <x v="2"/>
    <x v="0"/>
    <x v="5"/>
    <x v="11"/>
    <x v="5"/>
    <x v="3"/>
    <x v="2"/>
    <m/>
    <s v="Reflecting Telescopes"/>
    <s v="Explanation of how Rayleigh Criterion is applied when viewing stars through a telescope was of a high standard, there is good use of planned resources and expertise using the board to support with delivering excellent explanation._x000a__x000a_Planning effectively introduced models, applied knowledge of these models as a class group with the teacher, assessment of students ability to apply the model before giving students an exam question to apply._x000a__x000a_Excellent narration of expectations when students are working at all times, this is how long you have to do this, you know have x minutes you should be."/>
    <s v="Students had a secure understanding of unit conversions which would be required in the lesson topic e.g. degrees and radians. Acquisition of knowledge is carefully sequenced overtime which supports students in having a robust knowledge. "/>
    <s v="Mini whiteboards are used effectively to clarify understanding of changing diameter of telescopes to highlight the value of telescopes versus the human eye and embed understanding of the Rayleigh Criterion._x000a_Individual feedback is given methodically to students to recognise their ability to apply knowledge to questions, feedback is quickly given to close gaps in knowledge or add clarity to students understanding._x000a_Perceptive monitoring of what students are doing at all times during their lessons and this is used to provide important feedback e.g. the lack of ruler use during exam questions, how certain students approached their exam question e.g. SY drawing the full mirror."/>
    <s v="Behaviour is excellent, students are fully engaged in the lesson and many ask questions which demonstrate a passion for Physics."/>
    <s v="Develop/refine a scheme of preparatory materials for students to work through prior to each lesson, support students in making even better links between content studied in previous lessons."/>
    <m/>
    <s v="Exemplary"/>
    <m/>
    <s v="Exemplary"/>
    <m/>
    <m/>
    <m/>
    <m/>
    <m/>
    <m/>
    <m/>
    <m/>
    <m/>
  </r>
  <r>
    <n v="425"/>
    <n v="408"/>
    <d v="2023-01-14T23:46:24"/>
    <x v="11"/>
    <x v="18"/>
    <d v="2023-01-11T00:00:00"/>
    <x v="0"/>
    <x v="2"/>
    <x v="2"/>
    <x v="1"/>
    <x v="6"/>
    <x v="0"/>
    <x v="1"/>
    <x v="0"/>
    <s v="Behaviour for Learning"/>
    <s v="Construct perpendicular bisector "/>
    <s v="Data Not Shown"/>
    <s v="Data Not Shown"/>
    <s v="Data Not Shown"/>
    <s v="Data Not Shown"/>
    <s v="Data Not Shown"/>
    <s v="N/A"/>
    <s v="N/A"/>
    <s v="N/A"/>
    <s v="N/A"/>
    <s v="N/A"/>
    <s v="N/A"/>
    <s v="N/A"/>
    <s v="N/A"/>
    <s v="N/A"/>
    <s v="N/A"/>
    <s v="N/A"/>
    <s v="N/A"/>
    <s v="N/A"/>
  </r>
  <r>
    <n v="426"/>
    <n v="409"/>
    <d v="2023-01-15T10:26:25"/>
    <x v="0"/>
    <x v="112"/>
    <d v="2023-01-11T00:00:00"/>
    <x v="0"/>
    <x v="2"/>
    <x v="0"/>
    <x v="4"/>
    <x v="0"/>
    <x v="0"/>
    <x v="0"/>
    <x v="1"/>
    <m/>
    <m/>
    <s v="Titles and dates are underlined. Literacy codes not stuck in and used in feedback. Vocab sheets are not stuck in and being completed in line with school policy. PT/RRI tasks are present and stuck close together in books. Worksheets and loose pages are stuck correctly into books. Books evidence progress over time"/>
    <m/>
    <m/>
    <m/>
    <s v="Make sure the literacy code is being used in feedback._x000a_Stick in vocab sheets in back of books and get students to fill in during lesson.  _x000a_"/>
    <m/>
    <m/>
    <m/>
    <m/>
    <m/>
    <m/>
    <m/>
    <m/>
    <m/>
    <m/>
    <m/>
    <m/>
    <m/>
  </r>
  <r>
    <n v="427"/>
    <n v="410"/>
    <d v="2023-01-15T10:28:42"/>
    <x v="0"/>
    <x v="68"/>
    <d v="2023-01-11T00:00:00"/>
    <x v="0"/>
    <x v="2"/>
    <x v="0"/>
    <x v="4"/>
    <x v="0"/>
    <x v="1"/>
    <x v="0"/>
    <x v="1"/>
    <m/>
    <m/>
    <s v="Titles and dates are underlined. Literacy codes not stuck in and used in feedback. Vocab sheets are not stuck in and being completed in line with school policy. PT/RRI tasks are present and stuck close together in books. Worksheets and loose pages are stuck correctly into books. Books evidence progress over time"/>
    <m/>
    <m/>
    <m/>
    <s v="Make sure the literacy code is being used in feedback._x000a_Stick in vocab sheets in back of books and get students to fill in during lesson.  "/>
    <m/>
    <m/>
    <m/>
    <m/>
    <m/>
    <m/>
    <m/>
    <m/>
    <m/>
    <m/>
    <m/>
    <m/>
    <m/>
  </r>
  <r>
    <n v="428"/>
    <n v="411"/>
    <d v="2023-01-15T10:31:03"/>
    <x v="0"/>
    <x v="113"/>
    <d v="2023-01-11T00:00:00"/>
    <x v="0"/>
    <x v="2"/>
    <x v="0"/>
    <x v="4"/>
    <x v="0"/>
    <x v="2"/>
    <x v="0"/>
    <x v="1"/>
    <m/>
    <m/>
    <s v=" Titles and dates are underlined. Literacy codes are stuck in and used in feedback. Vocab sheets are not stuck in and being completed in line with school policy. PT/RRI tasks are present and stuck close together in books. Worksheets and loose pages are stuck correctly into books. Books evidence progress over time"/>
    <m/>
    <m/>
    <m/>
    <s v="stick in vocab sheets in back of books and get students to fill in during lesson."/>
    <m/>
    <m/>
    <m/>
    <m/>
    <m/>
    <m/>
    <m/>
    <m/>
    <m/>
    <m/>
    <m/>
    <m/>
    <m/>
  </r>
  <r>
    <n v="429"/>
    <n v="412"/>
    <d v="2023-01-15T10:34:27"/>
    <x v="0"/>
    <x v="114"/>
    <d v="2023-01-11T00:00:00"/>
    <x v="0"/>
    <x v="2"/>
    <x v="0"/>
    <x v="4"/>
    <x v="0"/>
    <x v="3"/>
    <x v="0"/>
    <x v="1"/>
    <m/>
    <m/>
    <s v="Titles and dates are underlined. Literacy code is stuck in but not being used in feedback. Vocab sheets are being completed in line with school policy. PT/RRI tasks are present and stuck close together in books. Not all worksheets are stuck into books correctly. Books evidence progress over time"/>
    <m/>
    <m/>
    <m/>
    <s v="Make sure all loose sheets are stuck in and neat._x000a_Make sure the literacy code is being used in feedback._x000a_"/>
    <m/>
    <m/>
    <m/>
    <m/>
    <m/>
    <m/>
    <m/>
    <m/>
    <m/>
    <m/>
    <m/>
    <m/>
    <m/>
  </r>
  <r>
    <n v="430"/>
    <n v="413"/>
    <d v="2023-01-15T10:37:51"/>
    <x v="0"/>
    <x v="48"/>
    <d v="2023-01-11T00:00:00"/>
    <x v="0"/>
    <x v="2"/>
    <x v="0"/>
    <x v="4"/>
    <x v="0"/>
    <x v="4"/>
    <x v="0"/>
    <x v="1"/>
    <m/>
    <m/>
    <s v="Some titles and dates are underlined but not all. Some literacy codes stuck in but not all. Literacy code not being used in feedback. Vocab sheets are being completed in line with school policy. PT/RRI tasks are present and stuck close together in books. Worksheets and loose pages are stuck correctly into books. Books evidence progress over time_x000a_"/>
    <m/>
    <m/>
    <m/>
    <s v="Make sure the literacy code is being used in feedback._x000a_Stick in vocab sheets in back of books and get students to fill in during lesson.  _x000a_"/>
    <m/>
    <m/>
    <m/>
    <m/>
    <m/>
    <m/>
    <m/>
    <m/>
    <m/>
    <m/>
    <m/>
    <m/>
    <m/>
  </r>
  <r>
    <n v="431"/>
    <n v="414"/>
    <d v="2023-01-15T10:40:29"/>
    <x v="0"/>
    <x v="45"/>
    <d v="2023-01-11T00:00:00"/>
    <x v="0"/>
    <x v="2"/>
    <x v="0"/>
    <x v="4"/>
    <x v="0"/>
    <x v="0"/>
    <x v="1"/>
    <x v="1"/>
    <m/>
    <m/>
    <s v=" Titles and dates are underlined. Literacy codes not stuck in and used in feedback. Vocab sheets are  stuck in and being completed in line with school policy. PT/RRI tasks are present and stuck close together in books. Worksheets and loose pages are stuck correctly into books. Books evidence progress over time"/>
    <m/>
    <m/>
    <m/>
    <s v="Make sure the literacy code is being used in feedback"/>
    <m/>
    <m/>
    <m/>
    <m/>
    <m/>
    <m/>
    <m/>
    <m/>
    <m/>
    <m/>
    <m/>
    <m/>
    <m/>
  </r>
  <r>
    <n v="432"/>
    <n v="415"/>
    <d v="2023-01-15T10:44:14"/>
    <x v="0"/>
    <x v="115"/>
    <d v="2023-01-11T00:00:00"/>
    <x v="0"/>
    <x v="2"/>
    <x v="0"/>
    <x v="4"/>
    <x v="0"/>
    <x v="1"/>
    <x v="1"/>
    <x v="1"/>
    <m/>
    <m/>
    <s v="Titles and dates are underlined. Literacy code is stuck in but not being used in feedback. Vocab sheets are in some books but not all. PT/RRI tasks are not fully present and stuck close together in books. Worksheets and loose pages are stuck correctly into books. Books evidence progress over time. _x000a_"/>
    <m/>
    <m/>
    <m/>
    <s v="Ensure all book contain vocab sheets in back of books and get students to fill in during lesson.  _x000a_Ensure progress tests are completed and meaningful RRIs are completed are in all books._x000a_"/>
    <m/>
    <m/>
    <m/>
    <m/>
    <m/>
    <m/>
    <m/>
    <m/>
    <m/>
    <m/>
    <m/>
    <m/>
    <m/>
  </r>
  <r>
    <n v="433"/>
    <n v="416"/>
    <d v="2023-01-15T10:47:25"/>
    <x v="0"/>
    <x v="46"/>
    <d v="2023-01-11T00:00:00"/>
    <x v="0"/>
    <x v="2"/>
    <x v="0"/>
    <x v="4"/>
    <x v="0"/>
    <x v="2"/>
    <x v="1"/>
    <x v="1"/>
    <m/>
    <m/>
    <s v="Some titles and dates are underlined but not all. Literacy code is stuck in but not being used in feedback. Vocab sheets are being completed in line with school policy. PT/RRI tasks are present and stuck close together in books. Worksheets and loose pages are stuck correctly into books. Books evidence progress over time"/>
    <m/>
    <m/>
    <m/>
    <s v="Ensure dates and titles are underlined._x000a_Make sure the literacy code is being used in feedback."/>
    <m/>
    <m/>
    <m/>
    <m/>
    <m/>
    <m/>
    <m/>
    <m/>
    <m/>
    <m/>
    <m/>
    <m/>
    <m/>
  </r>
  <r>
    <n v="434"/>
    <n v="417"/>
    <d v="2023-01-15T10:49:31"/>
    <x v="0"/>
    <x v="25"/>
    <d v="2023-01-11T00:00:00"/>
    <x v="0"/>
    <x v="2"/>
    <x v="0"/>
    <x v="4"/>
    <x v="0"/>
    <x v="3"/>
    <x v="1"/>
    <x v="1"/>
    <m/>
    <m/>
    <s v=" Titles and dates are underlined. Literacy codes not stuck in and used in feedback. Vocab sheets are  stuck in and being completed in line with school policy. PT/RRI tasks are present and stuck close together in books. Worksheets and loose pages are stuck correctly into books. Books evidence progress over time "/>
    <m/>
    <m/>
    <m/>
    <s v="Make sure the literacy code is being used in feedback"/>
    <m/>
    <m/>
    <m/>
    <m/>
    <m/>
    <m/>
    <m/>
    <m/>
    <m/>
    <m/>
    <m/>
    <m/>
    <m/>
  </r>
  <r>
    <n v="435"/>
    <n v="418"/>
    <d v="2023-01-15T10:53:16"/>
    <x v="0"/>
    <x v="48"/>
    <d v="2023-01-11T00:00:00"/>
    <x v="0"/>
    <x v="2"/>
    <x v="0"/>
    <x v="4"/>
    <x v="0"/>
    <x v="4"/>
    <x v="1"/>
    <x v="1"/>
    <m/>
    <m/>
    <s v="Some titles and dates are underlined but not all. Literacy code is stuck in but not being used in feedback. Vocab sheets are stuck in and but not being completed in line with school policy. PT/RRI tasks are present and stuck close together in books. Worksheets and loose pages are stuck correctly into books. Books evidence progress over time"/>
    <m/>
    <m/>
    <m/>
    <s v="Ensure all dates and titles are underlined. Stick in vocab sheets in back of books and get students to fill in during lesson"/>
    <m/>
    <m/>
    <m/>
    <m/>
    <m/>
    <m/>
    <m/>
    <m/>
    <m/>
    <m/>
    <m/>
    <m/>
    <m/>
  </r>
  <r>
    <n v="436"/>
    <n v="419"/>
    <d v="2023-01-16T11:14:35"/>
    <x v="24"/>
    <x v="68"/>
    <d v="2023-01-16T00:00:00"/>
    <x v="1"/>
    <x v="2"/>
    <x v="0"/>
    <x v="5"/>
    <x v="24"/>
    <x v="5"/>
    <x v="5"/>
    <x v="0"/>
    <s v="Planning and Preparation"/>
    <s v="Acylation Application "/>
    <s v="Answering questions from the starter activity:_x000a__x000a_Cold calling for students to answer questions_x000a__x000a_Clear explanations provided by JSE_x000a__x000a_Came back to students who didn’t know the initial answer, using explained answers from students/JSE_x000a__x000a_JSE used questioning to develop links between _x000a_starter questions and concepts covered in Chem, Bio and Phy"/>
    <m/>
    <m/>
    <m/>
    <s v="To shorten the time used for the starter activity. "/>
    <m/>
    <s v="Exemplary"/>
    <m/>
    <m/>
    <s v="Exemplary"/>
    <m/>
    <m/>
    <m/>
    <m/>
    <m/>
    <m/>
    <m/>
    <m/>
  </r>
  <r>
    <n v="437"/>
    <n v="420"/>
    <d v="2023-01-16T20:17:01"/>
    <x v="14"/>
    <x v="84"/>
    <d v="2023-01-16T00:00:00"/>
    <x v="1"/>
    <x v="2"/>
    <x v="0"/>
    <x v="5"/>
    <x v="10"/>
    <x v="5"/>
    <x v="2"/>
    <x v="2"/>
    <m/>
    <s v="Unit 18 Identifying Micro Organisms "/>
    <s v="Students have been studying Unit 18, students have access to a number of resources which support them in making progress these include lesson presentations and checklists. The classroom teacher has strong subject knowledge and is able to with confidence explain various different aspects of the subject content to support students with completing their work on a one to one basis._x000a__x000a_The lesson itself was focused on students working on their own areas for improvement on Unit 18, completing corrections on particular areas or working on submitting outstanding work."/>
    <s v="Although one student was not aware of the title of the unit they were studying they were able to with fluence explain its focus on biology, single cell organisms and genetically modified crops. Students were able to discuss yeast and food products, they were able to describe what yeast is and its function. Students were also able to discuss genetically modified crops and how modification helps to improve crops, enzymes are used to take traits from one plant and place it into other crops. Students were able to explain the fact that there are three coursework units and two exam units as part of their course._x000a_Students learning is in line with progression plans."/>
    <s v="Assessment of student work includes commentary on what a student has done well or needs to improve. Where students have done course work correctly this has been annotated with the work &quot;done&quot;."/>
    <s v="Behaviour for learning was positive in the lesson students are engaged in their learning and have a positive attitude to learning, students are enjoying their CTEC Science course._x000a__x000a_There is some off task, unfocused chatter that is present in the lesson particularly with the boys (GB, CG, JA), the students are focused on discussing their work however much of their discussion is unproductive. "/>
    <s v="Plan a starter activity for the beginning of CW lessons which can be completed on whiteboards to measure knowledge and understanding and close any gaps which may exist in student learning._x000a_Make an up to date tracker available and have this shared with students, have them set an individual target for the lesson and determine if this target is sufficient._x000a_Feedback needs to male better use of criteria for each task, &quot;M1 you have shown&quot;."/>
    <m/>
    <m/>
    <m/>
    <m/>
    <m/>
    <m/>
    <m/>
    <m/>
    <m/>
    <m/>
    <m/>
    <m/>
    <m/>
  </r>
  <r>
    <n v="438"/>
    <n v="421"/>
    <d v="2023-01-17T14:09:15"/>
    <x v="29"/>
    <x v="18"/>
    <d v="2023-01-12T00:00:00"/>
    <x v="0"/>
    <x v="2"/>
    <x v="2"/>
    <x v="1"/>
    <x v="6"/>
    <x v="0"/>
    <x v="1"/>
    <x v="0"/>
    <s v="Behaviour for Learning"/>
    <s v="Constructions"/>
    <s v="Data Not Shown"/>
    <s v="Data Not Shown"/>
    <s v="Data Not Shown"/>
    <s v="Data Not Shown"/>
    <s v="Data Not Shown"/>
    <s v="N/A"/>
    <s v="N/A"/>
    <s v="N/A"/>
    <s v="N/A"/>
    <s v="N/A"/>
    <s v="N/A"/>
    <s v="Training Need"/>
    <s v="N/A"/>
    <s v="Training Need"/>
    <s v="N/A"/>
    <s v="N/A"/>
    <s v="N/A"/>
    <s v="N/A"/>
  </r>
  <r>
    <n v="439"/>
    <n v="422"/>
    <d v="2023-01-17T16:55:33"/>
    <x v="26"/>
    <x v="19"/>
    <d v="2023-01-17T00:00:00"/>
    <x v="1"/>
    <x v="2"/>
    <x v="1"/>
    <x v="4"/>
    <x v="4"/>
    <x v="0"/>
    <x v="1"/>
    <x v="0"/>
    <s v="Learning Overtime"/>
    <s v="Paper 1 question 4"/>
    <s v="Data Not Shown"/>
    <s v="Data Not Shown"/>
    <s v="Data Not Shown"/>
    <s v="Data Not Shown"/>
    <s v="Data Not Shown"/>
    <m/>
    <m/>
    <m/>
    <m/>
    <m/>
    <m/>
    <m/>
    <m/>
    <m/>
    <m/>
    <m/>
    <s v="N/A"/>
    <s v="N/A"/>
  </r>
  <r>
    <n v="440"/>
    <n v="423"/>
    <d v="2023-01-17T17:23:39"/>
    <x v="13"/>
    <x v="96"/>
    <d v="2023-01-13T00:00:00"/>
    <x v="0"/>
    <x v="2"/>
    <x v="0"/>
    <x v="5"/>
    <x v="29"/>
    <x v="5"/>
    <x v="0"/>
    <x v="2"/>
    <m/>
    <s v="Mutation and Cancer"/>
    <s v="The teacher shows strong subject knowledge. _x000a_The lessons is planned to build on prior knowledge, with tasks moving from retrieval starters to new content. _x000a_Content is clearly explained and the teacher uses questioning to check understanding, including the use of mini-whiteboards. "/>
    <s v="Students demonstrate strong subject knowledge and therefore positive learning over time through their completion of tasks. _x000a_Teacher supports SEND student by giving 1:1 feedback and targeted question. Student shows confidence with attempting independent work. _x000a_Learning is in line with progression plans. _x000a_Teachers selection of activities gives students opportunity to recall and apply prior knowledge as well as embed new learning. "/>
    <s v="Teacher uses wide range of questioning strategies in the lesson to assess students understanding and ability to recall information. _x000a_Retrieval questions used in the starter, which students are able to complete. _x000a_Cold calling used to question students _x000a_Teacher has high expectations of students responses and gets students to redraft answers to improve use of subject terminology _x000a_Teacher supports students developing response by asking them to explain why. _x000a_Teacher returns to students to are unsure and check they now understand. _x000a_Teacher allows students sufficient thinking time, allowing them to construct answers. _x000a_Use of mini whiteboards to check students understanding of MRNA. _x000a__x000a_"/>
    <s v="Teacher has high expectations of behaviour and students demonstrate a positive attitude to their learning. "/>
    <s v="Students are regularly given the opportunity to demonstrate their learning independently by applying to exam question practice with model answers given to self-assess."/>
    <m/>
    <m/>
    <s v="N/A"/>
    <m/>
    <s v="Exemplary"/>
    <m/>
    <m/>
    <m/>
    <m/>
    <m/>
    <m/>
    <m/>
    <m/>
  </r>
  <r>
    <n v="441"/>
    <n v="424"/>
    <d v="2023-01-18T09:54:01"/>
    <x v="19"/>
    <x v="116"/>
    <d v="2023-01-09T00:00:00"/>
    <x v="0"/>
    <x v="2"/>
    <x v="2"/>
    <x v="4"/>
    <x v="2"/>
    <x v="0"/>
    <x v="4"/>
    <x v="2"/>
    <m/>
    <s v="How did Europe become a battleground of the Cold War"/>
    <s v="Lesson is very well prepared with recall starter and cartoon to entice discussion and core concepts. It is clear from books this is a really consistent approach and that students have responded well to it. lesson is very teacher led from the front - requiring students to answer questions on the meaning of the cartoon - clear, precise language is used to encourage clear answers from the students. Oracy is challenged and is a focus."/>
    <s v="Students are very clear of the content they covered last term and also what they are doing this year - confidence is strong that they will finish the content in time for revision. Misconceptions are addressed when they come up but there could be more of an AFL focus on checking that all students are clear of the misconceptions. There is good use of the whole class repeating core messages however a couple of students are a bit reluctant ( do they know or are they just shy ?). Books show good progress through the SOW."/>
    <s v="The CT consistently asks probing questions while presenting. The focus is on leading the students to the correct answers in a collegiate style and cold calling is used to help this. Occasionally, in the excitement of the topic and response from some students,  cold calling drops off and as a result answers come from a select few students. Chances for independent work are present in small chunks - the annotation of the map task is done well but there is inconcistency in answers - was this checked with whiteboards after task ?"/>
    <s v="High expectations are evident from the entry of the students throughout the lesson. Samantha is a little slow to start but is challenged in a calm and effective manner. The class are positive and committed to learning the topic and this leads to a strong feeling of learning and progress throughout the lesson. Book hygiene is excellent."/>
    <s v="Ensure cold calling is consistent for whole class AFL - always say a name first._x000a_Use whiteboards for AFL of key facts after independent tasks."/>
    <m/>
    <m/>
    <m/>
    <m/>
    <m/>
    <m/>
    <m/>
    <m/>
    <m/>
    <m/>
    <m/>
    <m/>
    <m/>
  </r>
  <r>
    <n v="442"/>
    <n v="425"/>
    <d v="2023-01-18T12:10:41"/>
    <x v="28"/>
    <x v="17"/>
    <d v="2023-01-12T00:00:00"/>
    <x v="0"/>
    <x v="2"/>
    <x v="0"/>
    <x v="6"/>
    <x v="11"/>
    <x v="5"/>
    <x v="5"/>
    <x v="2"/>
    <m/>
    <s v="Particle Interactions"/>
    <s v="Data Not Shown"/>
    <s v="Data Not Shown"/>
    <s v="Data Not Shown"/>
    <s v="Data Not Shown"/>
    <s v="Data Not Shown"/>
    <s v="Training Need"/>
    <m/>
    <m/>
    <m/>
    <m/>
    <m/>
    <m/>
    <m/>
    <m/>
    <m/>
    <m/>
    <m/>
    <m/>
  </r>
  <r>
    <n v="443"/>
    <n v="427"/>
    <d v="2023-01-18T12:25:51"/>
    <x v="28"/>
    <x v="101"/>
    <d v="2023-01-17T00:00:00"/>
    <x v="1"/>
    <x v="2"/>
    <x v="0"/>
    <x v="4"/>
    <x v="0"/>
    <x v="2"/>
    <x v="1"/>
    <x v="2"/>
    <m/>
    <s v="Food Chains and Food Webs"/>
    <s v="Recall starter on the board - 3 questions_x000a_Keywords and definitions match up used. Works well to get students to quickly draw upon prior learning. Potential opportunity to do a quick quiz first - MWB with multiple choice is an option._x000a_Get students to read out the responses rather than state a number for the definition. Encourage reading and oracy._x000a_Constructing a food chain with them on board to the link into trophic levels, this allows students to see links between definitions and example._x000a_Definition for students to write down in a red box (Trophic level). Plan a task to go alongside this or to follow this._x000a_Need to plan exactly what you want and need them to achieve. Link to the exam questions that they will need to answer and get them there._x000a_Not enough time at the end to complete the final task."/>
    <s v="Starter is used to recall prior knowledge. Questioning allows students to build upon initial responses that are given._x000a_Lesson clearly fits within progression plan and students understand where it links._x000a_CT states there are elements they should know from looking at this before in lower years at school. Opportunity to test them on how much they can remember. This could be an allow them to be pushed to develop their understanding or highlight what they need explaining."/>
    <s v="Cold Calling is used to target questions towards different students. This is spread around the room. This allows students to demonstrate understand. Questioning is used well to draw out better responses from students as well._x000a_Students are told to self-assess work and use green pens. This isn't completed consistently with all students, circulate and check that students are completing._x000a_MWB are used to assess students on definitions. Clear on expectation with the MWB and when to show the answer. Students all have their books open so easy for them to check. Tell them to close their books."/>
    <s v="Calm and quiet when completing the starter. Careful with some students just calling out, even if it is to ask relevant questions. Make sure hands up is used to ask questions._x000a_Transition from one task to another is quite loud. Handing out of equipment is wasted time and the low level builds. Either use students to hand out resource whilst you explain or hand out whilst they are completing another task._x000a_Be clear on expectations for different tasks. Should they be discussing the work they are completing on MWBs?_x000a_Students calling out answers. Warnings should be used to address this, especially when a repeat._x000a_Low level when students are talking is addressed, but this is done later in the lesson. One student is given a warning for talking after stating no talking, but then other students start talking and it's not addressed._x000a_Students start calling out and trying to correct others and this is accepted and becomes a full class discussion. Silence is asked for and a countdown is used. Students aren't silent and most are still talking or passing comments after 0 and whilst instructions are given. This still isn't corrected and they are allowed to continue."/>
    <s v="Behaviour - Needs to be addressed consistently throughout the lesson with the use of warnings. High expectations need to be set and followed up on."/>
    <m/>
    <m/>
    <m/>
    <m/>
    <m/>
    <m/>
    <m/>
    <m/>
    <s v="Training Need"/>
    <m/>
    <m/>
    <m/>
    <m/>
  </r>
  <r>
    <n v="444"/>
    <n v="428"/>
    <d v="2023-01-18T16:25:53"/>
    <x v="2"/>
    <x v="117"/>
    <d v="2023-01-18T00:00:00"/>
    <x v="1"/>
    <x v="2"/>
    <x v="2"/>
    <x v="4"/>
    <x v="3"/>
    <x v="1"/>
    <x v="3"/>
    <x v="0"/>
    <s v="Behaviour for Learning"/>
    <s v="Impacts of Climate Change "/>
    <m/>
    <m/>
    <m/>
    <s v="JPE uses positive praise to try and motivate students and encourages their work output by giving out positive points. He circulates the room to speak to students individually to keep them on task - he is working much harder than the students! Only a handful of students are on task/working to their full potential, there is lots of low level disruptions which is impacting the learning of the whole class. JPE gives out warnings to students who are not meeting expectations but this could be more frequent to minimise disruptions sooner. "/>
    <s v="To enforce the behaviour policy more strictly so that there are fewer disruptions to learning - don't be afraid to remove students who are taking away learning opportunities from others. "/>
    <m/>
    <m/>
    <m/>
    <m/>
    <m/>
    <m/>
    <m/>
    <m/>
    <m/>
    <m/>
    <m/>
    <m/>
    <m/>
  </r>
  <r>
    <n v="445"/>
    <n v="429"/>
    <d v="2023-01-19T07:30:13"/>
    <x v="0"/>
    <x v="17"/>
    <d v="2023-01-17T00:00:00"/>
    <x v="1"/>
    <x v="2"/>
    <x v="0"/>
    <x v="6"/>
    <x v="11"/>
    <x v="5"/>
    <x v="5"/>
    <x v="0"/>
    <s v="Assessment and Feedback"/>
    <s v="Application of Conservation Laws "/>
    <s v="Data Not Shown"/>
    <s v="Data Not Shown"/>
    <s v="Data Not Shown"/>
    <s v="Data Not Shown"/>
    <s v="Data Not Shown"/>
    <s v="N/A"/>
    <s v="N/A"/>
    <s v="N/A"/>
    <s v="N/A"/>
    <s v="N/A"/>
    <s v="N/A"/>
    <s v="N/A"/>
    <s v="Training Need"/>
    <s v="N/A"/>
    <s v="N/A"/>
    <s v="N/A"/>
    <s v="N/A"/>
    <s v="N/A"/>
  </r>
  <r>
    <n v="446"/>
    <n v="430"/>
    <d v="2023-01-19T07:58:05"/>
    <x v="14"/>
    <x v="1"/>
    <d v="2023-01-17T00:00:00"/>
    <x v="1"/>
    <x v="2"/>
    <x v="1"/>
    <x v="3"/>
    <x v="1"/>
    <x v="2"/>
    <x v="1"/>
    <x v="2"/>
    <m/>
    <s v="What do you study?"/>
    <s v="Lesson was appropriately pitched to the needs of the group and at every stage of the lesson there was checking and clarification taking place.  Subject knowledge about the n at the end of &quot;gustan&quot;, good check and appropriate explanation about the word being plural, not just having the s at the end of the word. There was effective and clear information given to students to check their understanding. Good focus on I like and I love as verbs during activity to ensure that students remained focused appropriately._x000a__x000a_Noun, verb and adjective task- trade off? Why not get students to create or produce their own responses in their books or verbally."/>
    <s v="Students demonstrate an understanding of Spanish through the recall they demonstrate from previous lesson, SEND students e.g. SFM are demonstrating a knowledge and understanding of relevant aspects of the languages._x000a__x000a_TA working with one individual student for the entirety of the lesson, there seems to be multiple students with SEND needs in the lesson._x000a__x000a_Examples of written work and synthesising they work they have been doing in  prior lessons should be seen more regularly. Room for more balance between deconstructing language and giving students having the ability to try."/>
    <s v="Checking on student understanding of statements around what students might use to describe the subjects they study- cold calling generally applied when asking these questions of students, this strategy was effective for checking and clarifying and seemed to be appropriately challenging to close gaps. Variety of methods used to check understanding."/>
    <s v="Behaviour for learning in the classroom is excellent, students are fully focused on the tasks that they are completing and take pride in the work they complete in their books. Expectations have been made really clear in terms of what is expected of students, insistence is given on responses and wait time to ensure that students give their responses. There is clear monitoring of students behaviour and appropriate reminders when needed &quot;Damien, head off the desk please&quot;, continue to keep the classroom routines positive."/>
    <s v="Monitoring of multiple students across the group at while completing any work independently to seek out clear information on where there is success and areas for development. Circulate the room to monitor what students are getting right or wrong, record this information on a board or sheet and using this information for task feedback e.g. with the noun, verb and adjective activity._x000a__x000a_Consider the layout, positioning and cognitive load of activities/slides so they a) support students with accessing the content/self-correcting b) provide students with a useful reference resource._x000a_E.g. for the Noun – Verb - Adjective identification activity slide today some students struggled to navigate and correct the task effectively.  Could a more focused alternative be a list of target sentences and students have to label the word class above/below? This would test same knowledge and model communicative structures, which students could then use to give their personalised answers to the lesson title question._x000a_"/>
    <m/>
    <m/>
    <m/>
    <m/>
    <m/>
    <m/>
    <m/>
    <m/>
    <m/>
    <m/>
    <m/>
    <m/>
    <m/>
  </r>
  <r>
    <n v="447"/>
    <n v="431"/>
    <d v="2023-01-19T07:58:08"/>
    <x v="23"/>
    <x v="2"/>
    <d v="2023-01-17T00:00:00"/>
    <x v="1"/>
    <x v="2"/>
    <x v="1"/>
    <x v="3"/>
    <x v="13"/>
    <x v="0"/>
    <x v="1"/>
    <x v="2"/>
    <m/>
    <s v="How do you use technology?"/>
    <s v="Data Not Shown"/>
    <s v="Data Not Shown"/>
    <s v="Data Not Shown"/>
    <s v="Data Not Shown"/>
    <s v="Data Not Shown"/>
    <s v="Exemplary"/>
    <s v="N/A"/>
    <s v="N/A"/>
    <s v="N/A"/>
    <s v="N/A"/>
    <s v="Exemplary"/>
    <s v="Exemplary"/>
    <s v="Exemplary"/>
    <s v="Exemplary"/>
    <s v="N/A"/>
    <s v="N/A"/>
    <s v="Exemplary"/>
    <s v="Exemplary"/>
  </r>
  <r>
    <n v="448"/>
    <n v="432"/>
    <d v="2023-01-19T15:19:54"/>
    <x v="23"/>
    <x v="59"/>
    <d v="2023-01-18T00:00:00"/>
    <x v="1"/>
    <x v="2"/>
    <x v="1"/>
    <x v="0"/>
    <x v="13"/>
    <x v="0"/>
    <x v="2"/>
    <x v="2"/>
    <m/>
    <s v="Where did you go last year? "/>
    <s v="Starter activity clearly links to prior learning (time phrases, module 4, last lesson)._x000a_MPE contextualises the lesson with the learning journey for Spring Term - perhaps some time linking to overall KS4 learning journey and how the lesson being delivered links to previous and future learning._x000a_MPE delivers instructions for activities in French, and then checks understanding from students in English. _x000a_MPE clearly models and scaffolds the translation and listening activities to ensure all students are able to participate. The introduction of the competitive element in the listening activity engaged the whole class._x000a_MPE provided clear explanations of the perfect tense rule"/>
    <s v="Exercise book display excellent hygiene and show clear overall progress from September. There is regular evidence of self-assessment of vocabulary quizzes."/>
    <s v="Clear evidence of self-assessment regularly throughout each exercise book._x000a_Some evidence of teacher marking in exercise books, but this needs to be seen consistently throughout all books. But where there is marking, RRI activities have taken place."/>
    <s v="Call and focussed start to the lesson, all students enter quietly and complete the starter activity. _x000a_Some reminders are needed to be given by MPE of behaviour for learning."/>
    <s v="To provide further opportunities for more extended pieces of writing for students to show their knowledge of the language._x000a_Develop opportunities for mini-whiteboards for rapid AFL feedback._x000a_"/>
    <s v="Exemplary"/>
    <s v="Exemplary"/>
    <s v="N/A"/>
    <s v="N/A"/>
    <s v="Exemplary"/>
    <s v="N/A"/>
    <s v="Exemplary"/>
    <s v="Exemplary"/>
    <s v="N/A"/>
    <s v="Exemplary"/>
    <s v="N/A"/>
    <s v="N/A"/>
    <s v="N/A"/>
  </r>
  <r>
    <n v="449"/>
    <n v="433"/>
    <d v="2023-01-19T15:51:07"/>
    <x v="2"/>
    <x v="15"/>
    <d v="2023-01-17T00:00:00"/>
    <x v="1"/>
    <x v="2"/>
    <x v="2"/>
    <x v="0"/>
    <x v="3"/>
    <x v="1"/>
    <x v="4"/>
    <x v="0"/>
    <s v="Assessment and Feedback"/>
    <s v="What is the tropical rainforest like? "/>
    <m/>
    <m/>
    <s v="TPS was used effectively to allow students to share their ideas before being checked by MGE. All students utilised this opportunity - no one was talking off topic. _x000a_MGE used countdowns successfully to draw students attention back before cold calling. The questions asked were closed 'is it this layer or this layer' and did not press further for explanations as to why. _x000a_Later on, MGE was delivering new information while students were writing and did not check they had heard/understood before moving on to the next part of the lesson. "/>
    <m/>
    <s v="Make sure new content is only delivered once you have all students full attention, rather than when they are writing. This will reduce overloading students and consequently missing key information. "/>
    <m/>
    <m/>
    <m/>
    <m/>
    <m/>
    <m/>
    <m/>
    <m/>
    <m/>
    <m/>
    <m/>
    <m/>
    <m/>
  </r>
  <r>
    <n v="450"/>
    <n v="434"/>
    <d v="2023-01-19T15:52:06"/>
    <x v="0"/>
    <x v="20"/>
    <d v="2023-01-18T00:00:00"/>
    <x v="1"/>
    <x v="2"/>
    <x v="0"/>
    <x v="2"/>
    <x v="0"/>
    <x v="2"/>
    <x v="0"/>
    <x v="0"/>
    <s v="Assessment and Feedback"/>
    <s v="Renewable Energy Sources "/>
    <s v="Data Not Shown"/>
    <s v="Data Not Shown"/>
    <s v="Data Not Shown"/>
    <s v="Data Not Shown"/>
    <s v="Data Not Shown"/>
    <s v="N/A"/>
    <s v="Training Need"/>
    <s v="N/A"/>
    <s v="Training Need"/>
    <s v="N/A"/>
    <s v="N/A"/>
    <s v="N/A"/>
    <s v="N/A"/>
    <s v="N/A"/>
    <s v="N/A"/>
    <s v="N/A"/>
    <s v="N/A"/>
    <s v="N/A"/>
  </r>
  <r>
    <n v="451"/>
    <n v="435"/>
    <d v="2023-01-19T15:53:24"/>
    <x v="17"/>
    <x v="12"/>
    <d v="2023-01-19T00:00:00"/>
    <x v="1"/>
    <x v="2"/>
    <x v="3"/>
    <x v="0"/>
    <x v="15"/>
    <x v="1"/>
    <x v="3"/>
    <x v="2"/>
    <m/>
    <s v="Fats and Oils"/>
    <s v="CT is using the IWB to distinguish the difference between saturated and unsaturated and oils. _x000a__x000a_Students are taking notes and from the board. _x000a__x000a_CT has prepared questions for students to research on the PCs and later uses preprepared answers answers worked well. _x000a__x000a_CT is clear and concise. Pace is good. CT spends a lot of time at the front. Could circulate more to check progress in books. "/>
    <s v="WB work used to check what was just learned. How is LTM checked?_x000a__x000a_Some references made to previous learning differences between vegetable and fruit. Addressing misconceptions. _x000a__x000a_Students have been taking notes in their books. _x000a__x000a_CT gave particular questions for them to research. _x000a_Students self check in green pen. How does CT know all have gotten it right?_x000a__x000a_CT cold calls well, however, only asks one student. The Ghee question was posed to several students as was the Lard. _x000a__x000a_Could take pictures to show progress_x000a_"/>
    <s v="CT uses white boards to recal knowledge. CT fires out questions. Based on the work just looked at. _x000a__x000a_Although students are responding fairly quickly. No time is given countdown could help_x000a__x000a_Whilst students are logging in CT needed to print a resource. 3 students are questioned about whisking good use of ‘dead time’ as it related to what is to come linking with past knowledge. Could have asked more students there are only 6 students in the room. _x000a__x000a_As far as ‘marking’ teacher feedback in books goes, I am not clear how this works. Whole group feedback? _x000a__x000a_Some self assessment evident by green pen. How does CT know all have gotten them right?_x000a__x000a_CT recaps on WB at the end. Not sure how you measure all have been successful. "/>
    <s v="Atmosphere is calm as is CT. During Q&amp;A students are eager to engage. And are fairly quick when responding to WB tasks that are set. _x000a__x000a_No behavioural issues_x000a__x000a_CT could capitalise by positives and positive praise (this is not to say CT) is in any way negative. "/>
    <s v="How does CT check notes have been taken correctly? Marking more frequently include whole group marking. _x000a__x000a_Include pictures of practical work to show progress over time. _x000a__x000a_Circulate more to check progress and understanding during lesson esp when delivering information. "/>
    <s v="N/A"/>
    <s v="N/A"/>
    <s v="N/A"/>
    <s v="N/A"/>
    <s v="N/A"/>
    <s v="N/A"/>
    <s v="N/A"/>
    <s v="N/A"/>
    <s v="N/A"/>
    <s v="N/A"/>
    <s v="N/A"/>
    <s v="N/A"/>
    <s v="N/A"/>
  </r>
  <r>
    <n v="452"/>
    <n v="436"/>
    <d v="2023-01-19T16:02:40"/>
    <x v="2"/>
    <x v="3"/>
    <d v="2023-01-17T00:00:00"/>
    <x v="1"/>
    <x v="2"/>
    <x v="2"/>
    <x v="0"/>
    <x v="2"/>
    <x v="0"/>
    <x v="4"/>
    <x v="0"/>
    <s v="Planning and Preparation"/>
    <s v="How were wounded soldiers helped on the western front? "/>
    <s v="Students were copying information from the board while JMC was delivering content meaning that not all students were able to hear the new information. There were limited opportunities for real 'thinking' from the students during that section. The task could have been planned more effectively to illicit deeper thinking. "/>
    <m/>
    <m/>
    <m/>
    <s v="Adapt tasks in lessons that require large amounts of copying down and instead consider comprehension to support with students literacy and independence. "/>
    <m/>
    <m/>
    <m/>
    <m/>
    <m/>
    <m/>
    <m/>
    <m/>
    <m/>
    <m/>
    <m/>
    <m/>
    <m/>
  </r>
  <r>
    <n v="453"/>
    <n v="437"/>
    <d v="2023-01-20T14:30:50"/>
    <x v="29"/>
    <x v="67"/>
    <d v="2023-01-20T00:00:00"/>
    <x v="1"/>
    <x v="2"/>
    <x v="2"/>
    <x v="2"/>
    <x v="6"/>
    <x v="2"/>
    <x v="1"/>
    <x v="0"/>
    <s v="Literacy"/>
    <s v="Fractions and Decimals"/>
    <s v="Previous key words revised using the starter eg.Factors. CT asked for the definition and  chased a student to answer. The student answered clearly using full sentences.  This could have been praised Clear modelling using the whiteboard, but students are not completely engaged. Cold calling for questioning being used, but not always effectively as students can still answer with their hands up. This results in them becoming bored waiting to be chosen or disengaged. CT was going through the starter until 14:17. Pace could be increased to improve behaviour. Students given independent task to revise converting fractions to decimals. Independent practise could be more focused. CT did not give the expectations of independent practise. Answers were gone through of independent practise at 14:29. CT encouraged students to explain their working eg &quot;how did you get your answer?&quot;. Responses were from students clear and  they could articulate methods well."/>
    <m/>
    <m/>
    <m/>
    <s v="- Ensure students are listening and tracking while you model_x000a_- Ensure there are no hands up while questioning. Practise cold calling methods."/>
    <s v="N/A"/>
    <s v="N/A"/>
    <s v="N/A"/>
    <s v="N/A"/>
    <s v="N/A"/>
    <s v="N/A"/>
    <s v="N/A"/>
    <s v="N/A"/>
    <s v="N/A"/>
    <s v="N/A"/>
    <s v="N/A"/>
    <s v="N/A"/>
    <s v="N/A"/>
  </r>
  <r>
    <n v="454"/>
    <n v="438"/>
    <d v="2023-01-20T15:30:32"/>
    <x v="29"/>
    <x v="9"/>
    <d v="2023-01-20T00:00:00"/>
    <x v="1"/>
    <x v="2"/>
    <x v="2"/>
    <x v="2"/>
    <x v="6"/>
    <x v="4"/>
    <x v="1"/>
    <x v="0"/>
    <s v="Assessment and Feedback"/>
    <s v="Dividing Fractions"/>
    <m/>
    <m/>
    <s v="- Students were given three worked examples to complete independently, increasing in difficulty. PNE then asked a student to explain, he did so clearly.  _x000a_- Clear countdown used to transition between sections of the lesson. _x000a_- Mini whiteboards used, the expectations for this were communicated clearly, including the time allocation and when and how students would be expected to answer. Countdown form 10 to indicate when boards should be shown (Shown on 2). Then students reminded 'boards under chin' to keep them safe and still. PNE wrote a student's MWB response on the board '1 2/10'. PNE responded to incorrect answers on MWBs by reteaching dividing mixed numbers."/>
    <m/>
    <s v="- Use Agree, Build, Challenge to improve students oracy and verbal responses"/>
    <s v="N/A"/>
    <s v="N/A"/>
    <s v="N/A"/>
    <s v="Training Need"/>
    <s v="N/A"/>
    <s v="N/A"/>
    <s v="N/A"/>
    <s v="N/A"/>
    <s v="N/A"/>
    <s v="N/A"/>
    <s v="N/A"/>
    <s v="N/A"/>
    <s v="N/A"/>
  </r>
  <r>
    <n v="455"/>
    <n v="439"/>
    <d v="2023-01-20T20:45:06"/>
    <x v="11"/>
    <x v="118"/>
    <d v="2023-01-18T00:00:00"/>
    <x v="1"/>
    <x v="2"/>
    <x v="2"/>
    <x v="4"/>
    <x v="6"/>
    <x v="4"/>
    <x v="1"/>
    <x v="0"/>
    <s v="Assessment and Feedback"/>
    <s v="Two Way tables "/>
    <m/>
    <m/>
    <s v="Students were given a Corbett Maths worksheet to work through as independent task. CT was walking around and providing individual support. A large number of students were not getting engaged and misbehaving. The worksheet was showing increasing challenge, however was not exam-oriented. CT had the control of the whole class while he was circulating. He stopped to address misbehaviours when necessart by talking to students outside or using warning or positive praise. CT then showed students the answers for the worksheet and went through the common misconceptions he has noticed during his circulation. CT reexplained his expectations for homework at the end of the lesson. "/>
    <m/>
    <s v="1) Using more exam style questions for year 11 students instead of corbett maths or maths genie worksheet. Can use Exmapro to pick questions by topics. _x000a_2) Shorten the independent task time and switch between different tasks frequently to help prevent students getting bored and disengaging. _x000a_3) Using more MWB to get students engaged. _x000a_4) Put the answer on a ppt or using a visuliser so you can annotate the questions while going through. "/>
    <s v="N/A"/>
    <s v="N/A"/>
    <s v="Exemplary"/>
    <s v="N/A"/>
    <s v="N/A"/>
    <s v="N/A"/>
    <s v="N/A"/>
    <s v="N/A"/>
    <s v="N/A"/>
    <s v="N/A"/>
    <s v="N/A"/>
    <s v="N/A"/>
    <s v="N/A"/>
  </r>
  <r>
    <n v="456"/>
    <n v="440"/>
    <d v="2023-01-20T21:01:44"/>
    <x v="11"/>
    <x v="111"/>
    <d v="2023-01-16T00:00:00"/>
    <x v="1"/>
    <x v="2"/>
    <x v="2"/>
    <x v="4"/>
    <x v="6"/>
    <x v="2"/>
    <x v="1"/>
    <x v="0"/>
    <s v="Learning Overtime"/>
    <s v="Arc Length "/>
    <m/>
    <s v="Knowledge retrieval starter was on the board.  Content covers prior learning and areas where misconceptions have arisen previously, which allows student to recall and revise what they have previously learnt, with the intent to improve a students’ memory, understanding and recall.  CT uses cold calling to assess the starter, students are questioned regarding their answers and explanations.  _x000a_Clear learning journeys have been explained to students, as where this lesson's learning objective comes from and how this links to further lessons. _x000a_Very clear teacher explanation given throughout the modelling. MWB was used as an AfL strategy to clear out the misconceptions. _x000a_Then students were given a worksheet with carefully picked exam quetions to practice. The worksheet requires a combination of exam skills to work through. CT clearly emphasized which skills the students need for each question. _x000a_Throughout the lesson, CT was renforcing how many marks each step is worth so students know how to pick maximum marks during exam. "/>
    <m/>
    <m/>
    <s v="For the independent worksheet, creating the working out and show it to students might be better than just showing them the answers or the long marking scheme. Using visuliser and do live working out is also a good option. "/>
    <s v="N/A"/>
    <s v="Exemplary"/>
    <s v="N/A"/>
    <s v="N/A"/>
    <s v="Exemplary"/>
    <s v="N/A"/>
    <s v="N/A"/>
    <s v="N/A"/>
    <s v="N/A"/>
    <s v="N/A"/>
    <s v="N/A"/>
    <s v="N/A"/>
    <s v="N/A"/>
  </r>
  <r>
    <n v="457"/>
    <n v="441"/>
    <d v="2023-01-22T12:01:17"/>
    <x v="0"/>
    <x v="56"/>
    <d v="2023-01-18T00:00:00"/>
    <x v="1"/>
    <x v="2"/>
    <x v="0"/>
    <x v="0"/>
    <x v="0"/>
    <x v="1"/>
    <x v="0"/>
    <x v="1"/>
    <m/>
    <m/>
    <s v="Titles and dates are underlined. Literacy code is stuck in but not being used in feedback. Vocab sheets are being completed in line with school policy. PT/RRI tasks are not fully present and stuck close together in books no clear RRI for assessment. Worksheets and loose pages are stuck correctly into books. Books evidence progress over time. "/>
    <m/>
    <m/>
    <m/>
    <s v="Make sure the literacy code is being used in feedback._x000a_Ensure RRIs are completed on colour paper, green penned and stuck closely to the progress test or assessment. "/>
    <m/>
    <m/>
    <m/>
    <m/>
    <m/>
    <m/>
    <m/>
    <m/>
    <m/>
    <m/>
    <m/>
    <m/>
    <m/>
  </r>
  <r>
    <n v="458"/>
    <n v="442"/>
    <d v="2023-01-22T12:04:58"/>
    <x v="0"/>
    <x v="27"/>
    <d v="2023-01-18T00:00:00"/>
    <x v="1"/>
    <x v="2"/>
    <x v="0"/>
    <x v="0"/>
    <x v="0"/>
    <x v="2"/>
    <x v="0"/>
    <x v="1"/>
    <m/>
    <m/>
    <s v="Titles and dates are underlined. Literacy code is stuck in but not being used in feedback. Vocab sheets are in some books but not all. PT/RRI tasks are not fully present and stuck close together in books. Worksheets and loose pages are stuck correctly into books. Books evidence progress over time"/>
    <m/>
    <m/>
    <m/>
    <s v="Stick in vocab sheets in back of books and get students to fill in during lesson.  _x000a_Ensure progress tests are completed and meaningful RRIs are completed and they are stuck close together in books._x000a_"/>
    <m/>
    <m/>
    <m/>
    <m/>
    <m/>
    <m/>
    <m/>
    <m/>
    <m/>
    <m/>
    <m/>
    <m/>
    <m/>
  </r>
  <r>
    <n v="459"/>
    <n v="443"/>
    <d v="2023-01-22T12:08:41"/>
    <x v="0"/>
    <x v="28"/>
    <d v="2023-01-18T00:00:00"/>
    <x v="1"/>
    <x v="2"/>
    <x v="0"/>
    <x v="0"/>
    <x v="0"/>
    <x v="3"/>
    <x v="0"/>
    <x v="1"/>
    <m/>
    <m/>
    <s v="Some titles and dates are underlined but not all. Literacy codes not stuck in and used in feedback. Vocab sheets are in some books but not all. PT/RRI tasks are not fully present and stuck close together in books. Worksheets and loose pages are stuck correctly into books. Books evidence progress over time. "/>
    <m/>
    <m/>
    <m/>
    <s v="Stick in vocab sheets in back of books and get students to fill in during lesson.  _x000a_Ensure progress tests are completed on colour paper and meaningful RRIs are completed and stuck close together in books. _x000a_"/>
    <m/>
    <m/>
    <m/>
    <m/>
    <m/>
    <m/>
    <m/>
    <m/>
    <m/>
    <m/>
    <m/>
    <m/>
    <m/>
  </r>
  <r>
    <n v="460"/>
    <n v="444"/>
    <d v="2023-01-22T12:13:39"/>
    <x v="0"/>
    <x v="119"/>
    <d v="2023-01-18T00:00:00"/>
    <x v="1"/>
    <x v="2"/>
    <x v="0"/>
    <x v="0"/>
    <x v="0"/>
    <x v="4"/>
    <x v="0"/>
    <x v="1"/>
    <m/>
    <m/>
    <s v="Some titles and dates are underlined but not all. Literacy code is stuck in but not being used in feedback. Vocab sheets are being completed in line with school policy. PT/RRI tasks are not fully present and stuck close together in books. RRI present for assessment but no assessment tagged in. Worksheets and loose pages are stuck correctly into books. Books evidence progress over time. "/>
    <m/>
    <m/>
    <m/>
    <s v="Make sure the literacy code is being used in feedback._x000a_Ensure progress tests are completed on coloured paper and meaningful RRIs are completed and green penned and stuck close together in books. "/>
    <m/>
    <m/>
    <m/>
    <m/>
    <m/>
    <m/>
    <m/>
    <m/>
    <m/>
    <m/>
    <m/>
    <m/>
    <m/>
  </r>
  <r>
    <n v="461"/>
    <n v="445"/>
    <d v="2023-01-22T12:16:51"/>
    <x v="0"/>
    <x v="25"/>
    <d v="2023-01-18T00:00:00"/>
    <x v="1"/>
    <x v="2"/>
    <x v="0"/>
    <x v="0"/>
    <x v="0"/>
    <x v="0"/>
    <x v="1"/>
    <x v="1"/>
    <m/>
    <m/>
    <s v="Some titles and dates are underlined but not all. Some literacy codes stuck in but not all. Literacy code not being used in feedback. Vocab sheets are stuck in and but not being completed in line with school policy. PT/RRI tasks are not fully present and stuck close together in books. Books evidence progress over time_x000a_"/>
    <m/>
    <m/>
    <m/>
    <s v="Stick in vocab sheets in back of books and get students to fill in during lesson.  _x000a_Ensure progress tests are completed and meaningful RRIs are completed._x000a_"/>
    <m/>
    <m/>
    <m/>
    <m/>
    <m/>
    <m/>
    <m/>
    <m/>
    <m/>
    <m/>
    <m/>
    <m/>
    <m/>
  </r>
  <r>
    <n v="462"/>
    <n v="446"/>
    <d v="2023-01-22T12:20:04"/>
    <x v="0"/>
    <x v="83"/>
    <d v="2023-01-18T00:00:00"/>
    <x v="1"/>
    <x v="2"/>
    <x v="0"/>
    <x v="0"/>
    <x v="0"/>
    <x v="1"/>
    <x v="1"/>
    <x v="1"/>
    <m/>
    <m/>
    <s v="Some titles and dates are underlined but not all. Literacy code is stuck in but not being used in feedback. Vocab sheets are stuck in and but not being completed in line with school policy. PT/RRI tasks are not fully present and stuck close together in books. Worksheets and loose pages are stuck correctly into books. Books evidence progress over time. "/>
    <m/>
    <m/>
    <m/>
    <s v="Stick in vocab sheets in back of books and get students to fill in during lesson.  _x000a_Ensure progress tests are completed and meaningful RRIs are completed._x000a_"/>
    <m/>
    <m/>
    <m/>
    <m/>
    <m/>
    <m/>
    <m/>
    <m/>
    <m/>
    <m/>
    <m/>
    <m/>
    <m/>
  </r>
  <r>
    <n v="463"/>
    <n v="447"/>
    <d v="2023-01-22T12:23:37"/>
    <x v="0"/>
    <x v="31"/>
    <d v="2023-01-18T00:00:00"/>
    <x v="1"/>
    <x v="2"/>
    <x v="0"/>
    <x v="0"/>
    <x v="0"/>
    <x v="2"/>
    <x v="1"/>
    <x v="1"/>
    <m/>
    <m/>
    <s v="Titles and dates are underlined. Literacy codes not stuck in and used in feedback. Vocab sheets are stuck in and but not being completed in line with school policy. PT/RRI tasks are not fully present and stuck close together in books, assessment tagged in but no clear RRI on coloured paper. Worksheets and loose pages are stuck correctly into books. Books evidence progress over time. "/>
    <m/>
    <m/>
    <m/>
    <s v="Stick in vocab sheets in back of books and get students to fill in during lesson.  _x000a_Ensure progress tests are completed  and meaningful RRIs are completed, on coloured paper and green penned. _x000a_"/>
    <m/>
    <m/>
    <m/>
    <m/>
    <m/>
    <m/>
    <m/>
    <m/>
    <m/>
    <m/>
    <m/>
    <m/>
    <m/>
  </r>
  <r>
    <n v="464"/>
    <n v="448"/>
    <d v="2023-01-22T12:27:39"/>
    <x v="0"/>
    <x v="32"/>
    <d v="2023-01-18T00:00:00"/>
    <x v="1"/>
    <x v="2"/>
    <x v="0"/>
    <x v="0"/>
    <x v="0"/>
    <x v="3"/>
    <x v="1"/>
    <x v="1"/>
    <m/>
    <m/>
    <s v="Titles and dates are underlined. Literacy code is stuck in but not being used in feedback. Vocab sheets are being completed in line with school policy. PT/RRI tasks are not fully present and stuck close together in books, assessment tagged in but no clear RRI on coloured paper. Worksheets and loose pages are stuck correctly into books. Books evidence progress over time. "/>
    <m/>
    <m/>
    <m/>
    <s v="Make sure the literacy code is being used in feedback._x000a_Ensure progress tests are completed and meaningful RRIs are completed on coloured paper and green penned and stuck closely in books. "/>
    <m/>
    <m/>
    <m/>
    <m/>
    <m/>
    <m/>
    <m/>
    <m/>
    <m/>
    <m/>
    <m/>
    <m/>
    <m/>
  </r>
  <r>
    <n v="465"/>
    <n v="449"/>
    <d v="2023-01-22T16:59:32"/>
    <x v="14"/>
    <x v="83"/>
    <d v="2023-01-19T00:00:00"/>
    <x v="1"/>
    <x v="2"/>
    <x v="0"/>
    <x v="5"/>
    <x v="29"/>
    <x v="5"/>
    <x v="2"/>
    <x v="2"/>
    <m/>
    <s v="Investigating Populations"/>
    <s v="Starter activity was appropriately planned to ensure that student to include both theory and application of theory, _x000a_teacher subject knowledge is very strong e.g.focused on why mouse population has decreased, there is a very clear explanation about the reason why the would be using more energy during this period of time._x000a__x000a_Video activity to introduce the key aspects of sampling with the questions &quot;What is sampling?&quot;, &quot;Listing different methods of sampling&quot; and &quot;describe how to ensure sampling is non-bias&quot;- with this activity consider how much the students will be able to cope with and process at the one time._x000a__x000a_Introduction of the key term abundance, students write and then this is explained, some students still writing when explanation of two different communities is taking place. Same repeated for frequency. _x000a__x000a_Resources planned are of an extremely high quality, there is absolute focus on essential content, careful selection of video resources"/>
    <s v="End of ecology unit, final knowledge before moving onto their RP, students have a good knowledge of key aspects of this specification point- students were able to answer questions around ecosystems, habitat, biotic and abiotic interactions. _x000a_There is a clear structure to students learning over time, meaning students are achieving well in the biology."/>
    <s v="KS incorrect answer on starter question, explanation of gap in learning given, missed opportunity to get her to restate or clarify the reteaching moment on the impact of lower temperature on mice._x000a__x000a_MWB's checking of the key terms which were introduced, good checking at an appropriate point in the lesson to ensure there wasn't a gate keeper to accessing the remainder of the lesson. Checking takes place to ensure that students are receiving the feedback on the work they complete. There is a great opportunity to add more clarity and significance to the key aspects of each definition."/>
    <s v="Behaviour for learning is excellent, students have a laser focus on their learning. There is no doubt students take pride in their work, this is evidence in the pride they take in their books. "/>
    <s v="Explanations- ensure that students are fully focused when explanations are being delivered, decide on when student will write/make notes so they are giving full focus to the speaker at all times."/>
    <s v="Exemplary"/>
    <s v="N/A"/>
    <m/>
    <m/>
    <m/>
    <m/>
    <m/>
    <m/>
    <m/>
    <m/>
    <m/>
    <m/>
    <m/>
  </r>
  <r>
    <n v="466"/>
    <n v="450"/>
    <d v="2023-01-23T07:02:03"/>
    <x v="6"/>
    <x v="53"/>
    <d v="2023-01-13T00:00:00"/>
    <x v="0"/>
    <x v="2"/>
    <x v="2"/>
    <x v="6"/>
    <x v="6"/>
    <x v="5"/>
    <x v="4"/>
    <x v="0"/>
    <s v="Planning and Preparation"/>
    <s v="Kinematics"/>
    <s v="Students are completing an exam question as part of their starter, which reviews their learning from previous lessons.  There are different levels of challenge allowing students to make progress.  CT moves around well, checking answers.  All students are able to complete the first section without assistance, some begin to struggle with the middle/late parts, which begins to lead to discussions on how to complete the question.  CT brings the class attention to the board to explain the question.  CT reinforces the use of a diagram to represent displacement, which has been used in previous lessons to complete these questions.  CT models clearly and questions students via cold calling throughout to ensure they understand.  Their is some low level discussion on the questions whilst CT is explaining. "/>
    <m/>
    <m/>
    <m/>
    <s v="Students must have pens down, tracking the speaker during explanations so they are not distracted with completing a task or by peers."/>
    <s v="N/A"/>
    <s v="N/A"/>
    <s v="N/A"/>
    <s v="N/A"/>
    <s v="N/A"/>
    <s v="N/A"/>
    <s v="N/A"/>
    <s v="N/A"/>
    <s v="N/A"/>
    <s v="N/A"/>
    <s v="N/A"/>
    <s v="N/A"/>
    <s v="N/A"/>
  </r>
  <r>
    <n v="467"/>
    <n v="451"/>
    <d v="2023-01-23T07:11:04"/>
    <x v="6"/>
    <x v="18"/>
    <d v="2023-01-18T00:00:00"/>
    <x v="1"/>
    <x v="2"/>
    <x v="2"/>
    <x v="3"/>
    <x v="6"/>
    <x v="0"/>
    <x v="1"/>
    <x v="0"/>
    <s v="Behaviour for Learning"/>
    <s v="Trigonometry: OH CAH TOA "/>
    <s v="Data Not Shown"/>
    <s v="Data Not Shown"/>
    <s v="Data Not Shown"/>
    <s v="Data Not Shown"/>
    <s v="Data Not Shown"/>
    <s v="N/A"/>
    <s v="N/A"/>
    <s v="N/A"/>
    <s v="N/A"/>
    <s v="N/A"/>
    <s v="N/A"/>
    <s v="N/A"/>
    <s v="N/A"/>
    <s v="N/A"/>
    <s v="N/A"/>
    <s v="N/A"/>
    <s v="N/A"/>
    <s v="N/A"/>
  </r>
  <r>
    <n v="468"/>
    <n v="452"/>
    <d v="2023-01-23T07:15:13"/>
    <x v="6"/>
    <x v="18"/>
    <d v="2023-01-18T00:00:00"/>
    <x v="1"/>
    <x v="2"/>
    <x v="2"/>
    <x v="3"/>
    <x v="6"/>
    <x v="0"/>
    <x v="1"/>
    <x v="1"/>
    <m/>
    <m/>
    <s v="Clear progression is seen in books, with topics increasing in depth.  Vocabulary sheet are used and clear worked examples are shown in books to help aid independent learning.  RRIs are purposeful and address topics where students have shown areas for development.  RRIs are actioned, some are marked.  RRIs can be difficult to find due to other worksheets in book. HW is routinely set on HM."/>
    <m/>
    <m/>
    <m/>
    <s v="Book hygiene: reinforce use of green pens for self marking and completing RRIs.  Ensure students tag RRIs by the title."/>
    <m/>
    <m/>
    <m/>
    <m/>
    <m/>
    <m/>
    <m/>
    <m/>
    <m/>
    <m/>
    <m/>
    <m/>
    <m/>
  </r>
  <r>
    <n v="469"/>
    <n v="453"/>
    <d v="2023-01-23T07:21:03"/>
    <x v="6"/>
    <x v="9"/>
    <d v="2023-01-20T00:00:00"/>
    <x v="1"/>
    <x v="2"/>
    <x v="2"/>
    <x v="0"/>
    <x v="6"/>
    <x v="2"/>
    <x v="1"/>
    <x v="0"/>
    <s v="Learning Overtime"/>
    <s v="Interior Angles in Polygons"/>
    <m/>
    <s v="Students are completing their main task, which encompasses a number of facts learnt over this topics, allowing them to recall prior learning to apply to the task.  Some students are able to complete this independently, some are working in pairs.  Students are able to link their learning to complete the firs section of the task.  CT moves around class to support and brings the class together to clarify angles in regular polygons by modelling and questioning students.  "/>
    <m/>
    <m/>
    <s v="Students to complete task/sections of the task independently."/>
    <s v="N/A"/>
    <s v="N/A"/>
    <s v="N/A"/>
    <s v="N/A"/>
    <s v="N/A"/>
    <s v="N/A"/>
    <s v="N/A"/>
    <s v="N/A"/>
    <s v="N/A"/>
    <s v="N/A"/>
    <s v="N/A"/>
    <s v="N/A"/>
    <s v="N/A"/>
  </r>
  <r>
    <n v="470"/>
    <n v="454"/>
    <d v="2023-01-23T07:23:47"/>
    <x v="6"/>
    <x v="9"/>
    <d v="2023-01-20T00:00:00"/>
    <x v="1"/>
    <x v="2"/>
    <x v="2"/>
    <x v="0"/>
    <x v="6"/>
    <x v="2"/>
    <x v="1"/>
    <x v="1"/>
    <m/>
    <m/>
    <s v="Clear progression is seen in books, with topics increasing in depth.  RRIs (split class) are purposeful and address topics where students have shown areas for development.  RRIs are actioned, some are marked.  HW is routinely set._x000a_"/>
    <m/>
    <m/>
    <m/>
    <s v="Ensure RRIs are marked (self/peer/CT) to ensure improvement is being made."/>
    <m/>
    <m/>
    <m/>
    <m/>
    <m/>
    <m/>
    <m/>
    <m/>
    <m/>
    <m/>
    <m/>
    <m/>
    <m/>
  </r>
  <r>
    <n v="471"/>
    <n v="455"/>
    <d v="2023-01-23T12:14:05"/>
    <x v="31"/>
    <x v="37"/>
    <d v="2023-01-04T00:00:00"/>
    <x v="6"/>
    <x v="2"/>
    <x v="3"/>
    <x v="4"/>
    <x v="32"/>
    <x v="0"/>
    <x v="3"/>
    <x v="0"/>
    <s v="Planning and Preparation"/>
    <s v="Exam preparation "/>
    <s v="The lesson was planned with the essential criteria needed to convey the exam questions they were going through. Each child attempted the 8 mark question and a model answer was used to try and improve the quality of answers. "/>
    <m/>
    <m/>
    <m/>
    <s v="To ensure the children know how many marks they have scored. To ensure the terminology is checked i.e 'jargon' and all know how to pronounce the word and its meaning. "/>
    <s v="N/A"/>
    <s v="N/A"/>
    <s v="N/A"/>
    <s v="N/A"/>
    <s v="N/A"/>
    <s v="N/A"/>
    <s v="N/A"/>
    <s v="N/A"/>
    <s v="N/A"/>
    <s v="N/A"/>
    <s v="N/A"/>
    <s v="N/A"/>
    <s v="N/A"/>
  </r>
  <r>
    <n v="472"/>
    <n v="456"/>
    <d v="2023-01-23T12:56:51"/>
    <x v="9"/>
    <x v="84"/>
    <d v="2023-01-23T00:00:00"/>
    <x v="2"/>
    <x v="2"/>
    <x v="0"/>
    <x v="0"/>
    <x v="0"/>
    <x v="0"/>
    <x v="0"/>
    <x v="0"/>
    <s v="Assessment and Feedback"/>
    <s v="Electolysis"/>
    <m/>
    <m/>
    <s v="NOW used rapid mass feedback in the form a traffic light system to assess students understanding of electrolysis._x000a__x000a_Students enjoyed this activity, all participated._x000a__x000a_NOW uses lots of cold calling and say it again say it better to get students to explain what happens at electrodes then gives them an independent task requiring them to apply their knowledge._x000a__x000a_NOW circulates the room to check the progress of students._x000a__x000a_NOW address misconceptions about lead ion and give students effective opportunities for practice to ensure they are making progress, good conversations are happening between teacher and students to further learning._x000a__x000a_NOW uses SPEAK by ensuring students project their voices."/>
    <m/>
    <s v="For the last activity, answers could have been put on the main board for students to have a visual representation of the answer to help with stickability and add to verbal explanations of the answer."/>
    <m/>
    <s v="Exemplary"/>
    <m/>
    <m/>
    <m/>
    <m/>
    <m/>
    <m/>
    <m/>
    <m/>
    <m/>
    <m/>
    <m/>
  </r>
  <r>
    <n v="473"/>
    <n v="457"/>
    <d v="2023-01-23T14:28:26"/>
    <x v="31"/>
    <x v="52"/>
    <d v="2023-01-09T00:00:00"/>
    <x v="0"/>
    <x v="2"/>
    <x v="3"/>
    <x v="4"/>
    <x v="20"/>
    <x v="0"/>
    <x v="4"/>
    <x v="0"/>
    <s v="Planning and Preparation"/>
    <s v="Crime and deviance "/>
    <s v="Data Not Shown"/>
    <s v="Data Not Shown"/>
    <s v="Data Not Shown"/>
    <s v="Data Not Shown"/>
    <s v="Data Not Shown"/>
    <s v="N/A"/>
    <m/>
    <s v="N/A"/>
    <s v="Training Need"/>
    <s v="N/A"/>
    <s v="N/A"/>
    <s v="N/A"/>
    <s v="N/A"/>
    <s v="N/A"/>
    <s v="N/A"/>
    <s v="N/A"/>
    <s v="N/A"/>
    <s v="N/A"/>
  </r>
  <r>
    <n v="474"/>
    <n v="458"/>
    <d v="2023-01-23T14:36:49"/>
    <x v="32"/>
    <x v="13"/>
    <d v="2023-01-20T00:00:00"/>
    <x v="1"/>
    <x v="2"/>
    <x v="0"/>
    <x v="0"/>
    <x v="0"/>
    <x v="4"/>
    <x v="0"/>
    <x v="2"/>
    <m/>
    <s v="Disease - Cancer"/>
    <s v="Data Not Shown"/>
    <s v="Data Not Shown"/>
    <s v="Data Not Shown"/>
    <s v="Data Not Shown"/>
    <s v="Data Not Shown"/>
    <s v="N/A"/>
    <s v="N/A"/>
    <s v="N/A"/>
    <s v="N/A"/>
    <s v="N/A"/>
    <s v="N/A"/>
    <s v="N/A"/>
    <s v="N/A"/>
    <s v="N/A"/>
    <s v="N/A"/>
    <s v="N/A"/>
    <s v="N/A"/>
    <s v="N/A"/>
  </r>
  <r>
    <n v="475"/>
    <n v="459"/>
    <d v="2023-01-23T16:57:01"/>
    <x v="7"/>
    <x v="41"/>
    <d v="2023-01-16T00:00:00"/>
    <x v="1"/>
    <x v="2"/>
    <x v="2"/>
    <x v="1"/>
    <x v="2"/>
    <x v="4"/>
    <x v="0"/>
    <x v="0"/>
    <s v="Planning and Preparation"/>
    <s v="How did life change in the Industrial Revolution? "/>
    <s v="Lesson materials are adapted for students in the class which allow the material to be more accessible. _x000a_TA is well deployed to support._x000a_There is some teacher modelling, but relies more on instructions rather than modelling the thinking required to complete the task. _x000a_Ada[ted lesson to check for understanding of key second order concept (significance) - this worked well and students were able to understand how to use the concept in that section of the lesson."/>
    <m/>
    <m/>
    <m/>
    <s v="Teacher modelling is an aspect for development - follow the steps suggested by JMC to develop practice further. _x000a_Adapt the way the lesson is taught to the students by allowing some creative thinking within the tasks - one student gave an explanation regarding conditions for the working class in Britain in the IR. This was addressed as a misconception and it narrowed the thinking in the lesson of that student. This would have enhanced learning. "/>
    <m/>
    <m/>
    <m/>
    <m/>
    <m/>
    <m/>
    <m/>
    <m/>
    <m/>
    <m/>
    <m/>
    <m/>
    <m/>
  </r>
  <r>
    <n v="476"/>
    <n v="460"/>
    <d v="2023-01-23T17:03:28"/>
    <x v="7"/>
    <x v="10"/>
    <d v="2023-01-20T00:00:00"/>
    <x v="1"/>
    <x v="2"/>
    <x v="2"/>
    <x v="4"/>
    <x v="2"/>
    <x v="1"/>
    <x v="4"/>
    <x v="0"/>
    <s v="Assessment and Feedback"/>
    <s v="Cold War - Marshall Plan"/>
    <m/>
    <m/>
    <s v="Use of mini whiteboards to recap and check on prior learning (Truman Doctrine) which was vital for the students to understand before they moved on. Students were challenged on their whiteboard responses and asked to develop them using targeted questioning (see area for development for further information)._x000a_ "/>
    <m/>
    <s v="Questioning - slow down the process of questioning. Thinking time is not being given to the students on a consistent basis. JMC to follow up on this the following week _x000a_When students are unsure of the answer check for their understanding/adapt the questioning to support them rather than moving on to another student quickly, _x000a_Misconception on fear surrounding Communism spreading to the US - JMC to check for this. "/>
    <m/>
    <m/>
    <m/>
    <m/>
    <m/>
    <m/>
    <m/>
    <m/>
    <m/>
    <m/>
    <m/>
    <m/>
    <m/>
  </r>
  <r>
    <n v="477"/>
    <n v="22"/>
    <d v="2023-01-24T09:28:46"/>
    <x v="34"/>
    <x v="20"/>
    <d v="2023-01-18T00:00:00"/>
    <x v="1"/>
    <x v="2"/>
    <x v="0"/>
    <x v="1"/>
    <x v="0"/>
    <x v="3"/>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478"/>
    <n v="461"/>
    <d v="2023-01-24T10:28:09"/>
    <x v="1"/>
    <x v="23"/>
    <d v="2023-01-24T00:00:00"/>
    <x v="2"/>
    <x v="2"/>
    <x v="1"/>
    <x v="2"/>
    <x v="13"/>
    <x v="3"/>
    <x v="0"/>
    <x v="2"/>
    <m/>
    <s v="Tu etudies quelles matieres?"/>
    <s v="Data Not Shown"/>
    <s v="Data Not Shown"/>
    <s v="Data Not Shown"/>
    <s v="Data Not Shown"/>
    <s v="Data Not Shown"/>
    <m/>
    <m/>
    <m/>
    <m/>
    <m/>
    <m/>
    <s v="Training Need"/>
    <m/>
    <s v="Training Need"/>
    <m/>
    <m/>
    <m/>
    <m/>
  </r>
  <r>
    <n v="479"/>
    <n v="462"/>
    <d v="2023-01-24T12:16:53"/>
    <x v="25"/>
    <x v="120"/>
    <d v="2023-01-24T00:00:00"/>
    <x v="2"/>
    <x v="2"/>
    <x v="2"/>
    <x v="1"/>
    <x v="6"/>
    <x v="2"/>
    <x v="0"/>
    <x v="0"/>
    <s v="Behaviour for Learning"/>
    <s v="Units and Coversions"/>
    <s v="Data Not Shown"/>
    <s v="Data Not Shown"/>
    <s v="Data Not Shown"/>
    <s v="Data Not Shown"/>
    <s v="Data Not Shown"/>
    <s v="N/A"/>
    <s v="N/A"/>
    <s v="N/A"/>
    <s v="N/A"/>
    <s v="N/A"/>
    <s v="N/A"/>
    <s v="N/A"/>
    <s v="N/A"/>
    <s v="Training Need"/>
    <s v="N/A"/>
    <s v="N/A"/>
    <s v="N/A"/>
    <s v="N/A"/>
  </r>
  <r>
    <n v="480"/>
    <n v="463"/>
    <d v="2023-01-24T13:45:08"/>
    <x v="25"/>
    <x v="61"/>
    <d v="2022-12-13T00:00:00"/>
    <x v="5"/>
    <x v="1"/>
    <x v="2"/>
    <x v="2"/>
    <x v="2"/>
    <x v="2"/>
    <x v="0"/>
    <x v="2"/>
    <m/>
    <s v="The Black Death (consequences)"/>
    <s v="Teaching tier 2 vocabulary - 'pose', 'influence', 'despair', 'physiological' were not explained by the teacher. Some students that were asked could not clearly explain what the word meant. Tier 3 vocabulary used and explicitly taught. Do consider students prior knowledge - one student asked what a monastery was. Its possible that others didn't know what it was._x000a__x000a_The main task had a lot of text on the board, consider cognitive load. Could use images and maps with locations to support text to give students context. "/>
    <s v="SEND students were provided with reading as print outs, they were not told how to use these. RKA did move around the classroom to support students and work with them one to one. "/>
    <s v="Clear cold call questioning used on the starter to recall knowledge from the previous lesson, the knowledge recalled supported them with the new lesson. No evidence of RMF seen during the lesson (first half of a double). Clear RRI in books, work has improved because of them."/>
    <s v="Settled start to the lesson, students responded clearly and politely to the register. Some students left their coats on in the lesson and this went uncorrected. RKA knows the students well, using this to effectively manage behaviour and get students focussed and learning. Students were clearly corrected if they called out. Students were keen to give their answers and were engaged in the lesson. Complete full countdowns, not just for noise - for pens and tracking also."/>
    <s v="1. Explicitly teach tier 2 vocabulary (use whole school strategies shared - e.g. breaking the word down)_x000a_2. Consider prior knowledge when planning lessons - can students access the material set? is the material set too easy?"/>
    <s v="N/A"/>
    <s v="N/A"/>
    <s v="N/A"/>
    <s v="N/A"/>
    <s v="N/A"/>
    <s v="N/A"/>
    <s v="N/A"/>
    <s v="N/A"/>
    <s v="N/A"/>
    <s v="N/A"/>
    <s v="N/A"/>
    <s v="N/A"/>
    <s v="N/A"/>
  </r>
  <r>
    <n v="481"/>
    <n v="464"/>
    <d v="2023-01-24T15:02:58"/>
    <x v="0"/>
    <x v="39"/>
    <d v="2023-01-24T00:00:00"/>
    <x v="2"/>
    <x v="2"/>
    <x v="0"/>
    <x v="0"/>
    <x v="0"/>
    <x v="3"/>
    <x v="0"/>
    <x v="0"/>
    <s v="Planning and Preparation"/>
    <s v="Viruses "/>
    <s v="Watching video on how viruses replicate. Students expected to complete concept cartoon on viral replication, sheet included key words. Teacher went around to check engagement and to help students, would have been better to model the first box on the whiteboard. Missed opportunity for countdown to refocus class for transition instructions, this lead to students talking over teachers instructions. Missed opportunity for mini whiteboards for think pair share and used hands up to pick those whom answered. "/>
    <m/>
    <m/>
    <m/>
    <s v="Ensure one voice in the classroom_x000a_Use countdown strategies to refocus class during transitions."/>
    <m/>
    <m/>
    <m/>
    <m/>
    <m/>
    <m/>
    <m/>
    <s v="Training Need"/>
    <m/>
    <m/>
    <m/>
    <m/>
    <m/>
  </r>
  <r>
    <n v="482"/>
    <n v="465"/>
    <d v="2023-01-24T17:48:24"/>
    <x v="17"/>
    <x v="72"/>
    <d v="2023-01-24T00:00:00"/>
    <x v="2"/>
    <x v="2"/>
    <x v="3"/>
    <x v="3"/>
    <x v="8"/>
    <x v="1"/>
    <x v="1"/>
    <x v="2"/>
    <m/>
    <s v="Marvellous mechanisms. "/>
    <s v="Data Not Shown"/>
    <s v="Data Not Shown"/>
    <s v="Data Not Shown"/>
    <s v="Data Not Shown"/>
    <s v="Data Not Shown"/>
    <m/>
    <m/>
    <m/>
    <m/>
    <m/>
    <m/>
    <m/>
    <m/>
    <m/>
    <m/>
    <m/>
    <m/>
    <m/>
  </r>
  <r>
    <n v="483"/>
    <n v="466"/>
    <d v="2023-01-25T17:37:52"/>
    <x v="1"/>
    <x v="37"/>
    <d v="2023-01-24T00:00:00"/>
    <x v="2"/>
    <x v="2"/>
    <x v="3"/>
    <x v="6"/>
    <x v="16"/>
    <x v="5"/>
    <x v="0"/>
    <x v="0"/>
    <s v="Planning and Preparation"/>
    <s v="Unit 9 - know the types and causes of learning disabilities "/>
    <s v="•_x0009_Teacher sat at desk as students enter, no activity or lesson on the screen or activity to start _x000a_•_x0009_Topic: Unit 9 - know the types and causes of learning disabilities _x000a_•_x0009_Students asked to create a mind map of what disabilities they know and discuss with partner whilst register is taken_x000a_•_x0009_Students take out WB but asked to put them away and work in books instead_x000a_•_x0009_Teacher takes one example of definition from student and praises _x000a_•_x0009_Teacher reads through text on the board describing different types of disabilities _x000a_•_x0009_Students asked to turn on a computer and research the definitions themselves using links provided on Teams and write the definitions in their own words into Unit 9 coursework folder _x000a_•_x0009_Students separated with 3-4 computers between each of them to avoid talking _x000a_•_x0009_Students ask &quot;when will coursework be finished&quot; and &quot;is this a coursework module&quot;, seeming unaware of learning journey and intentions "/>
    <m/>
    <m/>
    <m/>
    <s v="•_x0009_Ask students to login to a computer at the start of the lesson to avoid wasting time waiting for computers to load whilst information is taught at the front _x000a_•_x0009_Starter activity or date and title on board as students enter with activity for them to complete in silence to avoid first 5 minutes of discussion _x000a_•_x0009_students to use WB to write down their definition then share with the group when asked to mind map an idea? _x000a_•_x0009_teacher to share a definition of what they were asked to discuss and ask students to note it down into their books? _x000a_•_x0009_teacher to circulate whilst students on computer completing the work to support students in finding the definitions  _x000a_"/>
    <m/>
    <m/>
    <m/>
    <m/>
    <m/>
    <m/>
    <m/>
    <m/>
    <m/>
    <m/>
    <m/>
    <m/>
    <m/>
  </r>
  <r>
    <n v="484"/>
    <n v="467"/>
    <d v="2023-01-26T16:11:34"/>
    <x v="31"/>
    <x v="99"/>
    <d v="2023-01-25T00:00:00"/>
    <x v="2"/>
    <x v="2"/>
    <x v="3"/>
    <x v="1"/>
    <x v="30"/>
    <x v="1"/>
    <x v="3"/>
    <x v="0"/>
    <s v="Planning and Preparation"/>
    <s v="Netball"/>
    <s v="C.T organised groups very quickly to ensure children are moving swiftly in cold conditions. Clear instructions were provided to each group, regarding them leading their own warm - ups. This demonstrated that C.T has embedded clear routines in prior lessons, which was evident by the excellent behaviour management with some tricky characters.  All groups understood how to lead their own warms - ups and were able to complete it of their own volition. As groups were warming up, you could clearly hear them discussing the rules of netball and ensuring one another knew the zones each position was allowed to enter. This showed learning over time and that the C.T had spent time embedding these complex concepts."/>
    <m/>
    <m/>
    <m/>
    <s v="One group in particular stood out with their terminology and ability to link the warm - up with science. C.T to use this group to elevate the others understanding of a pulse raiser and static stretching. i.e Naming the muscles, they are stretching. Deltoids etc."/>
    <m/>
    <m/>
    <m/>
    <m/>
    <m/>
    <m/>
    <m/>
    <m/>
    <m/>
    <m/>
    <m/>
    <m/>
    <m/>
  </r>
  <r>
    <n v="485"/>
    <n v="468"/>
    <d v="2023-01-27T09:05:57"/>
    <x v="12"/>
    <x v="6"/>
    <d v="2023-01-27T00:00:00"/>
    <x v="2"/>
    <x v="2"/>
    <x v="1"/>
    <x v="4"/>
    <x v="4"/>
    <x v="2"/>
    <x v="0"/>
    <x v="0"/>
    <s v="Planning and Preparation"/>
    <s v="AQA Paper 1 Mini Mock"/>
    <s v="The materials delivered were in line with curriculum plans and resources from leadership of English. BSM delivered a focused retrieval section which demonstrated students knowledge of the exam paper and learning over time. BSM was able to confidently support students questions and ensure that they were empowered to complete an exam paper in exam conditions. Expectations are high and students meet them across the time observed. BSM circulated throughout the period to ensure that students remain on task. BSM verbalised clearly why students were completing paper and what the aim was by the end of the lesson linking back to their previous efforts. "/>
    <m/>
    <m/>
    <m/>
    <s v="BSM should use timers in her slides to support with fostering exam stamina - students will be able to visualise time and have greater understanding of how pace is impacting their outcomes. "/>
    <m/>
    <m/>
    <m/>
    <m/>
    <s v="Exemplary"/>
    <m/>
    <m/>
    <m/>
    <m/>
    <m/>
    <m/>
    <m/>
    <m/>
  </r>
  <r>
    <n v="486"/>
    <n v="469"/>
    <d v="2023-01-27T09:17:04"/>
    <x v="12"/>
    <x v="7"/>
    <d v="2023-01-27T00:00:00"/>
    <x v="2"/>
    <x v="2"/>
    <x v="1"/>
    <x v="4"/>
    <x v="5"/>
    <x v="3"/>
    <x v="0"/>
    <x v="0"/>
    <s v="Planning and Preparation"/>
    <s v="Stave Three "/>
    <s v="Data Not Shown"/>
    <s v="Data Not Shown"/>
    <s v="Data Not Shown"/>
    <s v="Data Not Shown"/>
    <s v="Data Not Shown"/>
    <m/>
    <m/>
    <m/>
    <m/>
    <m/>
    <m/>
    <m/>
    <m/>
    <m/>
    <m/>
    <m/>
    <m/>
    <m/>
  </r>
  <r>
    <n v="487"/>
    <n v="470"/>
    <d v="2023-01-27T09:21:44"/>
    <x v="12"/>
    <x v="7"/>
    <d v="2023-01-28T00:00:00"/>
    <x v="2"/>
    <x v="2"/>
    <x v="1"/>
    <x v="4"/>
    <x v="5"/>
    <x v="3"/>
    <x v="0"/>
    <x v="1"/>
    <m/>
    <m/>
    <s v="There is evidence in exercise books of purposeful RRI which is informed by a range of marking strategies including WCF, diagnostic marking and yellow box marking. Initial targets are vague but there are more purposeful comments more recently which will allow students to improve the quality of their written responses. HW is not evident - though this may be due to department strategy for HW."/>
    <m/>
    <m/>
    <m/>
    <s v="Consider how to evidence homework in books so that the overall learning of children can be evident during scrutiny."/>
    <m/>
    <m/>
    <m/>
    <m/>
    <m/>
    <m/>
    <m/>
    <m/>
    <m/>
    <m/>
    <m/>
    <m/>
    <m/>
  </r>
  <r>
    <n v="488"/>
    <n v="471"/>
    <d v="2023-01-27T09:29:08"/>
    <x v="12"/>
    <x v="5"/>
    <d v="2023-01-27T00:00:00"/>
    <x v="2"/>
    <x v="2"/>
    <x v="1"/>
    <x v="4"/>
    <x v="4"/>
    <x v="0"/>
    <x v="0"/>
    <x v="1"/>
    <m/>
    <m/>
    <s v="There is some evidence of RRI but the feedback is not always specific enough. Generic comments like ‘more methods analysis’ are not going to lead to significantly better responses. Books require more regular marking given the number of responses that students have written and have not had feedback on. There is not clear evidence of HW though this may be down to departmental policy. "/>
    <m/>
    <m/>
    <m/>
    <s v="JKE to work with PDU to support in developing more meaningful comments on marking which will support students in writing better quality RRI responses._x000a_JKE needs to create a marking schedule for her Year 11’s to stay on top of marking as she moves towards regular and frequent exam practise now that content has been taught."/>
    <m/>
    <m/>
    <m/>
    <m/>
    <m/>
    <m/>
    <m/>
    <m/>
    <m/>
    <m/>
    <m/>
    <m/>
    <m/>
  </r>
  <r>
    <n v="489"/>
    <n v="472"/>
    <d v="2023-01-27T09:38:08"/>
    <x v="12"/>
    <x v="104"/>
    <d v="2023-01-28T00:00:00"/>
    <x v="2"/>
    <x v="2"/>
    <x v="1"/>
    <x v="4"/>
    <x v="4"/>
    <x v="0"/>
    <x v="0"/>
    <x v="0"/>
    <s v="Planning and Preparation"/>
    <s v="RRI - Mini Mock "/>
    <s v="Data Not Shown"/>
    <s v="Data Not Shown"/>
    <s v="Data Not Shown"/>
    <s v="Data Not Shown"/>
    <s v="Data Not Shown"/>
    <m/>
    <m/>
    <m/>
    <m/>
    <m/>
    <m/>
    <m/>
    <m/>
    <m/>
    <m/>
    <m/>
    <m/>
    <m/>
  </r>
  <r>
    <n v="490"/>
    <n v="474"/>
    <d v="2023-01-27T15:33:09"/>
    <x v="0"/>
    <x v="68"/>
    <d v="2023-01-27T00:00:00"/>
    <x v="2"/>
    <x v="2"/>
    <x v="0"/>
    <x v="4"/>
    <x v="0"/>
    <x v="1"/>
    <x v="0"/>
    <x v="1"/>
    <m/>
    <m/>
    <s v="Some titles and dates are underlined but not all. Literacy codes not stuck in and used in feedback.  Vocab sheets are not stuck in and being completed in line with school policy. PT/RRI tasks are not fully present and stuck close together in books. Books evidence progress over time"/>
    <m/>
    <m/>
    <m/>
    <s v="Stick in vocab sheets in back of books and get students to fill in during lesson.  Ensure a progress test is completed soon and meaningful RRIs are completed."/>
    <m/>
    <m/>
    <m/>
    <m/>
    <m/>
    <m/>
    <m/>
    <m/>
    <m/>
    <m/>
    <m/>
    <m/>
    <m/>
  </r>
  <r>
    <n v="491"/>
    <n v="473"/>
    <d v="2023-01-27T15:30:08"/>
    <x v="0"/>
    <x v="112"/>
    <d v="2023-01-27T00:00:00"/>
    <x v="2"/>
    <x v="2"/>
    <x v="0"/>
    <x v="4"/>
    <x v="0"/>
    <x v="0"/>
    <x v="0"/>
    <x v="1"/>
    <m/>
    <m/>
    <s v="Some titles and dates are underlined but not all. Literacy code is stuck in but not being used in feedback. Progress test but no completed RRI. Vocab sheets are being completed in line with school policy. Worksheets and loose pages are stuck correctly into books. Books evidence progress over time"/>
    <m/>
    <m/>
    <m/>
    <s v="Ensure a RRI is completed soon for the progress test "/>
    <m/>
    <m/>
    <m/>
    <m/>
    <m/>
    <m/>
    <m/>
    <m/>
    <m/>
    <m/>
    <m/>
    <m/>
    <m/>
  </r>
  <r>
    <n v="492"/>
    <n v="475"/>
    <d v="2023-01-27T15:41:22"/>
    <x v="0"/>
    <x v="45"/>
    <d v="2023-01-27T00:00:00"/>
    <x v="2"/>
    <x v="2"/>
    <x v="0"/>
    <x v="4"/>
    <x v="0"/>
    <x v="0"/>
    <x v="1"/>
    <x v="1"/>
    <m/>
    <m/>
    <s v="Titles and dates are underlined. Literacy code is stuck in but not being used in feedback. PT/RRI tasks are not fully present and stuck close together in books. Vocab sheets are not stuck in and being completed in line with school policy. Worksheets and loose pages are stuck correctly into books. Books evidence progress over time"/>
    <m/>
    <m/>
    <m/>
    <s v="Ensure a progress test is completed soon and meaningful RRIs are completed."/>
    <m/>
    <m/>
    <m/>
    <m/>
    <m/>
    <m/>
    <m/>
    <m/>
    <m/>
    <m/>
    <m/>
    <m/>
    <m/>
  </r>
  <r>
    <n v="493"/>
    <n v="476"/>
    <d v="2023-01-27T15:45:22"/>
    <x v="0"/>
    <x v="115"/>
    <d v="2023-01-27T00:00:00"/>
    <x v="2"/>
    <x v="2"/>
    <x v="0"/>
    <x v="4"/>
    <x v="0"/>
    <x v="1"/>
    <x v="1"/>
    <x v="1"/>
    <m/>
    <m/>
    <s v="Some titles and dates are underlined but not all. Literacy codes not stuck in and used in feedback.  Vocab sheets are not stuck in and being completed in line with school policy. PT/RRI tasks are not fully present and stuck close together in books. Worksheets and loose pages are stuck correctly into books. Books evidence progress over time"/>
    <m/>
    <m/>
    <m/>
    <s v="Ensure a progress test is completed soon and meaningful RRIs are completed._x000a_Stick in vocab sheets in back of books and get students to fill in during lesson.  "/>
    <m/>
    <m/>
    <m/>
    <m/>
    <m/>
    <m/>
    <m/>
    <m/>
    <m/>
    <m/>
    <m/>
    <m/>
    <m/>
  </r>
  <r>
    <n v="494"/>
    <n v="477"/>
    <d v="2023-01-27T15:49:38"/>
    <x v="0"/>
    <x v="25"/>
    <d v="2023-01-27T00:00:00"/>
    <x v="2"/>
    <x v="2"/>
    <x v="0"/>
    <x v="4"/>
    <x v="0"/>
    <x v="3"/>
    <x v="1"/>
    <x v="1"/>
    <m/>
    <m/>
    <s v="Some titles and dates are underlined but not all. Some literacy codes stuck in but not all. Literacy code not being used in feedback. PT/RRI tasks are not fully present and stuck close together in books. Vocab sheets are stuck in and but not being completed in line with school policy. Worksheets and loose pages are stuck correctly into books. Books evidence progress over time_x000a_"/>
    <m/>
    <m/>
    <m/>
    <s v="Ensure a progress test is completed soon and meaningful RRIs are completed._x000a_Stick in vocab sheets in back of books and get students to fill in during lesson.  "/>
    <m/>
    <m/>
    <m/>
    <m/>
    <m/>
    <m/>
    <m/>
    <m/>
    <m/>
    <m/>
    <m/>
    <m/>
    <m/>
  </r>
  <r>
    <n v="495"/>
    <n v="478"/>
    <d v="2023-01-27T15:52:35"/>
    <x v="0"/>
    <x v="48"/>
    <d v="2023-01-27T00:00:00"/>
    <x v="2"/>
    <x v="2"/>
    <x v="0"/>
    <x v="4"/>
    <x v="0"/>
    <x v="4"/>
    <x v="1"/>
    <x v="1"/>
    <m/>
    <m/>
    <s v="Some titles and dates are underlined but not all. Literacy code is stuck in but not being used in feedback. PT/RRI tasks are not fully present and stuck close together in books. Vocab sheets are being completed in line with school policy. Worksheets and loose pages are stuck correctly into books. Books evidence progress over time_x000a_"/>
    <m/>
    <m/>
    <m/>
    <s v="Ensure a progress test is completed soon and meaningful RRIs are completed."/>
    <m/>
    <m/>
    <m/>
    <m/>
    <m/>
    <m/>
    <m/>
    <m/>
    <m/>
    <m/>
    <m/>
    <m/>
    <m/>
  </r>
  <r>
    <n v="496"/>
    <n v="479"/>
    <d v="2023-01-27T16:03:55"/>
    <x v="0"/>
    <x v="101"/>
    <d v="2023-01-27T00:00:00"/>
    <x v="2"/>
    <x v="2"/>
    <x v="0"/>
    <x v="4"/>
    <x v="0"/>
    <x v="2"/>
    <x v="1"/>
    <x v="1"/>
    <m/>
    <m/>
    <s v="Some titles and dates are underlined but not all _x000a_Literacy code is stuck in but not being used in feedback._x000a_PT/RRI tasks are not fully present and stuck close together in books._x000a_Worksheets and loose pages are stuck correctly into books. _x000a_Vocab sheets are being completed in line with school policy_x000a_"/>
    <m/>
    <m/>
    <m/>
    <s v="Ensure a progress test is completed soon and meaningful RRIs are completed."/>
    <m/>
    <m/>
    <m/>
    <m/>
    <m/>
    <m/>
    <m/>
    <m/>
    <m/>
    <m/>
    <m/>
    <m/>
    <m/>
  </r>
  <r>
    <n v="497"/>
    <n v="480"/>
    <d v="2023-01-27T16:05:58"/>
    <x v="0"/>
    <x v="101"/>
    <d v="2023-01-27T00:00:00"/>
    <x v="2"/>
    <x v="2"/>
    <x v="0"/>
    <x v="4"/>
    <x v="0"/>
    <x v="2"/>
    <x v="0"/>
    <x v="1"/>
    <m/>
    <m/>
    <s v=" titles and dates are underlined. _x000a_Literacy code is stuck in but not being used in feedback._x000a_PT/RRI tasks are not fully present and stuck close together in books._x000a_Worksheets and loose pages are stuck correctly into books. _x000a_Vocab sheets are being completed in line with school policy_x000a_Books evidence progress over time_x000a_"/>
    <m/>
    <m/>
    <m/>
    <s v="Ensure a progress test is completed soon and meaningful RRIs are completed."/>
    <m/>
    <m/>
    <m/>
    <m/>
    <m/>
    <m/>
    <m/>
    <m/>
    <m/>
    <m/>
    <m/>
    <m/>
    <m/>
  </r>
  <r>
    <n v="498"/>
    <n v="481"/>
    <d v="2023-01-27T16:10:11"/>
    <x v="0"/>
    <x v="121"/>
    <d v="2023-01-27T00:00:00"/>
    <x v="2"/>
    <x v="2"/>
    <x v="0"/>
    <x v="4"/>
    <x v="0"/>
    <x v="3"/>
    <x v="0"/>
    <x v="1"/>
    <m/>
    <m/>
    <s v="Titles and dates are underlined. Literacy codes not stuck in and used in feedback. PT/RRI tasks are not fully present and stuck close together in books. Vocab sheets are not stuck in and being completed in line with school policy. Worksheets and loose pages are stuck correctly into books. Books evidence progress over time"/>
    <m/>
    <m/>
    <m/>
    <s v="Ensure a progress test is completed soon and meaningful RRIs are completed._x000a_Stick in vocab sheets in back of books and get students to fill in during lesson.  "/>
    <m/>
    <m/>
    <m/>
    <m/>
    <m/>
    <m/>
    <m/>
    <m/>
    <m/>
    <m/>
    <m/>
    <m/>
    <m/>
  </r>
  <r>
    <n v="499"/>
    <n v="482"/>
    <d v="2023-01-27T16:13:13"/>
    <x v="0"/>
    <x v="48"/>
    <d v="2023-01-27T00:00:00"/>
    <x v="2"/>
    <x v="2"/>
    <x v="0"/>
    <x v="4"/>
    <x v="0"/>
    <x v="4"/>
    <x v="0"/>
    <x v="1"/>
    <m/>
    <m/>
    <s v="Titles and dates are underlined. Literacy code is stuck in but not being used in feedback. Vocab sheets are stuck in and but not being completed in line with school policy. PT/RRI tasks are not fully present and stuck close together in books. Worksheets and loose pages are stuck correctly into books. Books evidence progress over time"/>
    <m/>
    <m/>
    <m/>
    <s v="Ensure a progress test is completed soon and meaningful RRIs are completed._x000a_Make sure the literacy code is being used in feedback."/>
    <m/>
    <m/>
    <m/>
    <m/>
    <m/>
    <m/>
    <m/>
    <m/>
    <m/>
    <m/>
    <m/>
    <m/>
    <m/>
  </r>
  <r>
    <n v="500"/>
    <n v="483"/>
    <d v="2023-01-27T17:02:38"/>
    <x v="9"/>
    <x v="122"/>
    <d v="2023-01-27T00:00:00"/>
    <x v="2"/>
    <x v="2"/>
    <x v="0"/>
    <x v="1"/>
    <x v="0"/>
    <x v="0"/>
    <x v="0"/>
    <x v="1"/>
    <m/>
    <m/>
    <s v="Titles and dates are underlined. _x000a_Literacy code is stuck in, there was no observed need for use in feedback. _x000a_Progress Test is present but there is no evidence of a recent RRI. _x000a_Vocab sheets are stuck in and being completed in line with school policy. _x000a_Worksheets and loose pages are stuck correctly into books. _x000a_Books show evidence of progress over time_x000a_"/>
    <m/>
    <m/>
    <m/>
    <s v="Please ensure an RRI is completed and stuck close to the most recent assessment."/>
    <m/>
    <m/>
    <m/>
    <m/>
    <m/>
    <m/>
    <m/>
    <m/>
    <m/>
    <m/>
    <m/>
    <m/>
    <m/>
  </r>
  <r>
    <n v="501"/>
    <n v="484"/>
    <d v="2023-01-27T17:03:51"/>
    <x v="9"/>
    <x v="123"/>
    <d v="2023-01-27T00:00:00"/>
    <x v="2"/>
    <x v="2"/>
    <x v="0"/>
    <x v="1"/>
    <x v="0"/>
    <x v="2"/>
    <x v="0"/>
    <x v="1"/>
    <m/>
    <m/>
    <s v="Titles and dates are underlined. _x000a_Literacy code is stuck in, there was no observed need for use in feedback. _x000a_Recent Progress Test and RRI is present. _x000a_Vocab sheets are stuck in and being completed in line with school policy. _x000a_Worksheets are stuck in neatly, but there are some loose pages. _x000a_Books show evidence of progress over time_x000a_"/>
    <m/>
    <m/>
    <m/>
    <s v="Please ensure that there are no loose sheets in books"/>
    <m/>
    <m/>
    <m/>
    <m/>
    <m/>
    <m/>
    <m/>
    <m/>
    <m/>
    <m/>
    <m/>
    <m/>
    <m/>
  </r>
  <r>
    <n v="502"/>
    <n v="485"/>
    <d v="2023-01-27T17:04:38"/>
    <x v="9"/>
    <x v="124"/>
    <d v="2023-01-27T00:00:00"/>
    <x v="2"/>
    <x v="2"/>
    <x v="0"/>
    <x v="1"/>
    <x v="0"/>
    <x v="0"/>
    <x v="1"/>
    <x v="1"/>
    <m/>
    <m/>
    <s v="Titles and dates are underlined. _x000a_Literacy code is stuck in, there was no observed need for use in feedback. _x000a_Recent Progress Test and RRI is present. _x000a_Vocab sheets are stuck in and being completed in line with school policy. _x000a_Worksheets and loose pages are stuck correctly into books. _x000a_Books show evidence of progress over time_x000a_"/>
    <m/>
    <m/>
    <m/>
    <s v="n/a"/>
    <m/>
    <m/>
    <m/>
    <m/>
    <m/>
    <m/>
    <m/>
    <m/>
    <m/>
    <m/>
    <m/>
    <m/>
    <m/>
  </r>
  <r>
    <n v="503"/>
    <n v="486"/>
    <d v="2023-01-27T17:05:39"/>
    <x v="9"/>
    <x v="125"/>
    <d v="2023-01-27T00:00:00"/>
    <x v="2"/>
    <x v="2"/>
    <x v="0"/>
    <x v="1"/>
    <x v="0"/>
    <x v="1"/>
    <x v="1"/>
    <x v="1"/>
    <m/>
    <m/>
    <s v="Titles and dates are underlined. _x000a_Literacy code is stuck in, there was no observed need for use in feedback. _x000a_Recent Progress Test and RRI is present. _x000a_Vocab sheets are stuck in and being completed in line with school policy. _x000a_Worksheets and loose pages are stuck correctly into books. _x000a_Books show evidence of progress over time"/>
    <m/>
    <m/>
    <m/>
    <s v="n/a"/>
    <m/>
    <m/>
    <m/>
    <m/>
    <m/>
    <m/>
    <m/>
    <m/>
    <m/>
    <m/>
    <m/>
    <m/>
    <m/>
  </r>
  <r>
    <n v="504"/>
    <n v="487"/>
    <d v="2023-01-27T17:08:15"/>
    <x v="9"/>
    <x v="39"/>
    <d v="2023-01-27T00:00:00"/>
    <x v="2"/>
    <x v="2"/>
    <x v="0"/>
    <x v="1"/>
    <x v="0"/>
    <x v="2"/>
    <x v="1"/>
    <x v="1"/>
    <m/>
    <m/>
    <s v="Narrative of books:_x000a_Titles and dates are underlined. _x000a_Literacy codes were not stuck in. _x000a_Test is present but there is no evidence of a recent RRI. _x000a_Vocab sheets were not stuck. _x000a_Majority of books and worksheets and loose pages are stuck into books, one book had loose sheets in. _x000a_Books show evidence of progress over time_x000a_"/>
    <m/>
    <m/>
    <m/>
    <s v="Please ensure that literacy codes and vocab sheets are stuck in and completed in line with school policy._x000a_Please complete an RRI as soon as possible and stick close to assessment. _x000a_Please ensure that there are no loose sheets in books_x000a_"/>
    <m/>
    <m/>
    <m/>
    <m/>
    <m/>
    <m/>
    <m/>
    <m/>
    <m/>
    <m/>
    <m/>
    <m/>
    <m/>
  </r>
  <r>
    <n v="505"/>
    <n v="488"/>
    <d v="2023-01-27T17:10:50"/>
    <x v="9"/>
    <x v="12"/>
    <d v="2023-01-27T00:00:00"/>
    <x v="2"/>
    <x v="2"/>
    <x v="0"/>
    <x v="1"/>
    <x v="0"/>
    <x v="3"/>
    <x v="1"/>
    <x v="1"/>
    <m/>
    <m/>
    <s v="Titles and dates are underlined. _x000a_Literacy codes and Vocab sheets were not stuck in code is stuck in._x000a_Recent Progress Test and RRI is present. _x000a_Worksheets and loose pages are stuck correctly into books. _x000a_Majority of books and worksheets and loose pages are stuck into books, one book had loose sheets in. _x000a_Books show evidence of progress over time_x000a_"/>
    <m/>
    <m/>
    <m/>
    <s v="Please ensure Literacy codes and Vocab sheets are stuck in and completed in line with school policy._x000a_Please ensure that there are no loose sheets in books_x000a_"/>
    <m/>
    <m/>
    <m/>
    <m/>
    <m/>
    <m/>
    <m/>
    <m/>
    <m/>
    <m/>
    <m/>
    <m/>
    <m/>
  </r>
  <r>
    <n v="506"/>
    <n v="489"/>
    <d v="2023-01-29T17:20:10"/>
    <x v="11"/>
    <x v="111"/>
    <d v="2023-01-23T00:00:00"/>
    <x v="2"/>
    <x v="2"/>
    <x v="2"/>
    <x v="4"/>
    <x v="6"/>
    <x v="2"/>
    <x v="1"/>
    <x v="0"/>
    <s v="Planning and Preparation"/>
    <s v="Unit Conversion "/>
    <s v="CT used a knowledge recall starter to help revise last week's lesson content and practice exam questions including marks for each step, students were questioned on their answers using cold calling and probing questions. _x000a__x000a_CT used live modelling to complete exemplar questions (converting mm^2 to cm^2) on the board, using area of a square to help visulise. CT demonstrated strong subject knowlege by linking unit conversion to length scale factor, area scale factor and volume scale factor. Students were then asked to complete similar questions on mini whiteboards first and then in their books. While students were completing practice questions, CT moved around the room to support. _x000a__x000a_Students picked up the knowlege and getting more confident as they were practicing more questions. "/>
    <m/>
    <m/>
    <m/>
    <s v="Printing some GCSE questions for the quick students to do. "/>
    <m/>
    <s v="Exemplary"/>
    <m/>
    <m/>
    <m/>
    <m/>
    <m/>
    <m/>
    <m/>
    <m/>
    <m/>
    <m/>
    <m/>
  </r>
  <r>
    <n v="507"/>
    <n v="490"/>
    <d v="2023-01-30T08:15:03"/>
    <x v="31"/>
    <x v="60"/>
    <d v="2023-01-25T00:00:00"/>
    <x v="2"/>
    <x v="2"/>
    <x v="3"/>
    <x v="1"/>
    <x v="30"/>
    <x v="0"/>
    <x v="3"/>
    <x v="0"/>
    <s v="Planning and Preparation"/>
    <s v="Table tennis returning "/>
    <s v="Data Not Shown"/>
    <s v="Data Not Shown"/>
    <s v="Data Not Shown"/>
    <s v="Data Not Shown"/>
    <s v="Data Not Shown"/>
    <m/>
    <m/>
    <m/>
    <m/>
    <m/>
    <m/>
    <m/>
    <m/>
    <m/>
    <m/>
    <m/>
    <m/>
    <m/>
  </r>
  <r>
    <n v="508"/>
    <n v="23"/>
    <d v="2023-01-30T10:03:58"/>
    <x v="5"/>
    <x v="8"/>
    <d v="2023-01-24T00:00:00"/>
    <x v="2"/>
    <x v="2"/>
    <x v="2"/>
    <x v="3"/>
    <x v="2"/>
    <x v="4"/>
    <x v="1"/>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509"/>
    <n v="491"/>
    <d v="2023-01-30T10:03:04"/>
    <x v="5"/>
    <x v="3"/>
    <d v="2023-01-26T00:00:00"/>
    <x v="2"/>
    <x v="2"/>
    <x v="2"/>
    <x v="3"/>
    <x v="2"/>
    <x v="0"/>
    <x v="1"/>
    <x v="0"/>
    <s v="Planning and Preparation"/>
    <s v="Assessment RRI Lesson "/>
    <s v="Targets are on the board from the outset and students are handed sheet - starter geared straight away for the main question in the assessment showing the focus to improve higher order skills. _x000a__x000a_JMC planning for questions and inclusion of all by initially not taking hands and using cold calling effectively. Good use of pause to allow for thinking time. When a student responds with 'Don't Know' JMC further questions to ensure engagement and not allowing them to opt out._x000a__x000a_JMC encourages discussion to engage all with higher thinking questions before asking the group again which gives time for thinking and involvement of all. Enables JMC to circulate and listen in on good responses to celebrate - JMC promotes good/ sophisticated answers and shares these. _x000a__x000a_Rapid Mass Feedback used to gauge student understanding and address misconceptions as they occur. _x000a_"/>
    <m/>
    <m/>
    <m/>
    <s v="Some low level discussion is going on in the class as directly after lunch and students take a while to start engaging in the starter activity. Students not all adhering to academy policies in the room with scarves on and drinks on the desk. _x000a__x000a_Whiteboards routines - students books could be closed to avoid looking back and all need to be engaged as some are not writing and others are waiting for all to show boards in order to copy - promote boards to chest and 3,2,1 wait for all idea? "/>
    <s v="N/A"/>
    <s v="N/A"/>
    <s v="N/A"/>
    <s v="N/A"/>
    <s v="N/A"/>
    <s v="N/A"/>
    <s v="N/A"/>
    <s v="N/A"/>
    <s v="N/A"/>
    <s v="N/A"/>
    <s v="N/A"/>
    <s v="N/A"/>
    <s v="N/A"/>
  </r>
  <r>
    <n v="510"/>
    <n v="492"/>
    <d v="2023-01-30T11:27:46"/>
    <x v="9"/>
    <x v="13"/>
    <d v="2023-01-31T00:00:00"/>
    <x v="3"/>
    <x v="2"/>
    <x v="0"/>
    <x v="0"/>
    <x v="0"/>
    <x v="2"/>
    <x v="1"/>
    <x v="0"/>
    <s v="Assessment and Feedback"/>
    <s v="Communicable diseases"/>
    <s v="Data Not Shown"/>
    <s v="Data Not Shown"/>
    <s v="Data Not Shown"/>
    <s v="Data Not Shown"/>
    <s v="Data Not Shown"/>
    <m/>
    <m/>
    <m/>
    <m/>
    <m/>
    <m/>
    <m/>
    <m/>
    <m/>
    <m/>
    <m/>
    <m/>
    <m/>
  </r>
  <r>
    <n v="511"/>
    <n v="493"/>
    <d v="2023-01-31T09:29:43"/>
    <x v="18"/>
    <x v="57"/>
    <d v="2023-01-30T00:00:00"/>
    <x v="3"/>
    <x v="2"/>
    <x v="3"/>
    <x v="5"/>
    <x v="21"/>
    <x v="5"/>
    <x v="5"/>
    <x v="0"/>
    <s v="Planning and Preparation"/>
    <s v="Prison"/>
    <s v="CWA had set up a number of videos that contrasted each other into the different ways in which prisons are used. She got the students to give thoughts on prisons before hand and then challenged those thoughts after watching the videos. The students really engaged with the process and were willing to discuss why they have changed their minds. She used local prisons (Wandsworth and Brixton) to make it more meaningful for them. This helped them to engage more._x000a_Lesson was planned for CWA to question students and their discussion was guided by her."/>
    <m/>
    <m/>
    <m/>
    <s v="RRI - CWA had marked books extensively but the quality of the responses was often less than the marking itself which shows marking structure is inefficient."/>
    <m/>
    <m/>
    <m/>
    <m/>
    <m/>
    <m/>
    <m/>
    <m/>
    <m/>
    <m/>
    <m/>
    <m/>
    <m/>
  </r>
  <r>
    <n v="512"/>
    <n v="494"/>
    <d v="2023-01-31T10:01:11"/>
    <x v="18"/>
    <x v="110"/>
    <d v="2022-11-18T00:00:00"/>
    <x v="1"/>
    <x v="1"/>
    <x v="2"/>
    <x v="6"/>
    <x v="3"/>
    <x v="5"/>
    <x v="2"/>
    <x v="0"/>
    <s v="Planning and Preparation"/>
    <s v="Place"/>
    <s v="RGI has taken them to the library and puts focus on wider reading. This is essential at KS5 to boost grades and is impactful. Could have been made more impactful by a reading log or some way of checking that they read the books that are taken out._x000a__x000a_RGI plans a 16mark question on the board. Asks students to BUG it which all students know._x000a_Students take a few goes to understand the intro. Is there a way the mark scheme can be used to help understand how the marks are allocated?_x000a_They do remember the intro based on what RGI says._x000a_Students are then asked to swap questions and carry on based on what other students have written. This allows them to see and respond to multiple questions, maximising time. "/>
    <m/>
    <m/>
    <m/>
    <s v="Wider reading - Have a way of checking students are doing it e.g. reading log_x000a_Use of markscheme - Show students where and how marks are allocated"/>
    <m/>
    <m/>
    <m/>
    <m/>
    <m/>
    <m/>
    <m/>
    <m/>
    <m/>
    <m/>
    <m/>
    <m/>
    <m/>
  </r>
  <r>
    <n v="513"/>
    <n v="495"/>
    <d v="2023-01-31T10:12:55"/>
    <x v="18"/>
    <x v="94"/>
    <d v="2022-12-05T00:00:00"/>
    <x v="4"/>
    <x v="1"/>
    <x v="3"/>
    <x v="5"/>
    <x v="16"/>
    <x v="5"/>
    <x v="5"/>
    <x v="0"/>
    <s v="Planning and Preparation"/>
    <s v="Coursework"/>
    <s v="JME has planned where all students should be and has a tracker  to where they all are. Students all know what they should be working on. Most of the work is marked quickly which allows for corrections and students to move on with work. _x000a_Students don't all know what the tracker actually means and some students can access each others folders."/>
    <m/>
    <m/>
    <m/>
    <s v="Hide folders from each other to prevent people being able to see each others work._x000a_Ensure all students know what the tracker means and how to use it."/>
    <m/>
    <m/>
    <m/>
    <m/>
    <m/>
    <m/>
    <m/>
    <m/>
    <m/>
    <m/>
    <m/>
    <m/>
    <m/>
  </r>
  <r>
    <n v="514"/>
    <n v="24"/>
    <d v="2023-01-31T10:28:59"/>
    <x v="18"/>
    <x v="61"/>
    <d v="2022-11-14T00:00:00"/>
    <x v="1"/>
    <x v="1"/>
    <x v="2"/>
    <x v="2"/>
    <x v="2"/>
    <x v="2"/>
    <x v="0"/>
    <x v="2"/>
    <s v="SD"/>
    <s v="https://harrisfederation.sharepoint.com/sites/iteTeam/trainees/202223/Forms/AllItems.aspx?id=%2Fsites%2FiteTeam%2Ftrainees%2F202223%2FTrainee%20Files%2FHarris%20Academy%20Merton%20%28HAM%29&amp;p=true&amp;ga=1"/>
    <m/>
    <m/>
    <m/>
    <m/>
    <m/>
    <m/>
    <m/>
    <m/>
    <m/>
    <m/>
    <m/>
    <m/>
    <m/>
    <m/>
    <m/>
    <m/>
    <m/>
    <m/>
  </r>
  <r>
    <n v="515"/>
    <n v="25"/>
    <d v="2023-01-31T10:31:32"/>
    <x v="18"/>
    <x v="61"/>
    <d v="2022-11-14T00:00:00"/>
    <x v="1"/>
    <x v="1"/>
    <x v="2"/>
    <x v="2"/>
    <x v="2"/>
    <x v="2"/>
    <x v="0"/>
    <x v="2"/>
    <s v="SD"/>
    <s v="https://harrisfederation.sharepoint.com/sites/iteTeam/trainees/202223/Forms/AllItems.aspx?id=%2Fsites%2FiteTeam%2Ftrainees%2F202223%2FTrainee%20Files%2FHarris%20Academy%20Merton%20%28HAM%29&amp;p=true&amp;ga=1"/>
    <m/>
    <m/>
    <m/>
    <m/>
    <m/>
    <m/>
    <m/>
    <m/>
    <m/>
    <m/>
    <m/>
    <m/>
    <m/>
    <m/>
    <m/>
    <m/>
    <m/>
    <m/>
  </r>
  <r>
    <n v="516"/>
    <n v="496"/>
    <d v="2023-01-31T11:29:09"/>
    <x v="10"/>
    <x v="14"/>
    <d v="2023-01-25T00:00:00"/>
    <x v="2"/>
    <x v="2"/>
    <x v="3"/>
    <x v="2"/>
    <x v="9"/>
    <x v="1"/>
    <x v="1"/>
    <x v="0"/>
    <s v="Planning and Preparation"/>
    <s v="Keyboard task: Imperial March"/>
    <s v="CT used questioning on the notation of Imperial March (e.g. which fingers, which note, what does the 'flat' mean). CT then modelled using the interactive board. CT performed the whole of the first line. CT questioned a student on how to find the trumpet, then they started independent practise. Most students were using the LH however 4 were attempting to paly the part with RH. Some students were making excellent progress and were able to play the first line. Students were given a lot of information before being given a chance to put it into practise. Some students had forgotten which hand to use, whether to go up/down and which fingers to use. "/>
    <m/>
    <m/>
    <m/>
    <s v="CT should break the task in to small tasks - show the first phrase then get all students to try together. More able students can work out the rest independently. Have a shorter independent practise time, then bring students together to perform/introduce the 2nd line to the more advanced students after some demonstration. _x000a_Ensure no students are playing with keyboards while someone is speaking to the class or performing, to ensure all students are focused on, and respecting, the learning. _x000a_"/>
    <s v="N/A"/>
    <s v="N/A"/>
    <s v="N/A"/>
    <s v="N/A"/>
    <s v="N/A"/>
    <s v="N/A"/>
    <s v="N/A"/>
    <s v="N/A"/>
    <s v="N/A"/>
    <s v="N/A"/>
    <s v="N/A"/>
    <s v="N/A"/>
    <s v="N/A"/>
  </r>
  <r>
    <n v="517"/>
    <n v="497"/>
    <d v="2023-01-31T11:40:45"/>
    <x v="10"/>
    <x v="14"/>
    <d v="2023-01-31T00:00:00"/>
    <x v="3"/>
    <x v="2"/>
    <x v="3"/>
    <x v="1"/>
    <x v="9"/>
    <x v="0"/>
    <x v="1"/>
    <x v="0"/>
    <s v="Planning and Preparation"/>
    <s v="Shosholoza - keyboard task"/>
    <s v="Students were practising independently. Students were clear on what level they were working on, and what that level involved. Students were all on task. _x000a_CT stopped the class to give feedback. for the 1st student CT gave feedback, for the 2nd student CT asked students what level the performer had achieved, for the third student CT questioned the performer on what they needed to improve. _x000a_For the firs student CT said they needed to 'Master' the part, there needed to be specific feedback on how to achieve this. All students struggled with timing, this also needs to be a focus. _x000a_There was some low level talking out of turn at points, which needs to be stopped to ensure all learners are engaged. "/>
    <m/>
    <m/>
    <m/>
    <s v="Ensure students are silent and attentive before delivering instructions/feedback. _x000a_Focus on timing when giving feedback - ensure students have mastered the timing of parts before moving on to more challenging tasks. "/>
    <s v="N/A"/>
    <s v="N/A"/>
    <s v="N/A"/>
    <s v="N/A"/>
    <s v="N/A"/>
    <s v="N/A"/>
    <s v="N/A"/>
    <s v="N/A"/>
    <s v="N/A"/>
    <s v="N/A"/>
    <s v="N/A"/>
    <s v="N/A"/>
    <s v="N/A"/>
  </r>
  <r>
    <n v="518"/>
    <n v="498"/>
    <d v="2023-01-31T11:50:52"/>
    <x v="19"/>
    <x v="68"/>
    <d v="2023-01-19T00:00:00"/>
    <x v="1"/>
    <x v="2"/>
    <x v="0"/>
    <x v="5"/>
    <x v="24"/>
    <x v="5"/>
    <x v="4"/>
    <x v="2"/>
    <m/>
    <s v="Aromatic Chemistry"/>
    <s v="Starter is a strong recall from two lessons ago - students know exactly where to find notes for answers in books. Excellent linking to midwifery for one student for context. Main content is explained and then noted down in books. Good exam question used for independent work. Is it differentiated - yes the part b stretches them - CT circulates to point them to answer the stretch question ( more time to struggle with??)"/>
    <s v="Student is very clear on learning journey and on what there is left to do, he knows all the previous topics and talks very positively on the delivery of the teaching by Mr Semple in particular. Homework is used to consolidate learning"/>
    <s v="Answers to starter using cold calling identifies misconceptions - not different but single. Go back to the student who said different. Whiteboards used very well to check importance of delocalised - picks up some misconceptions on P orbitals. What happens to the 10% who didn't get it right - there is follow up by circulating."/>
    <s v="Teacher circulates during starter - redirecting where necessary and challenging where necessary. Students well trained in cold calling - one calls out and the rest give him a look...Students are very quiet and controlled during teaching parts of lesson, however all talk very confidently when challenged. Countdowns are used effectively for pace. Three boys at the back ( I have the same but not sure it is good)"/>
    <s v="Is the seating plan optimal - look at moving around for progress."/>
    <m/>
    <s v="Exemplary"/>
    <m/>
    <s v="Exemplary"/>
    <m/>
    <m/>
    <m/>
    <m/>
    <m/>
    <m/>
    <m/>
    <m/>
    <m/>
  </r>
  <r>
    <n v="519"/>
    <n v="499"/>
    <d v="2023-01-31T12:16:58"/>
    <x v="26"/>
    <x v="44"/>
    <d v="2023-01-31T00:00:00"/>
    <x v="3"/>
    <x v="2"/>
    <x v="1"/>
    <x v="0"/>
    <x v="5"/>
    <x v="4"/>
    <x v="1"/>
    <x v="0"/>
    <s v="Learning Overtime"/>
    <s v="Act 2 sc 1 of Macbeth"/>
    <m/>
    <s v="Students are being questioned by teacher on the big ideas of the scene before reading the scene as a class. Teacher continues questioning related to ideas and meaning as the students read the text out loud. This helps to demystify the text and give students ownership. Teacher enthusiasm and energy serves to build student confidence and engagement. Teacher SK is secure and insightful as she guides this weak group through a challenging text and helps them to build on their knowledge. Students consolidate their understanding by writing a scene summary with sentence starter to support"/>
    <m/>
    <m/>
    <s v="Would it help the students to have key words/images/phrases related to what they are reading, on the screen, rather than the dagger speech? (Dual coding) Have question prompts to keep some of the more distracted students focused? "/>
    <s v="Exemplary"/>
    <m/>
    <s v="N/A"/>
    <s v="N/A"/>
    <s v="Exemplary"/>
    <s v="Exemplary"/>
    <s v="N/A"/>
    <s v="Exemplary"/>
    <s v="Exemplary"/>
    <s v="Exemplary"/>
    <s v="Exemplary"/>
    <s v="Exemplary"/>
    <s v="Training Need"/>
  </r>
  <r>
    <n v="520"/>
    <n v="26"/>
    <d v="2023-01-31T15:23:13"/>
    <x v="18"/>
    <x v="61"/>
    <d v="2023-01-09T00:00:00"/>
    <x v="0"/>
    <x v="2"/>
    <x v="2"/>
    <x v="2"/>
    <x v="2"/>
    <x v="2"/>
    <x v="0"/>
    <x v="2"/>
    <s v="ECT"/>
    <s v="https://harrisfederation.sharepoint.com/sites/ham/CPD/Forms/AllItems.aspx?FolderCTID=0x012000FBEAAE0D9FF3DD4AB078F191A8A9A720&amp;id=%2Fsites%2Fham%2FCPD%2FECT%202022%2D23%2FObservations&amp;viewid=988272ce%2D72f9%2D40a6%2Da6ba%2Ddc8d5dea4435"/>
    <m/>
    <m/>
    <m/>
    <m/>
    <m/>
    <m/>
    <m/>
    <m/>
    <m/>
    <m/>
    <m/>
    <m/>
    <m/>
    <m/>
    <m/>
    <m/>
    <m/>
    <m/>
  </r>
  <r>
    <n v="521"/>
    <n v="27"/>
    <d v="2023-01-31T15:24:03"/>
    <x v="18"/>
    <x v="61"/>
    <d v="2022-12-12T00:00:00"/>
    <x v="5"/>
    <x v="1"/>
    <x v="2"/>
    <x v="2"/>
    <x v="2"/>
    <x v="2"/>
    <x v="1"/>
    <x v="2"/>
    <s v="SD"/>
    <s v="https://harrisfederation.sharepoint.com/sites/iteTeam/trainees/202223/Forms/AllItems.aspx?id=%2Fsites%2FiteTeam%2Ftrainees%2F202223%2FTrainee%20Files%2FHarris%20Academy%20Merton%20%28HAM%29&amp;p=true&amp;ga=1"/>
    <m/>
    <m/>
    <m/>
    <m/>
    <m/>
    <m/>
    <m/>
    <m/>
    <m/>
    <m/>
    <m/>
    <m/>
    <m/>
    <m/>
    <m/>
    <m/>
    <m/>
    <m/>
  </r>
  <r>
    <n v="522"/>
    <n v="500"/>
    <d v="2023-01-31T15:34:55"/>
    <x v="26"/>
    <x v="19"/>
    <d v="2023-01-31T00:00:00"/>
    <x v="3"/>
    <x v="2"/>
    <x v="1"/>
    <x v="4"/>
    <x v="4"/>
    <x v="0"/>
    <x v="1"/>
    <x v="0"/>
    <s v="Planning and Preparation"/>
    <s v="Paper 1 q5 writing an effective narrative/description "/>
    <s v="Data Not Shown"/>
    <s v="Data Not Shown"/>
    <s v="Data Not Shown"/>
    <s v="Data Not Shown"/>
    <s v="Data Not Shown"/>
    <m/>
    <m/>
    <m/>
    <m/>
    <m/>
    <m/>
    <m/>
    <m/>
    <m/>
    <m/>
    <m/>
    <m/>
    <m/>
  </r>
  <r>
    <n v="523"/>
    <n v="501"/>
    <d v="2023-01-31T17:15:53"/>
    <x v="2"/>
    <x v="109"/>
    <d v="2023-01-30T00:00:00"/>
    <x v="3"/>
    <x v="2"/>
    <x v="2"/>
    <x v="1"/>
    <x v="3"/>
    <x v="2"/>
    <x v="0"/>
    <x v="2"/>
    <m/>
    <s v="Will the world run out of resources? "/>
    <s v="The resources used were consistent with the rest of the department and new knowledge was delivered clearly. RST used relevant examples to support with understanding such as his knowledge of New Zealand's industry and how that links to their ecofootprint. RST used time effectively by only writing down relevant key terms rather than copying aimlessly. "/>
    <s v="RST referred to the learning journey briefly but could have made more use of this to support students in understanding what they are building to. There was mention of the enquiry question but could have been more explicit. "/>
    <s v="RST completed the Learning Checks in the lesson using mini whiteboards. Most students were getting the answers correct so he often probed further to check understanding. There were some students with books open though so answers may have been copied. Questioning was also strong, there is a clear no hands up culture and RST does not move on from a student until he is satisfied with their answer. Students are not allowed to opt out - instead RST guides them to the board for support, or rephrases his question. "/>
    <s v="Low level disruption is addressed in a calm manor. RST moves around the room to remind students to stay on task. Warnings are given out fairly but the room is mainly a positive environment with lots of praise for students getting it right. "/>
    <s v="To create more opportunities for students to practice their geographical and numerical skills whenever graphs, maps or photos are used. (Refer to the skills pathway)"/>
    <m/>
    <m/>
    <m/>
    <m/>
    <m/>
    <m/>
    <m/>
    <m/>
    <m/>
    <m/>
    <m/>
    <m/>
    <m/>
  </r>
  <r>
    <n v="524"/>
    <n v="502"/>
    <d v="2023-02-01T15:34:02"/>
    <x v="0"/>
    <x v="56"/>
    <d v="2023-01-31T00:00:00"/>
    <x v="3"/>
    <x v="2"/>
    <x v="0"/>
    <x v="0"/>
    <x v="0"/>
    <x v="3"/>
    <x v="1"/>
    <x v="0"/>
    <s v="Assessment and Feedback"/>
    <s v="Photosynthesis "/>
    <m/>
    <m/>
    <s v="Students checking prior knowledge using mini whiteboards, all students actively completing task. During transition students talked over teacher instructions, use countdowns and ensure one voice in classroom. During video clip would have been better practice to stop and start video for students to answer the questions. "/>
    <m/>
    <s v="Use countdowns to ensure one voice in the classroom. "/>
    <m/>
    <m/>
    <m/>
    <m/>
    <m/>
    <m/>
    <m/>
    <m/>
    <m/>
    <m/>
    <m/>
    <m/>
    <m/>
  </r>
  <r>
    <n v="525"/>
    <n v="503"/>
    <d v="2023-02-01T15:39:00"/>
    <x v="0"/>
    <x v="81"/>
    <d v="2023-01-26T00:00:00"/>
    <x v="2"/>
    <x v="2"/>
    <x v="0"/>
    <x v="6"/>
    <x v="10"/>
    <x v="5"/>
    <x v="4"/>
    <x v="0"/>
    <s v="Planning and Preparation"/>
    <s v="Titration Practical "/>
    <s v="Teacher delivered clear instructions. Students were working independently following their own method to calculate concentration. Clear reminders of technical skills and why they would effect results e.g. funnel in burette. This task was going to lead to students writing up their own method for this practical. Student questioned was clear about process and steps and justified steps. Some students were chewing gum and did not have hair tied up. "/>
    <m/>
    <m/>
    <m/>
    <s v="Ensure students have hair tied up for practical lessons and are not eating. "/>
    <m/>
    <m/>
    <m/>
    <m/>
    <m/>
    <m/>
    <m/>
    <m/>
    <m/>
    <m/>
    <m/>
    <m/>
    <m/>
  </r>
  <r>
    <n v="526"/>
    <n v="504"/>
    <d v="2023-02-01T17:24:39"/>
    <x v="13"/>
    <x v="12"/>
    <d v="2023-01-18T00:00:00"/>
    <x v="1"/>
    <x v="2"/>
    <x v="0"/>
    <x v="1"/>
    <x v="0"/>
    <x v="0"/>
    <x v="0"/>
    <x v="2"/>
    <m/>
    <s v="Climate change "/>
    <s v="Mini whiteboard task to name 3 fossil fuels, what was impact on learning?_x000a_Good to encourage students to read and answer questions. Good to give clear behaviour instructions for independent task. _x000a_Students are in positive routines with writing definitions and completing independent tasks, however routines around questions and answers need to be developed to avoid disruptive behaviour. _x000a_"/>
    <s v="Students demonstrate learning over time during activities eg_x000a_The starter, the mini whiteboard tasks_x000a_"/>
    <s v="Mini whiteboards used to check prior learning and questioning _x000a_Some cold calling a bounce questioning used. _x000a_"/>
    <s v="Students have a positive attitude to their learning and compete tasks set. _x000a_There is some shouting out which causes disruption to learning and slows pace. Work to have hands up when asking questions and hands down when answering (cold calling)_x000a_For instructions for reading task, teacher instructs that students work independently, in silence for 6 mins. _x000a_T was asked to turn around multiple times. A warning would be beneficial. "/>
    <s v="Some shouting out in the lesson and there is a mixture of hands up and hands down for the questioning. Move towards fully hands down and cold-calling. This will support both behaviour and questioning. _x000a__x000a_Use of positive praise recorded on the whiteboard will reenforce behaviour expectations - rewarding students for following instructions. Following up behaviour reminders with warnings will discourage disruptive behaviour. _x000a_"/>
    <m/>
    <m/>
    <m/>
    <m/>
    <m/>
    <m/>
    <m/>
    <m/>
    <m/>
    <m/>
    <m/>
    <m/>
    <m/>
  </r>
  <r>
    <n v="527"/>
    <n v="505"/>
    <d v="2023-02-02T10:07:36"/>
    <x v="20"/>
    <x v="66"/>
    <d v="2023-02-02T00:00:00"/>
    <x v="3"/>
    <x v="2"/>
    <x v="0"/>
    <x v="2"/>
    <x v="27"/>
    <x v="2"/>
    <x v="0"/>
    <x v="0"/>
    <s v="Behaviour for Learning"/>
    <s v="Computer Systems - L3 processor, operating systems. "/>
    <m/>
    <m/>
    <m/>
    <s v="Students walk in and get logged in. Routine is well established so students know to open Teams straight away and go to Class Notebook. SNE has starter on the board. Cold calling is used to check students understanding of previous tasks. There is low level disruption when questioning taking place. Teacher supports students by using key words or reminding students of what they learn previously. Before teaching and learning, after starter teacher questions students of previous tasks to remind students of  how it buildings into lesson 3 on operating systems and memory. There is cold calling used here too, however MWB could work better to ensure whole class focus and check understanding. "/>
    <s v="- Count down must be used to get whole class attention._x000a_- Use of Impero is still not fully established. Once students log on, during questioning tasks- BLANC screens and ask students to fully turn around. _x000a_- Write down questions on slide or board. For such activities- mini white board must be used to ensure all students participate. _x000a_"/>
    <m/>
    <m/>
    <m/>
    <m/>
    <m/>
    <m/>
    <m/>
    <m/>
    <m/>
    <m/>
    <m/>
    <m/>
    <m/>
  </r>
  <r>
    <n v="528"/>
    <n v="506"/>
    <d v="2023-02-02T18:14:41"/>
    <x v="28"/>
    <x v="101"/>
    <d v="2023-02-02T00:00:00"/>
    <x v="3"/>
    <x v="2"/>
    <x v="0"/>
    <x v="4"/>
    <x v="0"/>
    <x v="2"/>
    <x v="1"/>
    <x v="2"/>
    <m/>
    <s v="Crude Oil"/>
    <s v="Recall starter used to look back at prior learning_x000a_Questions planned to allow CT to determine how much they know and focus on literacy._x000a_Asks students to project their voice and focuses on keywords used in definitions._x000a_Naming Alkanes - Students copy down - An initial task could be given to get them thinking. Before going into it as a worked example. This would save on dead time._x000a_Introduced Mnemonic to help remember a pattern._x000a_Homologous - Opportunity to break this word down into it's component parts (Etymology)_x000a_Plans tasks to link to exam questions and the mark scheme._x000a_Chemical formulas planned to look at in a range of different ways. Figure out the H or C using the general formula. Modelled on board as well when some students unsure._x000a_"/>
    <s v="Tasks built in to get students to bring their knowledge to the lesson and then build on this. Students clearly able to recall what they have looked at in previous lessons. Encouraged to think further back as well_x000a_CT uses responses on MWB to go back through particular aspects, calculating number of Hydrogens, to explain to the class. Highlights specific students who said they didn't know."/>
    <s v="Cold Calling is used with questioning to draw out student responses_x000a_Use of MWB to assess the whole class and quickly gauge their ideas and understanding._x000a_What is the chemical formula? - MWB could be used for questions like this as well._x000a_Worked example done and then straight in their books, could part of this been done on boards to check or a task looking at drawing from a name, naming from the chemical formula to mix it up. This is reviewed through questioning of the different parts and students use green pen to assess._x000a_Closed books for MWB task to check initial learning in the lesson. This is linked to exam questions and feedback given on marks that would be received."/>
    <s v="Start of the lesson very calm and students engage with the different tasks. Students want to ask questions that relate to the topic._x000a_This time warnings are used to address poor behaviour straight away._x000a_Behaviour for learning is much better in this lesson compared to previously seen with the same class, they are calm and engaged with the work. A small number of students have to be reminded to get on with work."/>
    <s v="MWB - whole class feedback on simple questions as an alternative to cold calling one student. Set expectations on students not showing before you want them to."/>
    <m/>
    <m/>
    <m/>
    <m/>
    <m/>
    <m/>
    <m/>
    <m/>
    <m/>
    <m/>
    <m/>
    <m/>
    <m/>
  </r>
  <r>
    <n v="529"/>
    <n v="507"/>
    <d v="2023-02-02T19:32:30"/>
    <x v="6"/>
    <x v="70"/>
    <d v="2023-01-20T00:00:00"/>
    <x v="1"/>
    <x v="2"/>
    <x v="2"/>
    <x v="2"/>
    <x v="6"/>
    <x v="1"/>
    <x v="1"/>
    <x v="0"/>
    <s v="Assessment and Feedback"/>
    <s v="Rounding and Estimating"/>
    <m/>
    <m/>
    <s v="Knowledge recall starter.  Cold calling used, students give explanations of their reasoning.  Cold calling is used throughout, one student struggles and the opportunity to follow up to ensure understanding is loss after the explanation.  CT uses ABC with explanations to ensure students are able to explain and build on definitions.  One voice is reinforced, to ensure explanations are listened to and for behaviour management.    CT actively looks to fill the gaps in starter question, reviewing LCM/HCF using Venn diagram which students struggled with in their assessment.  CT uses wholes class feedback via MWBs to check prior skills needed for the main topic.  CT models main task clearly and uses MWB to check understanding.  CT discusses range of answers shown and gets visual feedback from class via voting to check understanding and addresses misconceptions.  Links to prior learning of dividing by fractions.  "/>
    <m/>
    <s v="Follow up with students that are unable to answer the question when cold called e.g. follow question,"/>
    <m/>
    <m/>
    <m/>
    <s v="Exemplary"/>
    <m/>
    <m/>
    <m/>
    <m/>
    <m/>
    <m/>
    <m/>
    <m/>
    <m/>
  </r>
  <r>
    <n v="530"/>
    <n v="508"/>
    <d v="2023-02-03T09:32:06"/>
    <x v="12"/>
    <x v="43"/>
    <d v="2023-02-03T00:00:00"/>
    <x v="3"/>
    <x v="2"/>
    <x v="1"/>
    <x v="5"/>
    <x v="5"/>
    <x v="5"/>
    <x v="4"/>
    <x v="1"/>
    <m/>
    <m/>
    <s v="There is regular RRI and feedback in these books. There is a clear pattern of feedback after each essay which leads to an RRI lesson. Content covered in RRI lessons clearly allows for students to close gaps in knowledge and improve the quality of their responses. HW is not clearly seen in exercise books. CT uses WCF regularly to feedback to students."/>
    <m/>
    <m/>
    <m/>
    <s v="1. Diagnostic feedback could be used more regularly alongside literacy marking to support students in improving the quality of their responses. This should happen a minimum of once a term as per policy._x000a_2. AHA may want to use a homework tracker to demonstrate clearly that she is setting homework."/>
    <m/>
    <m/>
    <m/>
    <m/>
    <m/>
    <m/>
    <m/>
    <m/>
    <m/>
    <m/>
    <m/>
    <m/>
    <m/>
  </r>
  <r>
    <n v="531"/>
    <n v="509"/>
    <d v="2023-02-03T09:39:24"/>
    <x v="12"/>
    <x v="43"/>
    <d v="2023-02-03T00:00:00"/>
    <x v="3"/>
    <x v="2"/>
    <x v="1"/>
    <x v="5"/>
    <x v="5"/>
    <x v="5"/>
    <x v="4"/>
    <x v="0"/>
    <s v="Learning Overtime"/>
    <s v="RRI - Use of Dialogue "/>
    <s v="Data Not Shown"/>
    <s v="Data Not Shown"/>
    <s v="Data Not Shown"/>
    <s v="Data Not Shown"/>
    <s v="Data Not Shown"/>
    <m/>
    <m/>
    <m/>
    <m/>
    <m/>
    <m/>
    <m/>
    <m/>
    <m/>
    <m/>
    <m/>
    <m/>
    <m/>
  </r>
  <r>
    <n v="532"/>
    <n v="510"/>
    <d v="2023-02-03T15:50:45"/>
    <x v="0"/>
    <x v="25"/>
    <d v="2023-02-03T00:00:00"/>
    <x v="3"/>
    <x v="2"/>
    <x v="0"/>
    <x v="0"/>
    <x v="0"/>
    <x v="0"/>
    <x v="0"/>
    <x v="1"/>
    <m/>
    <m/>
    <s v="Titles and dates are underlined. Literacy code is stuck in but not being used in feedback. PT/RRI tasks are present and stuck close together in books. Vocab sheets are stuck in and but not being completed in line with school policy. Worksheets and loose pages are stuck correctly into books. Books evidence progress over time"/>
    <m/>
    <m/>
    <m/>
    <s v="Make sure the literacy code is being used in feedback._x000a_Stick in vocab sheets in back of books and get students to fill in during lesson.  _x000a_"/>
    <m/>
    <m/>
    <m/>
    <m/>
    <m/>
    <m/>
    <m/>
    <m/>
    <m/>
    <m/>
    <m/>
    <m/>
    <m/>
  </r>
  <r>
    <n v="533"/>
    <n v="511"/>
    <d v="2023-02-03T15:54:08"/>
    <x v="0"/>
    <x v="27"/>
    <d v="2023-02-03T00:00:00"/>
    <x v="3"/>
    <x v="2"/>
    <x v="0"/>
    <x v="0"/>
    <x v="0"/>
    <x v="2"/>
    <x v="0"/>
    <x v="1"/>
    <m/>
    <m/>
    <s v="Titles and dates are underlined. Literacy code is stuck in but not being used in feedback. Vocab sheets are stuck in and but not being completed in line with school policy. PT/RRI tasks are not fully present and stuck close together in books. Worksheets and loose pages are stuck correctly into books. Books evidence progress over time"/>
    <m/>
    <m/>
    <m/>
    <s v="Stick in vocab sheets in back of books and get students to fill in during lesson.  _x000a_Ensure progress tests are completed and meaningful RRIs are completed._x000a_"/>
    <m/>
    <m/>
    <m/>
    <m/>
    <m/>
    <m/>
    <m/>
    <m/>
    <m/>
    <m/>
    <m/>
    <m/>
    <m/>
  </r>
  <r>
    <n v="534"/>
    <n v="512"/>
    <d v="2023-02-03T15:58:12"/>
    <x v="0"/>
    <x v="28"/>
    <d v="2023-02-03T00:00:00"/>
    <x v="3"/>
    <x v="2"/>
    <x v="0"/>
    <x v="0"/>
    <x v="0"/>
    <x v="3"/>
    <x v="0"/>
    <x v="1"/>
    <m/>
    <m/>
    <s v="Titles and dates are underlined. Literacy code is stuck in but not being used in feedback. Vocab sheets are being completed in line with school policy. Second PT/RRI tasks for the term in line with department policy are not fully present and stuck close together in books. Worksheets and loose pages are stuck correctly into books.  Books evidence progress over time. "/>
    <m/>
    <m/>
    <m/>
    <s v="Make sure the literacy code is being used in feedback._x000a_Ensure progress tests are completed and meaningful RRIs are completed, two required per term in line with department policy. _x000a_"/>
    <m/>
    <m/>
    <m/>
    <m/>
    <m/>
    <m/>
    <m/>
    <m/>
    <m/>
    <m/>
    <m/>
    <m/>
    <m/>
  </r>
  <r>
    <n v="535"/>
    <n v="513"/>
    <d v="2023-02-03T16:01:43"/>
    <x v="0"/>
    <x v="119"/>
    <d v="2023-02-03T00:00:00"/>
    <x v="3"/>
    <x v="2"/>
    <x v="0"/>
    <x v="0"/>
    <x v="0"/>
    <x v="4"/>
    <x v="0"/>
    <x v="1"/>
    <m/>
    <m/>
    <s v="Titles and dates are underlined. Some literacy codes stuck in but not all. Literacy code not being used in feedback._x000a_Vocab sheets are stuck in and but not being completed in line with school policy. PT/RRI tasks are not fully present and stuck close together in books. Worksheets and loose pages are stuck correctly into books. Books evidence progress over time"/>
    <m/>
    <m/>
    <m/>
    <s v="Stick in vocab sheets in back of books and get students to fill in during lesson.  Ensure all progress tests are have meaningful RRI lessons. "/>
    <m/>
    <m/>
    <m/>
    <m/>
    <m/>
    <m/>
    <m/>
    <m/>
    <m/>
    <m/>
    <m/>
    <m/>
    <m/>
  </r>
  <r>
    <n v="536"/>
    <n v="514"/>
    <d v="2023-02-03T16:04:31"/>
    <x v="0"/>
    <x v="25"/>
    <d v="2023-02-03T00:00:00"/>
    <x v="3"/>
    <x v="2"/>
    <x v="0"/>
    <x v="0"/>
    <x v="0"/>
    <x v="0"/>
    <x v="1"/>
    <x v="1"/>
    <m/>
    <m/>
    <s v="Titles and dates are underlined. Literacy code is stuck in but not being used in feedback. Vocab sheets are being completed in line with school policy. Second PT/RRI tasks for the term in line with department policy are not fully present and stuck close together in books. Worksheets and loose pages are stuck correctly into books. Books evidence progress over time"/>
    <m/>
    <m/>
    <m/>
    <s v="Ensure progress tests are completed and meaningful RRIs are completed, two required per term in line with department policy. Make sure the literacy code is being used in feedback."/>
    <m/>
    <m/>
    <m/>
    <m/>
    <m/>
    <m/>
    <m/>
    <m/>
    <m/>
    <m/>
    <m/>
    <m/>
    <m/>
  </r>
  <r>
    <n v="537"/>
    <n v="515"/>
    <d v="2023-02-03T16:07:22"/>
    <x v="0"/>
    <x v="83"/>
    <d v="2023-02-03T00:00:00"/>
    <x v="3"/>
    <x v="2"/>
    <x v="0"/>
    <x v="0"/>
    <x v="0"/>
    <x v="1"/>
    <x v="1"/>
    <x v="1"/>
    <m/>
    <m/>
    <s v="Titles and dates are underlined. Literacy code is stuck in but not being used in feedback. PT/RRI tasks are not fully present and stuck close together in books.  Vocab sheets are not stuck in and being completed in line with school policy. Worksheets and loose pages are stuck correctly into books. Books evidence progress over time."/>
    <m/>
    <m/>
    <m/>
    <s v="Make sure the literacy code is being used in feedback._x000a_Ensure progress tests are completed and meaningful RRIs are completed._x000a_"/>
    <m/>
    <m/>
    <m/>
    <m/>
    <m/>
    <m/>
    <m/>
    <m/>
    <m/>
    <m/>
    <m/>
    <m/>
    <m/>
  </r>
  <r>
    <n v="538"/>
    <n v="516"/>
    <d v="2023-02-03T16:10:43"/>
    <x v="0"/>
    <x v="32"/>
    <d v="2023-02-03T00:00:00"/>
    <x v="3"/>
    <x v="2"/>
    <x v="0"/>
    <x v="0"/>
    <x v="0"/>
    <x v="3"/>
    <x v="1"/>
    <x v="1"/>
    <m/>
    <m/>
    <s v="Titles and dates are underlined. Literacy code is stuck in but not being used in feedback. Second PT/RRI tasks for the term in line with department policy are not fully present and stuck close together in books. Worksheets and loose pages are stuck correctly into books. Vocab sheets are stuck in and but not being completed in line with school policy. Books evidence progress over time"/>
    <m/>
    <m/>
    <m/>
    <s v="Ensure progress tests are completed and meaningful RRIs are completed, two required per term in line with department policy. Make sure the literacy code is being used in feedback."/>
    <m/>
    <m/>
    <m/>
    <m/>
    <m/>
    <m/>
    <m/>
    <m/>
    <m/>
    <m/>
    <m/>
    <m/>
    <m/>
  </r>
  <r>
    <n v="539"/>
    <n v="517"/>
    <d v="2023-02-03T16:13:40"/>
    <x v="0"/>
    <x v="33"/>
    <d v="2023-02-03T00:00:00"/>
    <x v="3"/>
    <x v="2"/>
    <x v="0"/>
    <x v="0"/>
    <x v="0"/>
    <x v="4"/>
    <x v="1"/>
    <x v="1"/>
    <m/>
    <m/>
    <s v="Titles and dates are underlined. Literacy code is stuck in but not being used in feedback. Vocab sheets are stuck in and but not being completed in line with school policy. Second PT/RRI tasks for the term in line with department policy are not fully present and stuck close together in books. Worksheets and loose pages are stuck correctly into books. Books evidence progress over time"/>
    <m/>
    <m/>
    <m/>
    <s v="Ensure progress tests are completed and meaningful RRIs are completed, two required per term in line with department policy. Make sure the literacy code is being used in feedback."/>
    <m/>
    <m/>
    <m/>
    <m/>
    <m/>
    <m/>
    <m/>
    <m/>
    <m/>
    <m/>
    <m/>
    <m/>
    <m/>
  </r>
  <r>
    <n v="540"/>
    <n v="518"/>
    <d v="2023-02-04T22:08:26"/>
    <x v="11"/>
    <x v="65"/>
    <d v="2023-02-07T00:00:00"/>
    <x v="4"/>
    <x v="2"/>
    <x v="2"/>
    <x v="1"/>
    <x v="6"/>
    <x v="3"/>
    <x v="0"/>
    <x v="0"/>
    <s v="Behaviour for Learning"/>
    <s v="Direct Proportion "/>
    <m/>
    <m/>
    <m/>
    <s v="Stduents were clam, quiet and engaged throughout the lesson. CT has high expecation for behaviuors and gave very specific instructions at each stage of the lesson. _x000a__x000a_Very clear teacher explanation was given throughout the lesson, with cold calling and say it again better used as effective AFL. Misconception were addressed at various points of the lesson and quickly reexplained. _x000a__x000a_Lesson was then progressed with higher difficulty level-- reasoning. Support was given to students by linking back to the fluency. Students' the understanding was checked with MWB. CT was very positive and passinate of her teaching,  which can be seen by her presence and tone of vioce. When students start to misbehave for not undertanding the reasoning questions, CT gave students 2 min to close their eyes and reflect. This works very well, as students were all refreshed and got back to retry where they were stuck before.  _x000a_"/>
    <s v="Giving students more thinking time and less teacher talking "/>
    <s v="N/A"/>
    <s v="N/A"/>
    <s v="N/A"/>
    <s v="N/A"/>
    <s v="N/A"/>
    <s v="N/A"/>
    <s v="N/A"/>
    <s v="N/A"/>
    <s v="N/A"/>
    <s v="N/A"/>
    <s v="N/A"/>
    <s v="N/A"/>
    <s v="N/A"/>
  </r>
  <r>
    <n v="541"/>
    <n v="519"/>
    <d v="2023-02-04T22:26:13"/>
    <x v="11"/>
    <x v="64"/>
    <d v="2023-02-07T00:00:00"/>
    <x v="4"/>
    <x v="2"/>
    <x v="2"/>
    <x v="0"/>
    <x v="6"/>
    <x v="0"/>
    <x v="0"/>
    <x v="0"/>
    <s v="Learning Overtime"/>
    <s v="Angles in Polygons "/>
    <m/>
    <s v="All students were calm and working from the start of the lesson no time was lost.  The starter questions were on 3 different topics as knowledge retrival.  Teacher relates questions to previous work (Find angles in polygons) also mixed with simulatenous equations which strecthed students properly. CT used cold calling of students to ensure understanding is secure. CT was demonstrating good subject knowledge by correcting students for assuming the angles is 60 without proving. Good use of mathematical language (hexogon, negative reciprocal) when explaining contents and helps makes links for students to prior learning.  Strong modelling of correct answers by the CT when going through starter questions. "/>
    <m/>
    <m/>
    <s v="Make starter shorter, It was 25 min long. "/>
    <s v="N/A"/>
    <s v="N/A"/>
    <s v="N/A"/>
    <s v="N/A"/>
    <s v="N/A"/>
    <s v="N/A"/>
    <s v="N/A"/>
    <s v="N/A"/>
    <s v="N/A"/>
    <s v="N/A"/>
    <s v="N/A"/>
    <s v="N/A"/>
    <s v="N/A"/>
  </r>
  <r>
    <n v="542"/>
    <n v="520"/>
    <d v="2023-02-05T14:07:00"/>
    <x v="3"/>
    <x v="4"/>
    <d v="2023-01-24T00:00:00"/>
    <x v="2"/>
    <x v="2"/>
    <x v="2"/>
    <x v="3"/>
    <x v="3"/>
    <x v="3"/>
    <x v="0"/>
    <x v="2"/>
    <m/>
    <s v="What is a glacier?"/>
    <s v="Data Not Shown"/>
    <s v="Data Not Shown"/>
    <s v="Data Not Shown"/>
    <s v="Data Not Shown"/>
    <s v="Data Not Shown"/>
    <s v="N/A"/>
    <s v="N/A"/>
    <s v="N/A"/>
    <s v="N/A"/>
    <s v="N/A"/>
    <s v="N/A"/>
    <s v="N/A"/>
    <s v="N/A"/>
    <s v="N/A"/>
    <s v="N/A"/>
    <s v="N/A"/>
    <s v="N/A"/>
    <s v="N/A"/>
  </r>
  <r>
    <n v="543"/>
    <n v="521"/>
    <d v="2023-02-05T14:16:55"/>
    <x v="3"/>
    <x v="15"/>
    <d v="2023-01-31T00:00:00"/>
    <x v="3"/>
    <x v="2"/>
    <x v="2"/>
    <x v="0"/>
    <x v="3"/>
    <x v="1"/>
    <x v="4"/>
    <x v="2"/>
    <m/>
    <s v="How sustainable is the Monteverde Cloud Forest?"/>
    <s v="- MGE was looking at evaluating the sustainability of the Monteverde Cloud Forest. _x000a_- MGE spent a long time on a short, relatively simple task (due to a misconception identified from questioning). Whilst this was the right decision, the lack of pace decreased engagement from the class and he should have shortened the task and used rapid mass feedback. _x000a_- The time spent on the evaluation meant he left little time for teaching of STEPS - a key aspect of procedural knowledge that will stretch the upper end. This limited the quality of his exam answers. "/>
    <s v="- MGE ensured that all students understood the sustainability of the Monteverde Cloud Forest - and refused to move on until this was completed. _x000a_- However, MGE rushed the 'STEPS' task which would have helped develop his 6 mark answers."/>
    <s v="- MGE used questioning to feedback from LO3 evaluation task. He identified a low level of success (regarding understanding of sustainability) and retaught the content. _x000a_- MGE could have used a rapid mass feedback system to identify the misconceptions quicker, increase pace and maintain engagement. "/>
    <s v="- MGE used a lot of warnings to get students to focus. He had high expectations of the atmosphere - but many students were not adhering to this._x000a_- He used positive praise and 'least invasive interventions' to get engagement. _x000a_- He needed to prioritise content and increase pace to ensure engagement - pace was lacking and teacher explanations were too long."/>
    <s v="1. Increase pace of teacher delivery - limiting teacher talk to a minimum and setting expectations prior to delivery._x000a_2. Ensure MGE is familiar with learning journey of the lesson - and key future content. "/>
    <m/>
    <m/>
    <m/>
    <m/>
    <m/>
    <m/>
    <m/>
    <m/>
    <m/>
    <m/>
    <m/>
    <m/>
    <m/>
  </r>
  <r>
    <n v="544"/>
    <n v="522"/>
    <d v="2023-02-05T14:34:37"/>
    <x v="3"/>
    <x v="8"/>
    <d v="2023-02-03T00:00:00"/>
    <x v="3"/>
    <x v="2"/>
    <x v="2"/>
    <x v="1"/>
    <x v="3"/>
    <x v="2"/>
    <x v="1"/>
    <x v="2"/>
    <m/>
    <s v="What is happening to the world's population?"/>
    <s v="Data Not Shown"/>
    <s v="Data Not Shown"/>
    <s v="Data Not Shown"/>
    <s v="Data Not Shown"/>
    <s v="Data Not Shown"/>
    <m/>
    <m/>
    <m/>
    <m/>
    <m/>
    <m/>
    <m/>
    <m/>
    <m/>
    <m/>
    <m/>
    <m/>
    <m/>
  </r>
  <r>
    <n v="545"/>
    <n v="523"/>
    <d v="2023-02-05T14:39:00"/>
    <x v="3"/>
    <x v="126"/>
    <d v="2023-01-27T00:00:00"/>
    <x v="2"/>
    <x v="2"/>
    <x v="2"/>
    <x v="4"/>
    <x v="3"/>
    <x v="0"/>
    <x v="4"/>
    <x v="0"/>
    <s v="Planning and Preparation"/>
    <s v="What is the evidence for climate change?"/>
    <s v="Focus: stretch and challenge of 7+ students._x000a_- PPO used subject knowledge to tailor questioning / delivery to 7+ content (e.g. focusing on the evaluation of the accuracy of the evidence - rather than what the evidence of climate change is itself). _x000a_- Cold calling was used well and class were very engaged._x000a_- More could have been done on synoptic links - making the content even harder. "/>
    <m/>
    <m/>
    <m/>
    <s v="1. Ensure positives and negatives are visible at all times._x000a_2. Think about encouraging students to make synoptic links to other content (prep for Paper 3). "/>
    <m/>
    <m/>
    <m/>
    <m/>
    <s v="Exemplary"/>
    <s v="Exemplary"/>
    <s v="Exemplary"/>
    <s v="Exemplary"/>
    <m/>
    <m/>
    <m/>
    <m/>
    <m/>
  </r>
  <r>
    <n v="546"/>
    <n v="524"/>
    <d v="2023-02-05T17:42:05"/>
    <x v="24"/>
    <x v="83"/>
    <d v="2023-02-02T00:00:00"/>
    <x v="3"/>
    <x v="2"/>
    <x v="0"/>
    <x v="4"/>
    <x v="0"/>
    <x v="0"/>
    <x v="5"/>
    <x v="0"/>
    <s v="Learning Overtime"/>
    <s v="Condensation polymers"/>
    <m/>
    <s v="Students are shown a video to outline how condensation polymerisation occurs. _x000a__x000a_BBI goes through the important parts required for the process- students copy down a diagram which show the monomers and formation of the polymer. _x000a__x000a_Students are given an independent task to complete, to draw the polymer formed from different monomers and are prompted to use MWBs to practice. This allowed BBI to observe students understanding of the concept. _x000a__x000a_BBI identified that the students are unsure about what the polymers should looks like and pauses the independent task._x000a__x000a_BBI uses modelling on the board and cold- calling to demonstrate how the polymer is formed, where the water molecule is removed from and how both ends of the polymer should look._x000a__x000a_BBI went through more examples with students. _x000a__x000a_Throughout the lesson students were calm and engaged "/>
    <m/>
    <m/>
    <s v="Model and scaffold more examples with students before they complete an independent task. "/>
    <m/>
    <m/>
    <m/>
    <m/>
    <m/>
    <m/>
    <m/>
    <m/>
    <m/>
    <m/>
    <m/>
    <m/>
    <m/>
  </r>
  <r>
    <n v="547"/>
    <n v="525"/>
    <d v="2023-02-06T07:21:06"/>
    <x v="6"/>
    <x v="120"/>
    <d v="2023-01-12T00:00:00"/>
    <x v="0"/>
    <x v="2"/>
    <x v="2"/>
    <x v="2"/>
    <x v="6"/>
    <x v="0"/>
    <x v="1"/>
    <x v="0"/>
    <s v="Planning and Preparation"/>
    <s v="FDP"/>
    <s v="Data Not Shown"/>
    <s v="Data Not Shown"/>
    <s v="Data Not Shown"/>
    <s v="Data Not Shown"/>
    <s v="Data Not Shown"/>
    <m/>
    <m/>
    <m/>
    <m/>
    <m/>
    <m/>
    <m/>
    <m/>
    <m/>
    <m/>
    <m/>
    <m/>
    <m/>
  </r>
  <r>
    <n v="548"/>
    <n v="526"/>
    <d v="2023-02-06T09:27:35"/>
    <x v="5"/>
    <x v="127"/>
    <d v="2023-02-06T00:00:00"/>
    <x v="4"/>
    <x v="2"/>
    <x v="2"/>
    <x v="1"/>
    <x v="2"/>
    <x v="4"/>
    <x v="0"/>
    <x v="0"/>
    <s v="Planning and Preparation"/>
    <s v="EQ What changes had the Arches of Merton Priory seen "/>
    <s v="Differentiated starter used to engage the students on entry - nicely laid out and clear _x000a_LBA greets students at the door and challenges things such as books closed, gum, distractions, head on desk uniform_x000a_Verbal questioning of keywords eg 'priory' to plan for misconceptions and lack of understanding of basic core content and address this _x000a_Resources adapted to suit the needs of the students/class in front of LBA - Filling in blank of storyboard so students are able to recap the picture before given EQ to answer. _x000a_LBA models task to ensure understanding_x000a_"/>
    <m/>
    <m/>
    <m/>
    <s v="Students need to be challenged more consistently with their work - challenge/ extension to be pre-written and on board as students are waiting for next task eg starter task. Also is the storyboard task too easy for some? Could there be extended questions for those who can stretch themselves? "/>
    <m/>
    <m/>
    <m/>
    <m/>
    <m/>
    <m/>
    <m/>
    <m/>
    <m/>
    <m/>
    <m/>
    <m/>
    <m/>
  </r>
  <r>
    <n v="549"/>
    <n v="527"/>
    <d v="2023-02-06T13:41:43"/>
    <x v="20"/>
    <x v="82"/>
    <d v="2023-02-06T00:00:00"/>
    <x v="4"/>
    <x v="2"/>
    <x v="0"/>
    <x v="0"/>
    <x v="33"/>
    <x v="0"/>
    <x v="4"/>
    <x v="0"/>
    <s v="Assessment and Feedback"/>
    <s v="Coursework Lesson "/>
    <m/>
    <m/>
    <s v="Students are in a good routine, know what they need to do. Students are sat in silence working on Mind map/Visualisation diagrams. Teacher assesses students Visualisation diagram and gives feedback. Teacher uses Cold calling to check students understanding of tasks after explanation. One to one feedback allows students to make correct improvements on the work. Students are at the stage of planning &amp; developing their spreadsheet solution. Students are advised to move files to SharePoint so teacher can start giving feedback on CW. "/>
    <m/>
    <s v="Consistently use whole class feedback when giving out improvements. You can do this for Mind map/ Visualisation diagram. "/>
    <m/>
    <m/>
    <m/>
    <m/>
    <m/>
    <m/>
    <m/>
    <m/>
    <m/>
    <m/>
    <m/>
    <m/>
    <m/>
  </r>
  <r>
    <n v="550"/>
    <n v="528"/>
    <d v="2023-02-06T15:11:55"/>
    <x v="29"/>
    <x v="53"/>
    <d v="2023-02-06T00:00:00"/>
    <x v="4"/>
    <x v="2"/>
    <x v="2"/>
    <x v="4"/>
    <x v="6"/>
    <x v="2"/>
    <x v="0"/>
    <x v="0"/>
    <s v="Learning Overtime"/>
    <s v="Proportion"/>
    <m/>
    <s v="- XZH uses department recall starter template, including exam style questions from previously taught topics_x000a_- Evidence of previous topics included in starter is in books. Students are able to use their books as a resource to remind themselves_x000a_- XZH reminds students of learning journey and  prior lesson content. Students able to recall and explain prior learning when questioned_x000a_- Books show evidence of weekly mini quizzes taking place and errors corrected. Practise exam questions signposted within classwork_x000a_- XZH broke down starter past exam questions into approachable chunks for students using questioning_x000a_- Very clear explanations _x000a_- Misconceptions addressed e with carefully chosen examples eg. When to use Pythagoras vs Trigonometry vs Sin/Cosine rule. Students can articulate the differences through questioning."/>
    <m/>
    <m/>
    <s v="- Consider use of visualiser when modelling past exam questions to show students how to structure their answers. Clearly signpost where marks can be awarded."/>
    <m/>
    <m/>
    <m/>
    <m/>
    <m/>
    <m/>
    <m/>
    <m/>
    <m/>
    <m/>
    <m/>
    <m/>
    <m/>
  </r>
  <r>
    <n v="551"/>
    <n v="529"/>
    <d v="2023-02-06T15:34:26"/>
    <x v="29"/>
    <x v="65"/>
    <d v="2023-02-06T00:00:00"/>
    <x v="4"/>
    <x v="2"/>
    <x v="2"/>
    <x v="4"/>
    <x v="6"/>
    <x v="0"/>
    <x v="0"/>
    <x v="0"/>
    <s v="Learning Overtime"/>
    <s v="Quiz Corrections and RRI"/>
    <m/>
    <s v="- SHA goes through previous quiz. Worked solutions on slides for students to correct their quizzes using green pen. _x000a_- Thorough RRI to address misconceptions from quiz containing similar questions to the quiz. _x000a_- SHA breaks exam questions down clearly and effectively signposts steps to achieve marks _x000a_- SHA has used quiz diagnostically to highlight gaps in learning eg. Equation of a circle and transformation of graphs. Topics not on present SOW but will be retaught. _x000a_- Book show evidence of recall starters. Practise exam questions signposted within classwork. Work in books is of a high standard. Students can use their books as an effective revision resource_x000a_- Students are called to the board to model to the class. They are confident and thorough in their approach and   can model steps to answer exam questions effectively"/>
    <m/>
    <m/>
    <s v="- Consider using more focused unit tests diagnostically after each topic along side the broader assessments for revision"/>
    <m/>
    <m/>
    <m/>
    <m/>
    <m/>
    <m/>
    <m/>
    <m/>
    <m/>
    <m/>
    <m/>
    <m/>
    <m/>
  </r>
  <r>
    <n v="552"/>
    <n v="28"/>
    <d v="2023-02-07T09:06:44"/>
    <x v="5"/>
    <x v="128"/>
    <d v="2023-02-02T00:00:00"/>
    <x v="3"/>
    <x v="2"/>
    <x v="0"/>
    <x v="1"/>
    <x v="0"/>
    <x v="4"/>
    <x v="1"/>
    <x v="2"/>
    <s v="ECT"/>
    <s v="https://harrisfederation.sharepoint.com/sites/ham/CPD/Forms/AllItems.aspx?FolderCTID=0x012000FBEAAE0D9FF3DD4AB078F191A8A9A720&amp;id=%2Fsites%2Fham%2FCPD%2FECT%202022%2D23%2FObservations&amp;viewid=988272ce%2D72f9%2D40a6%2Da6ba%2Ddc8d5dea4435"/>
    <m/>
    <m/>
    <m/>
    <m/>
    <m/>
    <m/>
    <m/>
    <m/>
    <m/>
    <m/>
    <m/>
    <m/>
    <m/>
    <m/>
    <m/>
    <m/>
    <m/>
    <m/>
  </r>
  <r>
    <n v="553"/>
    <n v="530"/>
    <d v="2023-02-07T10:28:37"/>
    <x v="18"/>
    <x v="43"/>
    <d v="2023-02-07T00:00:00"/>
    <x v="4"/>
    <x v="2"/>
    <x v="1"/>
    <x v="5"/>
    <x v="5"/>
    <x v="5"/>
    <x v="3"/>
    <x v="0"/>
    <s v="Planning and Preparation"/>
    <s v="Poetry Revision"/>
    <s v="Data Not Shown"/>
    <s v="Data Not Shown"/>
    <s v="Data Not Shown"/>
    <s v="Data Not Shown"/>
    <s v="Data Not Shown"/>
    <m/>
    <m/>
    <m/>
    <m/>
    <m/>
    <m/>
    <m/>
    <m/>
    <m/>
    <m/>
    <m/>
    <m/>
    <m/>
  </r>
  <r>
    <n v="554"/>
    <n v="531"/>
    <d v="2023-02-07T11:22:30"/>
    <x v="25"/>
    <x v="110"/>
    <d v="2023-01-31T00:00:00"/>
    <x v="3"/>
    <x v="2"/>
    <x v="2"/>
    <x v="4"/>
    <x v="3"/>
    <x v="0"/>
    <x v="2"/>
    <x v="2"/>
    <m/>
    <s v="How is extreme weather affecting countries?"/>
    <s v="RGI ensured students use key terminology during the lesson, language is corrected if necessary for example a student said heat expansion, and this was corrected to thermal expansion. Say it again better / repetition used effectively. _x000a_Students are confident with the success criteria to some exam questions but potentially less clear on the meaning of some command terms. RGI provided students with an example answer, they identified strengths and weaknesses using the success criteria, demonstrating their understanding. STEPs was uses to support students with the evaluation element of their answers._x000a_Students discussed a graph on the board - potential missed opportunity to discuss the graph type and when it would be appropriate to use. One student questioned RGI on reading the graph, without the question from the student others may have misread the graph as this was demonstrated. _x000a_RGI promotes students making links between topics, linking back to tropical storms from their Global Hazards unit. "/>
    <s v="Students demonstrated excellent knowledge recall; RGI questioned students to test the depth of their knowledge in places. For examples their knowledge of the reliability of ice cores as a piece of evidence for climate change. "/>
    <s v="Clear cold call questioning was used in the lesson. Students were supported with and challenged on their answers at various points. "/>
    <s v="Any heads down were corrected politely and swiftly. Countdowns were used effectively to support transitions. "/>
    <s v="1. Command terms - students need to clearly know their meanings and visibly annotate their questions to ensure they understand the question. _x000a_2. Skills - when graphs are used, question students on the suitability of their graph for the data and teach them how to read the graph where necessary. "/>
    <s v="N/A"/>
    <s v="N/A"/>
    <s v="N/A"/>
    <s v="N/A"/>
    <s v="N/A"/>
    <s v="N/A"/>
    <s v="N/A"/>
    <s v="N/A"/>
    <s v="N/A"/>
    <s v="N/A"/>
    <s v="N/A"/>
    <s v="N/A"/>
    <s v="N/A"/>
  </r>
  <r>
    <n v="555"/>
    <n v="532"/>
    <d v="2023-02-08T12:28:36"/>
    <x v="15"/>
    <x v="129"/>
    <d v="2023-02-08T00:00:00"/>
    <x v="4"/>
    <x v="2"/>
    <x v="0"/>
    <x v="6"/>
    <x v="23"/>
    <x v="5"/>
    <x v="0"/>
    <x v="0"/>
    <s v="Planning and Preparation"/>
    <s v="Inflation "/>
    <s v="- 12 mark question gone through as a class, first paragraph together. How can students all contribute? Eg write down what you would put next for this. _x000a_- teacher marking, circulating around class giving individual feedback for paragraph 2. "/>
    <m/>
    <m/>
    <m/>
    <s v="- check the question matches up with the demands of the unit 1 exam papers. Question on a business you have researched is section B, case study is given in a 12 marker. "/>
    <s v="N/A"/>
    <m/>
    <m/>
    <m/>
    <m/>
    <m/>
    <m/>
    <m/>
    <m/>
    <m/>
    <m/>
    <m/>
    <m/>
  </r>
  <r>
    <n v="556"/>
    <n v="533"/>
    <d v="2023-02-09T07:57:47"/>
    <x v="7"/>
    <x v="109"/>
    <d v="2023-02-06T00:00:00"/>
    <x v="4"/>
    <x v="2"/>
    <x v="2"/>
    <x v="0"/>
    <x v="2"/>
    <x v="0"/>
    <x v="3"/>
    <x v="0"/>
    <s v="Planning and Preparation"/>
    <s v="Weimar Germany Golden Years"/>
    <s v="Engagement was good and students were clear in what was expected of them in the lessons. _x000a_Video task was used to provide a depth to knowledge, but could they be questioned or do something with that knowledge, e.g. mini-whiteboards etc._x000a_PPT slides were useful but too busy and often not related to what was being said by RST. _x000a_Lesson was well planned and tasks were designed to meet the lesson question and enquiry question."/>
    <m/>
    <m/>
    <m/>
    <s v="Teacher modelling - go through the cognitive process with students and what you expect them to do when completing the task. It would allow for all students to access the worksheet before they complete it, _x000a_Questioning- Pose, Pause, Pounce to be used with more thinking time allowed._x000a_"/>
    <s v="N/A"/>
    <s v="N/A"/>
    <s v="N/A"/>
    <s v="N/A"/>
    <s v="N/A"/>
    <s v="N/A"/>
    <s v="N/A"/>
    <s v="N/A"/>
    <s v="N/A"/>
    <s v="N/A"/>
    <s v="N/A"/>
    <s v="N/A"/>
    <s v="N/A"/>
  </r>
  <r>
    <n v="557"/>
    <n v="534"/>
    <d v="2023-02-09T08:09:51"/>
    <x v="7"/>
    <x v="8"/>
    <d v="2023-01-30T00:00:00"/>
    <x v="3"/>
    <x v="2"/>
    <x v="2"/>
    <x v="3"/>
    <x v="2"/>
    <x v="0"/>
    <x v="0"/>
    <x v="0"/>
    <s v="Planning and Preparation"/>
    <s v="Holocaust "/>
    <s v="Data Not Shown"/>
    <s v="Data Not Shown"/>
    <s v="Data Not Shown"/>
    <s v="Data Not Shown"/>
    <s v="Data Not Shown"/>
    <s v="N/A"/>
    <s v="N/A"/>
    <s v="N/A"/>
    <s v="N/A"/>
    <s v="N/A"/>
    <s v="N/A"/>
    <s v="N/A"/>
    <s v="N/A"/>
    <s v="N/A"/>
    <s v="N/A"/>
    <s v="N/A"/>
    <s v="N/A"/>
    <s v="N/A"/>
  </r>
  <r>
    <n v="558"/>
    <n v="535"/>
    <d v="2023-02-09T11:18:17"/>
    <x v="9"/>
    <x v="13"/>
    <d v="2023-02-09T00:00:00"/>
    <x v="4"/>
    <x v="2"/>
    <x v="0"/>
    <x v="2"/>
    <x v="0"/>
    <x v="1"/>
    <x v="1"/>
    <x v="0"/>
    <s v="Planning and Preparation"/>
    <s v="Refraction"/>
    <s v="Data Not Shown"/>
    <s v="Data Not Shown"/>
    <s v="Data Not Shown"/>
    <s v="Data Not Shown"/>
    <s v="Data Not Shown"/>
    <m/>
    <m/>
    <m/>
    <m/>
    <m/>
    <m/>
    <m/>
    <m/>
    <m/>
    <m/>
    <m/>
    <m/>
    <m/>
  </r>
  <r>
    <n v="559"/>
    <n v="536"/>
    <d v="2023-02-09T11:39:11"/>
    <x v="7"/>
    <x v="10"/>
    <d v="2023-02-06T00:00:00"/>
    <x v="4"/>
    <x v="2"/>
    <x v="2"/>
    <x v="3"/>
    <x v="2"/>
    <x v="2"/>
    <x v="0"/>
    <x v="2"/>
    <m/>
    <s v="Why was fascism able to rise in Britain? "/>
    <s v="25 minutes was spent on lesson hook which was too long, here pre-planned questioning would be effective._x000a_Teacher modelling was well developed and implemented - students had the thinking modelled for them - next steps would be to check on key target students after teacher modelling. "/>
    <s v="Some links were made to prior learning, however, this could have been developed further with links between British Fascism and Hitler._x000a_Learning journey was not used in the lesson, this would have helped to link the learning together. _x000a_Students taken out for discussion were unclear at times on how their learning linked together throughout the year._x000a_Students have good knowledge recall._x000a_"/>
    <s v="Good questions being asked but were generally closed in the time observed. Wait time needs to be used and time taken to allow students to think (pose-pause-pounce)._x000a_Whiteboards were used really effectively to check learning. _x000a_"/>
    <s v="No issues with behaviour for learning. Students are respectful and enjoy the teaching by LTH. "/>
    <s v="Questioning - wait time and opening up questions to allow for richer discussion. _x000a_Planning out your questions beforehand will help this._x000a_Teacher modelling (next steps above)._x000a_Linking of learning together."/>
    <s v="N/A"/>
    <s v="N/A"/>
    <s v="N/A"/>
    <s v="N/A"/>
    <s v="N/A"/>
    <s v="N/A"/>
    <s v="N/A"/>
    <s v="N/A"/>
    <s v="N/A"/>
    <s v="N/A"/>
    <s v="N/A"/>
    <s v="N/A"/>
    <s v="N/A"/>
  </r>
  <r>
    <n v="560"/>
    <n v="537"/>
    <d v="2023-02-09T14:22:58"/>
    <x v="29"/>
    <x v="120"/>
    <d v="2023-02-09T00:00:00"/>
    <x v="4"/>
    <x v="2"/>
    <x v="2"/>
    <x v="0"/>
    <x v="6"/>
    <x v="3"/>
    <x v="1"/>
    <x v="0"/>
    <s v="SEND"/>
    <s v="Gradient of a line"/>
    <s v="Data Not Shown"/>
    <s v="Data Not Shown"/>
    <s v="Data Not Shown"/>
    <s v="Data Not Shown"/>
    <s v="Data Not Shown"/>
    <m/>
    <m/>
    <m/>
    <m/>
    <m/>
    <m/>
    <m/>
    <m/>
    <m/>
    <m/>
    <m/>
    <m/>
    <m/>
  </r>
  <r>
    <n v="561"/>
    <n v="538"/>
    <d v="2023-02-09T16:11:06"/>
    <x v="0"/>
    <x v="12"/>
    <d v="2023-02-02T00:00:00"/>
    <x v="3"/>
    <x v="2"/>
    <x v="0"/>
    <x v="0"/>
    <x v="0"/>
    <x v="3"/>
    <x v="1"/>
    <x v="0"/>
    <s v="Planning and Preparation"/>
    <s v="Plant diseases"/>
    <s v="Students completing past paper questions in silence. Clear instructions and timings. Student with head on desk challenged about behaviour. Reminder of green pen use when marking answers. Cold calling of answers used, went back to student who said I don't know. "/>
    <m/>
    <m/>
    <m/>
    <s v="Scaffolding of PEQs are they foundation or higher tier"/>
    <m/>
    <m/>
    <m/>
    <m/>
    <m/>
    <m/>
    <m/>
    <m/>
    <m/>
    <m/>
    <m/>
    <m/>
    <m/>
  </r>
  <r>
    <n v="562"/>
    <n v="539"/>
    <d v="2023-02-09T16:17:16"/>
    <x v="0"/>
    <x v="81"/>
    <d v="2023-02-07T00:00:00"/>
    <x v="4"/>
    <x v="2"/>
    <x v="0"/>
    <x v="5"/>
    <x v="11"/>
    <x v="5"/>
    <x v="3"/>
    <x v="0"/>
    <s v="Planning and Preparation"/>
    <s v="Quasars"/>
    <s v="Modelling past paper questions on whiteboard. Cold calling demonstrated, bouncing questions and answers from student to student. Used Mini Whiteboards for rapid mass feedback of whole class. Clear teacher instructions of units and how to answer in an examination. Modelled unit conversions on white board, clear teacher instructions and cold calling used."/>
    <m/>
    <m/>
    <m/>
    <s v="Scaffolding for less able students. "/>
    <m/>
    <m/>
    <m/>
    <s v="Exemplary"/>
    <m/>
    <m/>
    <m/>
    <m/>
    <m/>
    <m/>
    <m/>
    <m/>
    <m/>
  </r>
  <r>
    <n v="563"/>
    <n v="540"/>
    <d v="2023-02-09T16:51:10"/>
    <x v="27"/>
    <x v="39"/>
    <d v="2023-01-24T00:00:00"/>
    <x v="2"/>
    <x v="2"/>
    <x v="3"/>
    <x v="3"/>
    <x v="15"/>
    <x v="1"/>
    <x v="1"/>
    <x v="2"/>
    <m/>
    <s v="Stir Fry - Practical food lesson"/>
    <s v="The class number was smaller than usual due to a sporting event and there were 12 present out of 16._x000a_Calm atmosphere created by CT. Demo had already taken place as this was second part of double lesson and the group were well underway at 2.05 with their chopping peeling and preparations on chopping boards. _x000a_The class worked very well together, verbal encouragement of each other heard of circulation of the room 'drop a bit of onion in it to test the heat of the oil' one student directed another. _x000a_2.15 CT is very clear in explanation. Early in hob cooking section of lesson CT used pan to ring ratio as an example to embed Science knowledge. CT stated how to check the oil and if it was too hot 'take control of the pan' it was reassuring and guide a safe working practise. _x000a_CT worked extremely well with technician agreeing to his next task on a number of occasions. "/>
    <s v="The group demonstrated routines that had been embedded over time. _x000a_When I asked student 'what is your project for spring term?' they knew it was Cultural Cuisine and savoury food - they referred to it as 'main meals'._x000a_The theme of topics in lesson 1 and 3 were mentioned. _x000a_Students were able to tell me this was more complex than the last practical in skills terms."/>
    <s v="The key skills sheet, built from lessons prior to this one regarding temperature control and hygiene. It included skill developed on this lesson, chopping peeling, knife skills and use of hob. _x000a_Student verbally demonstrated good knowledge of cross contamination, use of coloured chopping boards visually evident. _x000a_'Clean as you go' is clearly something the Ct has worked on embedding over time. Students had excellent practise. _x000a_Level ladder displayed on IWB for L4-7 and appropriate for this skill level.  On next few practical's it could include a further stretch and challenge up to L8/9._x000a_CT used directed questioning at end of lesson after exist task was completed the feedback was very good and students answered well. CT actively instructed speaking out and answering clearly. _x000a_"/>
    <s v="Behaviour was calm and productive throughout. Student wanted to achieve to the outlines set out. they wanted to cook and achieve. _x000a_Students see the progression in the task. They are respectful towards CT. _x000a_Students are safety aware. "/>
    <s v="Push independence even further with this group. Go higher than L7 to outline the possibilities of extension and challenge. _x000a__x000a_Emphasise the learning journey moving forward to build their skills (zoom in, zoom out) Ragu to stir fry to Curry. Collect plenary to stick to books for review in next lesson. "/>
    <m/>
    <s v="Exemplary"/>
    <m/>
    <m/>
    <m/>
    <m/>
    <m/>
    <m/>
    <m/>
    <m/>
    <m/>
    <m/>
    <m/>
  </r>
  <r>
    <n v="564"/>
    <n v="541"/>
    <d v="2023-02-10T11:45:20"/>
    <x v="16"/>
    <x v="130"/>
    <d v="2023-01-17T00:00:00"/>
    <x v="1"/>
    <x v="2"/>
    <x v="1"/>
    <x v="4"/>
    <x v="13"/>
    <x v="0"/>
    <x v="2"/>
    <x v="2"/>
    <m/>
    <s v="Speaking exam preparation"/>
    <s v="EAP was able to conduct individual GCSE exam speaking exam practice with students, whilst the rest of the class completed independent practice. Students gained a valuable opportunity to speak 1 to 1 with EAP and receive individual feedback. The level of independent work shows strong routines over time. "/>
    <s v="Student books and feedback shows that EAP is supporting progress over time with thorough knowledge of the course and high expectations, including effective use of boosters. Weaker students were able to identify that they needed to improve and revise, but were unsure as to how to do this effectively for French."/>
    <s v="Clear and effective use of self assessment and regular vocabulary testing. The lesson itself provided each student with 1 to 1 feedback on their speaking skills to build up to the GCSE speaking exam."/>
    <s v="Students all engaged in their work completing independent practice, allowing the teacher to give one to one feedback. Strong routines over time needed to allow this."/>
    <s v="1. Develop peer to peer speaking practice further to accelerate progress in speaking skills"/>
    <m/>
    <m/>
    <m/>
    <m/>
    <m/>
    <m/>
    <m/>
    <m/>
    <s v="Exemplary"/>
    <m/>
    <m/>
    <m/>
    <m/>
  </r>
  <r>
    <n v="565"/>
    <n v="542"/>
    <d v="2023-02-10T12:04:49"/>
    <x v="16"/>
    <x v="58"/>
    <d v="2023-01-30T00:00:00"/>
    <x v="3"/>
    <x v="2"/>
    <x v="1"/>
    <x v="2"/>
    <x v="1"/>
    <x v="0"/>
    <x v="0"/>
    <x v="2"/>
    <m/>
    <s v="Subjects at school"/>
    <s v="Clear routines and use of non negotiable Spanish words embedded. Appropriate use of Spanish as target language and English by MPR. Translation starter used, but MPR needs to use cold calling when questioning the class. No student volunteered to translate a phrase and MPR reverted to just telling class.  When cold calling is used during the lesson it does draw out misconceptions however currently MPR is quick to give answers rather than tease out of students. Students complete clear translation exercises and reading of text related to the lesson title. Towards the end of the lesson the content of the lesson gets harder as MPR gives explanation of grammar. During feedback discussed that with a high ability group the harder parts of the lesson can be got to quicker to stretch and challenge students further. "/>
    <s v="Students are progressing over time due to clear sequencing of learning. Students are clear that they enjoy Spanish and are making progress, A Portuguese native speaker stated he finds Spanish easy but is still learning new words and progressing each lesson."/>
    <s v="Constant self assessment and teacher checking of this. Only red pen for the official Yr 7 assessment. Lovely book hygiene."/>
    <s v="Students clearly engaged in Spanish, strong routines from MPR has built this atmosphere."/>
    <s v="1. Use cold calling much more in lessons so misconceptions can be addressed clearly_x000a_2. With a high ability group, reach the harder parts of the lesson sooner to ensure clear stretch and challenge"/>
    <m/>
    <m/>
    <m/>
    <m/>
    <m/>
    <m/>
    <m/>
    <m/>
    <s v="Exemplary"/>
    <m/>
    <m/>
    <m/>
    <m/>
  </r>
  <r>
    <n v="566"/>
    <n v="543"/>
    <d v="2023-02-15T14:36:28"/>
    <x v="25"/>
    <x v="117"/>
    <d v="2023-01-30T00:00:00"/>
    <x v="3"/>
    <x v="2"/>
    <x v="2"/>
    <x v="6"/>
    <x v="3"/>
    <x v="5"/>
    <x v="2"/>
    <x v="2"/>
    <m/>
    <s v="Mock 1 Revision Lesson"/>
    <s v="JPE supported students planning a 33 mark answer. Continuum used for students to rank between 'non-serious impact' and 'very serious impact with medium impact in the middle. Students had to consider scale, time and knock-on impacts when placing post-its on the board, they then had to verbally justify their positioning. _x000a__x000a_Good real life examples were used to demonstrate scale and time for students to support their understanding of strong evaluations. This made the abstract concrete for them._x000a__x000a_Students were required to provide the success criteria from previous learning which they did with confidence (structure, place specific details, evaluation, developed point). Knowledge and applications marks referred to - have they been asked to identify these in answers before? This was discussed and it is something JPE is embedding in to lessons. Students know they have 45 minutes for 33 marker. Missed opportunity to get students to pick out pitfalls / reasons why they might be blocked at a certain level. Po/Ev/Ex was used as their way of marking - should start using mark scheme language instead to allow students to access online materials that are available and to understand their mock marking when papers are returned._x000a__x000a_JPE did speak over students while making a point about the importance of having a range of case studies - some may not have heard. Be wary of explaining points without whole class attention. JPE refereed to the importance of clear arguments throughout - students are becoming well drilled in extended answer expectations. "/>
    <s v="AC supported one to one during lesson as well as engaged with via cold calling questioning."/>
    <s v="Strong cold calling questioning throughout the lesson. Learning check used to gather whole class feedback on students understanding - this was based on knowledge recall to they are preparing to correct case studies for mock exams. "/>
    <s v="High expectations held for all learners, students are committed to their learning. Students are asked to place pens down, sit up straight at various points in the lesson when JPE is explaining content."/>
    <s v="1. Consider the language used in tasks. For example students could use 'non-serious' in their answers. Present them with the evaluative language you would like them to use in the answers e.g. significance. _x000a_2. Continue to ensure students can distinguish between knowledge and application in their answers."/>
    <s v="N/A"/>
    <s v="N/A"/>
    <s v="N/A"/>
    <s v="N/A"/>
    <s v="N/A"/>
    <s v="N/A"/>
    <s v="N/A"/>
    <s v="N/A"/>
    <s v="N/A"/>
    <s v="N/A"/>
    <s v="N/A"/>
    <s v="N/A"/>
    <s v="N/A"/>
  </r>
  <r>
    <n v="567"/>
    <n v="544"/>
    <d v="2023-02-20T12:13:42"/>
    <x v="0"/>
    <x v="12"/>
    <d v="2023-02-20T00:00:00"/>
    <x v="6"/>
    <x v="3"/>
    <x v="0"/>
    <x v="0"/>
    <x v="0"/>
    <x v="1"/>
    <x v="1"/>
    <x v="0"/>
    <s v="Behaviour for Learning"/>
    <s v="IV characteristics "/>
    <m/>
    <m/>
    <m/>
    <s v="Students completing starter in silence. CBU was circulating the room with reminders for students to remove their coats and get started with work. More than one student had not completed starter questions when time to self assess. Student with head on the table for more than 5 minutes not challenged. "/>
    <s v="To ensure full completion of starter questions, scaffold include HINTS and stretch and challenge questions in line with departmental CPD. _x000a_Use warning system if expectations are not met during lesson. "/>
    <m/>
    <m/>
    <m/>
    <m/>
    <m/>
    <m/>
    <m/>
    <m/>
    <m/>
    <m/>
    <m/>
    <m/>
    <m/>
  </r>
  <r>
    <n v="568"/>
    <n v="545"/>
    <d v="2023-02-21T11:19:53"/>
    <x v="13"/>
    <x v="20"/>
    <d v="2023-02-07T00:00:00"/>
    <x v="4"/>
    <x v="2"/>
    <x v="0"/>
    <x v="0"/>
    <x v="0"/>
    <x v="4"/>
    <x v="0"/>
    <x v="0"/>
    <s v="Planning and Preparation"/>
    <s v="Structure of a Leaf"/>
    <s v="Data Not Shown"/>
    <s v="Data Not Shown"/>
    <s v="Data Not Shown"/>
    <s v="Data Not Shown"/>
    <s v="Data Not Shown"/>
    <m/>
    <m/>
    <m/>
    <m/>
    <m/>
    <m/>
    <m/>
    <m/>
    <m/>
    <m/>
    <m/>
    <m/>
    <m/>
  </r>
  <r>
    <n v="569"/>
    <n v="546"/>
    <d v="2023-02-21T13:47:34"/>
    <x v="4"/>
    <x v="7"/>
    <d v="2023-02-21T00:00:00"/>
    <x v="6"/>
    <x v="3"/>
    <x v="1"/>
    <x v="1"/>
    <x v="5"/>
    <x v="2"/>
    <x v="1"/>
    <x v="2"/>
    <m/>
    <s v="How is extreme poverty explored in the novel?"/>
    <s v="Data Not Shown"/>
    <s v="Data Not Shown"/>
    <s v="Data Not Shown"/>
    <s v="Data Not Shown"/>
    <s v="Data Not Shown"/>
    <s v="N/A"/>
    <s v="N/A"/>
    <s v="Training Need"/>
    <s v="N/A"/>
    <s v="N/A"/>
    <s v="N/A"/>
    <s v="N/A"/>
    <s v="N/A"/>
    <s v="Exemplary"/>
    <s v="N/A"/>
    <s v="N/A"/>
    <s v="N/A"/>
    <s v="N/A"/>
  </r>
  <r>
    <n v="570"/>
    <n v="547"/>
    <d v="2023-02-21T15:15:31"/>
    <x v="0"/>
    <x v="56"/>
    <d v="2023-02-21T00:00:00"/>
    <x v="6"/>
    <x v="3"/>
    <x v="0"/>
    <x v="0"/>
    <x v="0"/>
    <x v="3"/>
    <x v="1"/>
    <x v="0"/>
    <s v="Assessment and Feedback"/>
    <s v="Charge and Current "/>
    <m/>
    <m/>
    <s v="Students watching a video on current, questions were on the side and teacher stopped video at appropriate times for students to complete questions. Also cold called answers to ensure completion and self assessing. Ensure one voice in classroom students talking over peers answers. When students state they do not know an answer remember to bounce back to them so they can repeat the correct answer. Teacher moved around the room to check completion of copying from the board. Missed opportunity for mini whiteboard use on quick questions for rapid mass feedback. Missed opportunity for mini whiteboards with think,pair, share activity. "/>
    <m/>
    <s v="Ensure mini whiteboards are used during lesson for effective rapid mass feedback. "/>
    <m/>
    <m/>
    <m/>
    <s v="Training Need"/>
    <m/>
    <m/>
    <m/>
    <m/>
    <m/>
    <m/>
    <m/>
    <m/>
    <m/>
  </r>
  <r>
    <n v="571"/>
    <n v="548"/>
    <d v="2023-02-21T15:22:03"/>
    <x v="0"/>
    <x v="128"/>
    <d v="2023-02-21T00:00:00"/>
    <x v="6"/>
    <x v="3"/>
    <x v="0"/>
    <x v="0"/>
    <x v="0"/>
    <x v="4"/>
    <x v="0"/>
    <x v="0"/>
    <s v="Planning and Preparation"/>
    <s v="Limiting Factors "/>
    <s v="Starter question 1 partially adapted for lower ability students but should include a word bank for more consistent completion. Students stated they did not know answers, rephrasing of questions and bouncing ideas is good practice. When students attempt questions and use correct key terms but not necessarily answer perfect use praise to encourage them. When modelling physics questions highlight and model on the question on the board. Countdowns used to refocus class during transitions. Missed opportunity for mini whiteboards on which factors effect photosynthesis pictures. "/>
    <m/>
    <m/>
    <m/>
    <s v="Adapt starter questions to the ability of your class._x000a_Ensure you are using mini whiteboards for rapid mass feedback in line with school policy. "/>
    <m/>
    <m/>
    <m/>
    <m/>
    <m/>
    <m/>
    <s v="Training Need"/>
    <m/>
    <m/>
    <m/>
    <m/>
    <m/>
    <m/>
  </r>
  <r>
    <n v="572"/>
    <n v="549"/>
    <d v="2023-02-22T12:02:05"/>
    <x v="24"/>
    <x v="0"/>
    <d v="2023-02-22T00:00:00"/>
    <x v="6"/>
    <x v="3"/>
    <x v="0"/>
    <x v="6"/>
    <x v="10"/>
    <x v="5"/>
    <x v="4"/>
    <x v="0"/>
    <s v="Planning and Preparation"/>
    <s v="Using hands lens "/>
    <s v="Data Not Shown"/>
    <s v="Data Not Shown"/>
    <s v="Data Not Shown"/>
    <s v="Data Not Shown"/>
    <s v="Data Not Shown"/>
    <m/>
    <m/>
    <m/>
    <m/>
    <m/>
    <m/>
    <m/>
    <m/>
    <m/>
    <m/>
    <m/>
    <m/>
    <m/>
  </r>
  <r>
    <n v="573"/>
    <n v="550"/>
    <d v="2023-02-22T12:34:44"/>
    <x v="24"/>
    <x v="17"/>
    <d v="2023-02-20T00:00:00"/>
    <x v="6"/>
    <x v="3"/>
    <x v="0"/>
    <x v="6"/>
    <x v="11"/>
    <x v="5"/>
    <x v="5"/>
    <x v="0"/>
    <s v="Planning and Preparation"/>
    <s v="Physics required practical "/>
    <s v="Data Not Shown"/>
    <s v="Data Not Shown"/>
    <s v="Data Not Shown"/>
    <s v="Data Not Shown"/>
    <s v="Data Not Shown"/>
    <m/>
    <m/>
    <m/>
    <m/>
    <m/>
    <m/>
    <m/>
    <m/>
    <m/>
    <m/>
    <m/>
    <m/>
    <m/>
  </r>
  <r>
    <n v="574"/>
    <n v="551"/>
    <d v="2023-02-23T10:28:02"/>
    <x v="20"/>
    <x v="86"/>
    <d v="2023-02-23T00:00:00"/>
    <x v="6"/>
    <x v="3"/>
    <x v="0"/>
    <x v="5"/>
    <x v="25"/>
    <x v="5"/>
    <x v="2"/>
    <x v="0"/>
    <s v="Learning Overtime"/>
    <s v="Economics- 4.5"/>
    <m/>
    <s v="Starter went well, students were on different stages, some more confident and didn't have to look back at content while others looked back a few times. This worked really well. You questioned students confidence level, asked them to self- review their knowledge. _x000a__x000a_Students used mini white boards to answer questions related to content taught previously._x000a__x000a_Next activity you asked students to write down from a list of objectives what they didn't understand, then asked them to write specifics down since you knew they would be weak at it as you walked around and was able to see they didn't fully know those topics. "/>
    <m/>
    <m/>
    <s v="- Checking students understanding or strength of previously taught content by a different teacher-  Have questions related to that topic ready for lesson rather than depending on them to tell you. You can continue to use mini white boards. "/>
    <m/>
    <m/>
    <m/>
    <m/>
    <m/>
    <m/>
    <s v="Exemplary"/>
    <m/>
    <m/>
    <m/>
    <m/>
    <m/>
    <m/>
  </r>
  <r>
    <n v="575"/>
    <n v="552"/>
    <d v="2023-02-23T12:37:42"/>
    <x v="29"/>
    <x v="106"/>
    <d v="2023-02-23T00:00:00"/>
    <x v="6"/>
    <x v="3"/>
    <x v="2"/>
    <x v="1"/>
    <x v="6"/>
    <x v="3"/>
    <x v="1"/>
    <x v="0"/>
    <s v="SEND"/>
    <s v="Sequences Revision "/>
    <s v="- CT was recapping prior learning to generate linear sequences. Clear references made to previous methods._x000a_- Students working on MWBs finding first five terms in sequence to revise in preparation for quadratic sequences. _x000a_-  Clear routines and expectations communicated eg. ‘all boards up’_x000a_- CT circulates and checks boards individually_x000a_- Students making mistakes  on MWBs: CT addresses misconceptions and models correct method on board, frequently checking with initial student_x000a_- Live modelling used effectively_x000a_- CT reminded SEND students of behaviour expectations and how many warnings had been given to encourage to stay on task_x000a_- Evidence of personal SEND strategies listed on ILPs in use_x000a_- Independent practise built into lesson"/>
    <m/>
    <m/>
    <m/>
    <s v="- Book hygiene needs to be improved to demonstrate progress being made over time and to allow students to have a good bases for revision"/>
    <m/>
    <m/>
    <m/>
    <m/>
    <m/>
    <m/>
    <m/>
    <m/>
    <m/>
    <m/>
    <m/>
    <m/>
    <m/>
  </r>
  <r>
    <n v="576"/>
    <n v="553"/>
    <d v="2023-02-23T18:11:21"/>
    <x v="26"/>
    <x v="44"/>
    <d v="2023-02-23T00:00:00"/>
    <x v="6"/>
    <x v="3"/>
    <x v="1"/>
    <x v="4"/>
    <x v="5"/>
    <x v="0"/>
    <x v="1"/>
    <x v="0"/>
    <s v="Planning and Preparation"/>
    <s v="Poetry comparison: Power in Checking Out My History and London"/>
    <s v="When I came in, class had already gone over an average-quality exemplar paragraph and were now looking at a high-level paragraph on the board. JFE was going over the paragraph with them, supporting them with very clear and accurate explanation as to why this was a better paragraph for example &quot;here it is being precise about the type of power being wielded, and here the context is embedded&quot;. This showed strong subject knowledge by the teacher and was suitably demanding for this top set. Assessment of the paragraph also being guided through precise and frequent teacher questioning of class. Before class embarked on their own comparative paragraphs JFE checked that students were confident in knowing what to do, and addressed and supported any concerns. While the students were writing, JFE gave reminders about timing, which helped to develop pace. Students I observed had all written substantial paragraphs which showed they were, and felt, well prepared for the activity. They were then given very clear peer assessment criteria with which to judge each others work.  JFE was firm, cheerful and positive in her relations with the class which also helped foster a purposeful learning environment. "/>
    <m/>
    <m/>
    <m/>
    <s v="As discussed in the feedback: when JFE was going over the exemplar paragraph with students before they began writing, perhaps some of the points which made this a top-grade  paragraph could have been recorded on the whiteboard to aid and remind students when they did their own writing. (In addition to the success criteria given after writing to enable peer assessment)"/>
    <m/>
    <m/>
    <m/>
    <m/>
    <m/>
    <m/>
    <m/>
    <m/>
    <m/>
    <m/>
    <m/>
    <m/>
    <m/>
  </r>
  <r>
    <n v="577"/>
    <n v="554"/>
    <d v="2023-02-24T10:12:56"/>
    <x v="9"/>
    <x v="87"/>
    <d v="2023-02-24T00:00:00"/>
    <x v="6"/>
    <x v="3"/>
    <x v="0"/>
    <x v="4"/>
    <x v="0"/>
    <x v="2"/>
    <x v="1"/>
    <x v="0"/>
    <s v="Assessment and Feedback"/>
    <s v="Homeostasis"/>
    <m/>
    <m/>
    <s v="ASH provided a video resource to support students with graph question on the board that was modelled/ explained by ASH._x000a__x000a_Knowledge organisers were given to students to support the organisation on notes and provided them with the opportunity for fact recall._x000a__x000a_Students were then provided with practice exam questions to give students an opportunity to apply their knowledge to more challenging application questions._x000a__x000a_ASH circulates the room to check understanding and supports students with answering questions on the sheet that they don't understand. _x000a__x000a_Students are asking really good questions which demonstrates a strong interest in the topic. ASH is able to answer each question well demonstrating strong subject Knowledge._x000a__x000a_Mind map questions are reviewed, ASH cold calls students to share their answers and explains how to get the correct answer where students were incorrect._x000a__x000a__x000a__x000a__x000a_"/>
    <m/>
    <s v="Students could have been given more time to answer questions to give them more independent practice time."/>
    <m/>
    <m/>
    <m/>
    <m/>
    <m/>
    <m/>
    <m/>
    <m/>
    <m/>
    <m/>
    <m/>
    <m/>
    <m/>
  </r>
  <r>
    <n v="578"/>
    <n v="555"/>
    <d v="2023-02-24T11:39:31"/>
    <x v="16"/>
    <x v="35"/>
    <d v="2023-02-21T00:00:00"/>
    <x v="6"/>
    <x v="3"/>
    <x v="1"/>
    <x v="1"/>
    <x v="5"/>
    <x v="1"/>
    <x v="1"/>
    <x v="2"/>
    <m/>
    <s v="Malala"/>
    <s v="Data Not Shown"/>
    <s v="Data Not Shown"/>
    <s v="Data Not Shown"/>
    <s v="Data Not Shown"/>
    <s v="Data Not Shown"/>
    <m/>
    <m/>
    <m/>
    <m/>
    <m/>
    <m/>
    <m/>
    <m/>
    <m/>
    <m/>
    <m/>
    <m/>
    <m/>
  </r>
  <r>
    <n v="579"/>
    <n v="556"/>
    <d v="2023-02-24T14:57:59"/>
    <x v="29"/>
    <x v="67"/>
    <d v="2023-02-24T00:00:00"/>
    <x v="6"/>
    <x v="3"/>
    <x v="2"/>
    <x v="2"/>
    <x v="6"/>
    <x v="2"/>
    <x v="1"/>
    <x v="0"/>
    <s v="Behaviour for Learning"/>
    <s v="Adding and Subtracting Fractions"/>
    <m/>
    <m/>
    <m/>
    <s v="- Students are completing starter but lesson is unsettled 10 minutes in_x000a_- Students are calling out, CT issues warnings but they are ineffective, and behaviour persists_x000a_- CT goes through starter, live modelling on WB_x000a_- Cold calling to select students to answer questions. Students can explain their working clearly._x000a_- Low level disruption persists unnoticed eg. students clicking pens, making noises with rulers on their desks, talking, one students begging to go to the toilet consistently _x000a_- Student removed at 14:20 on third warning. He would not leave and was saying 'noooo' consistently in a high pitched drone. GST removed"/>
    <s v="- Use whole school strategy 'One Voice' to enforce silence while you are talking_x000a_- Ensure students are tracking you while you speak "/>
    <m/>
    <m/>
    <m/>
    <m/>
    <m/>
    <m/>
    <m/>
    <m/>
    <m/>
    <m/>
    <m/>
    <m/>
    <m/>
  </r>
  <r>
    <n v="580"/>
    <n v="557"/>
    <d v="2023-02-24T16:42:50"/>
    <x v="16"/>
    <x v="98"/>
    <d v="2023-02-24T00:00:00"/>
    <x v="6"/>
    <x v="3"/>
    <x v="1"/>
    <x v="0"/>
    <x v="5"/>
    <x v="1"/>
    <x v="0"/>
    <x v="2"/>
    <m/>
    <s v="Banquo's ghost"/>
    <s v="Clear starter task on the board, recalling previously taught knowledge. Very calm demeanour as a teacher. Clearly prepared with books out and slides printed for himself to support his delivery of the lesson. Recapped through cold calling and students then move on to copy down key vocabulary. This was however the only time in the lesson that students were silent. Mini whiteboards are used to recap knowledge with a true/false quiz and cold calling. Students participated enthusiastically in class reading of Macbeth. However, constant low level disruption effected the pace of the lesson and progress students made within the lesson. "/>
    <s v="Students were able to discuss Macbeth, and misconceptions were addressed in the lesson. WGA has taught 2 lessons of English Literature to this class as his timetable increases, and has taught English Language to the class all year."/>
    <s v="WGA used cold calling during the lesson as well as mini whiteboards. The impact of this was lowered due to students talking whilst these activities were taking place. WGA has only just started teaching this class for English Literature this week, so he has not had the opportunity to mark work in their books yet. He has taught the class English Language all year, and this week taken on English Literature lessons."/>
    <s v="Low level disruption was constant during this lesson which had a negative impact on the pace of the lesson and progress made within the lesson. Students talked over teacher explanation. WGA needs to set very clear expectations from the beginning of the lesson, ensure students are silent when he is talking and enforce this through use of the warning system. WGA has a very calm teacher demeanour and it is clear he knows the students well."/>
    <s v="1. Ensure students are in silence during teacher explanation. Make expectations crystal clear and enforce these using the warning system._x000a_2. Amend the seating plan where it is not working. Keep moving students around until the best seating plan in found."/>
    <m/>
    <m/>
    <m/>
    <m/>
    <m/>
    <m/>
    <m/>
    <m/>
    <s v="Training Need"/>
    <s v="Training Need"/>
    <m/>
    <m/>
    <m/>
  </r>
  <r>
    <n v="581"/>
    <n v="558"/>
    <d v="2023-02-26T21:40:02"/>
    <x v="11"/>
    <x v="65"/>
    <d v="2023-02-22T00:00:00"/>
    <x v="6"/>
    <x v="3"/>
    <x v="2"/>
    <x v="1"/>
    <x v="6"/>
    <x v="3"/>
    <x v="0"/>
    <x v="0"/>
    <s v="Planning and Preparation"/>
    <s v="Direct Proprotion Unitary method"/>
    <s v="The modelled examples were nicely chosen starting with easy values to work with, so students can focus on practicing the main concept rather than shying away from dealing with difficult numbers. The workingout and steps were clearly demonstrated. CT's speech is very clear and in a slow pace, making it easier for students to follow. CT was using cold calling and MWB to keep students engaged and also as a AfL method. During the independent task, students were engaged, well behaved and sometimes discussing their problems in whisper volume. Misconception were identified and publicly addressed. When CT realised that some students misbehave becasue of the task is too difficult. CT encouraged the students with positive praise and giving clues on the board. CT also also asked students to close their eyes and reflect what they have learned, which is a nice way to calm students down. "/>
    <m/>
    <m/>
    <m/>
    <s v="•_x0009_It would be nice to have the key words typed out or written on board to help with literacy (e.g. unitery)_x000a_•_x0009_It would be nice to praise students by giving positive points. "/>
    <s v="N/A"/>
    <s v="N/A"/>
    <s v="N/A"/>
    <s v="N/A"/>
    <s v="N/A"/>
    <s v="N/A"/>
    <s v="N/A"/>
    <s v="N/A"/>
    <s v="N/A"/>
    <s v="N/A"/>
    <s v="N/A"/>
    <s v="N/A"/>
    <s v="N/A"/>
  </r>
  <r>
    <n v="582"/>
    <n v="559"/>
    <d v="2023-02-26T21:59:38"/>
    <x v="11"/>
    <x v="67"/>
    <d v="2023-02-20T00:00:00"/>
    <x v="6"/>
    <x v="3"/>
    <x v="2"/>
    <x v="1"/>
    <x v="6"/>
    <x v="2"/>
    <x v="1"/>
    <x v="0"/>
    <s v="Learning Overtime"/>
    <s v="Real life linear graph "/>
    <m/>
    <s v="I walked in during the independent task. _x000a__x000a_Worksheets were provided, making it easier to for students to access and work on graphs. CT circulates the room well to make sure students are working on the correct questions and helping individuals. Majority of the students can't attempt the work. CT has realised it and went through the first quetion on board. No further AfL was used to check students' understanding and most students just copy the answers down passively. Then CT directed students to try the second question from the worksheet, still difficult for students to attempt becasue of the wording of the question. Behavour was generally good but 2 students were kept their heads down and quite a few students were not engaged with the work at all. _x000a__x000a__x000a_"/>
    <m/>
    <m/>
    <s v="1) Using more AfL to check students' understanding before giving independent work. _x000a_2) Address literacy by reading the worded problems together with students and decoding the sentences. _x000a_3) Reduce the teacher talking and get students more engaged. "/>
    <s v="N/A"/>
    <s v="N/A"/>
    <s v="N/A"/>
    <s v="N/A"/>
    <s v="N/A"/>
    <s v="N/A"/>
    <s v="N/A"/>
    <s v="N/A"/>
    <s v="N/A"/>
    <s v="N/A"/>
    <s v="N/A"/>
    <s v="N/A"/>
    <s v="N/A"/>
  </r>
  <r>
    <n v="583"/>
    <n v="560"/>
    <d v="2023-02-28T12:04:06"/>
    <x v="12"/>
    <x v="131"/>
    <d v="2023-02-28T00:00:00"/>
    <x v="0"/>
    <x v="3"/>
    <x v="1"/>
    <x v="0"/>
    <x v="5"/>
    <x v="0"/>
    <x v="1"/>
    <x v="0"/>
    <s v="Learning Overtime"/>
    <s v="Act 2 Scene 1"/>
    <m/>
    <s v="Lesson resources do not align with curriculum map for this half term - students are significantly behind with reading, they have only just begun Act 2 and should by now be finishing Act 3. Students do demonstrate knowledge of the text from Act 1 and can link ideas to the context of the play and earlier moments in the play in discussion points within lesson.  Books do not demonstrate enough RRI or feedback which drives learning forward. SEN student in class had no work in book for the first 20 minutes of lesson. CT does not always correct incorrect ideas - allows students to submit incorrect responses for the starter e.g. lust as a key theme in Macbeth. "/>
    <m/>
    <m/>
    <s v="1. Pace - use of timers to support students and CT was awareness of times for tasks at each point in the lesson. _x000a_2. Marking - feedback needs to be clear and specific in order to move learning forward not just AOs"/>
    <m/>
    <m/>
    <m/>
    <m/>
    <m/>
    <m/>
    <m/>
    <m/>
    <m/>
    <m/>
    <m/>
    <m/>
    <m/>
  </r>
  <r>
    <n v="584"/>
    <n v="561"/>
    <d v="2023-02-28T16:41:22"/>
    <x v="0"/>
    <x v="39"/>
    <d v="2023-02-28T00:00:00"/>
    <x v="0"/>
    <x v="3"/>
    <x v="0"/>
    <x v="0"/>
    <x v="0"/>
    <x v="3"/>
    <x v="0"/>
    <x v="0"/>
    <s v="Assessment and Feedback"/>
    <s v="Plant diseases"/>
    <m/>
    <m/>
    <s v="Starters - no stretch and challenge questions included. Cold calling answers of starters, good practice is to bounce back to the student who said they didn't know the answer and check their understanding. Reminders of green pen use. Cold calling missed opportunity for mini whiteboard use."/>
    <m/>
    <s v="Include stretch and challenge in starters_x000a_Ensure you bounce questions back to check understanding "/>
    <m/>
    <m/>
    <m/>
    <m/>
    <m/>
    <m/>
    <m/>
    <m/>
    <m/>
    <m/>
    <m/>
    <m/>
    <m/>
  </r>
  <r>
    <n v="585"/>
    <n v="562"/>
    <d v="2023-02-28T17:09:44"/>
    <x v="13"/>
    <x v="131"/>
    <d v="2023-02-27T00:00:00"/>
    <x v="0"/>
    <x v="3"/>
    <x v="1"/>
    <x v="2"/>
    <x v="4"/>
    <x v="4"/>
    <x v="0"/>
    <x v="2"/>
    <m/>
    <s v="Theme of Mistakes "/>
    <s v="Starter - retrieval questions based on prior knowledge. Most students confused when asked to name a poetic technique. Lots of repetition is needed with core content to ensure students remember this with ease. _x000a_Vocabulary acquisition - Students copy down the keyword of the day, Hamartia. Good routine here as students follow instructions quickly. _x000a_Question given to students to complete on mini-whiteboard regarding Odysseus’ hamartia, students were not sure of correct answer initially. Missed opportunity to return to this question at the end of the lesson to check and demonstrate progress, this would have been an effective plenary. _x000a_Good to model 1, 2, 3 for how students work will look in their book. This helps students prepare for the task. Good to ask student to repeat instructions to check understanding of task before beginning. _x000a_Reading task, good to have images and clarity for terms as they are encountered within the text. "/>
    <s v="Starter - retrieval questions based on prior knowledge. Name a poetic technique- most students unable to recall this, needs to be revisited. _x000a_Lesson planned in line with progression plan. _x000a_Task on mini-whiteboard used at start, missed opportunity to return to same task later in the lesson to check/demonstrate progress as a plenary. _x000a_As the lesson progresses, teacher asks students questions about current and prior learning, most students are able to answer these questions. _x000a__x000a_"/>
    <s v="Variety of questions used to check understanding and develop responses throughout the lesson. _x000a_Cold calling used to ask range of students. _x000a_Teacher should return to original student if a student opts out of a question to ensure they are engaged and learning. "/>
    <s v="Engagement is mixed, but most students attempt all tasks. _x000a_Engagement improved the more students were added to the positive side of the whiteboard. _x000a_Countdown used to get silence, however would be better for teacher to pause and ensure all students are listening before giving instructions. _x000a_Good to encourage students to project their voice when giving verbal responses. _x000a_Good to model 1, 2, 3 for how students work will look. This helps students prepare for the task. Good to ask student to repeat instructions to check understanding of task. "/>
    <s v="Bounce questions back- when cold calling, if student is unsure of answer, ensure you return to that student once the correct answer is heard elsewhere. _x000a__x000a_Reward positive engagement earlier in the lesson through recording names on the whiteboard. This will discourage students from low level disruption as they are rewarded for being engaged. "/>
    <m/>
    <m/>
    <m/>
    <m/>
    <m/>
    <m/>
    <m/>
    <m/>
    <m/>
    <m/>
    <m/>
    <m/>
    <m/>
  </r>
  <r>
    <n v="586"/>
    <n v="563"/>
    <d v="2023-02-28T17:40:28"/>
    <x v="28"/>
    <x v="43"/>
    <d v="2023-02-22T00:00:00"/>
    <x v="6"/>
    <x v="3"/>
    <x v="1"/>
    <x v="4"/>
    <x v="5"/>
    <x v="3"/>
    <x v="1"/>
    <x v="2"/>
    <m/>
    <s v="Literature Revision"/>
    <s v="Data Not Shown"/>
    <s v="Data Not Shown"/>
    <s v="Data Not Shown"/>
    <s v="Data Not Shown"/>
    <s v="Data Not Shown"/>
    <m/>
    <m/>
    <m/>
    <m/>
    <s v="Exemplary"/>
    <m/>
    <m/>
    <m/>
    <m/>
    <m/>
    <m/>
    <m/>
    <m/>
  </r>
  <r>
    <n v="587"/>
    <n v="564"/>
    <d v="2023-03-01T10:08:19"/>
    <x v="14"/>
    <x v="5"/>
    <d v="2023-02-24T00:00:00"/>
    <x v="6"/>
    <x v="3"/>
    <x v="1"/>
    <x v="4"/>
    <x v="4"/>
    <x v="0"/>
    <x v="0"/>
    <x v="2"/>
    <m/>
    <s v="English Language Paper 1 Warm Up"/>
    <s v="Data Not Shown"/>
    <s v="Data Not Shown"/>
    <s v="Data Not Shown"/>
    <s v="Data Not Shown"/>
    <s v="Data Not Shown"/>
    <m/>
    <m/>
    <m/>
    <m/>
    <m/>
    <m/>
    <m/>
    <m/>
    <m/>
    <m/>
    <m/>
    <m/>
    <m/>
  </r>
  <r>
    <n v="588"/>
    <n v="565"/>
    <d v="2023-03-01T11:11:09"/>
    <x v="31"/>
    <x v="37"/>
    <d v="2023-02-20T00:00:00"/>
    <x v="6"/>
    <x v="3"/>
    <x v="3"/>
    <x v="6"/>
    <x v="16"/>
    <x v="5"/>
    <x v="3"/>
    <x v="0"/>
    <s v="Behaviour for Learning"/>
    <s v="Nutrition"/>
    <m/>
    <m/>
    <m/>
    <s v="C.T had made complaints regarding two year 12's causing disruption in the lesson. The two year 12's were seated next to one another in the lesson and constantly chatting/calling out throughout the lesson. C.T needs to amend the seating plan ASAP and use the BFL policy more swiftly. When C.T was attempting to cold call; children were calling out, which did not allow C.T to check understanding sufficiently. "/>
    <s v="Amend the seating plan ASAP and send to AWH/OEL_x000a_Use BFL policy more efficiently._x000a_Ensure the highest standards for behaviour are demonstrated through all strategies discussed.  OEL organised a peer observation of VSM and KMC."/>
    <m/>
    <m/>
    <m/>
    <m/>
    <m/>
    <m/>
    <m/>
    <m/>
    <s v="N/A"/>
    <m/>
    <m/>
    <m/>
    <m/>
  </r>
  <r>
    <n v="589"/>
    <n v="566"/>
    <d v="2023-03-01T11:24:43"/>
    <x v="33"/>
    <x v="51"/>
    <d v="2023-03-01T00:00:00"/>
    <x v="0"/>
    <x v="3"/>
    <x v="1"/>
    <x v="3"/>
    <x v="14"/>
    <x v="0"/>
    <x v="1"/>
    <x v="0"/>
    <s v="Behaviour for Learning"/>
    <s v="The different schools of Buddhism"/>
    <m/>
    <m/>
    <m/>
    <s v="Students were actively working in silence on starter _x000a_Cold calling and questioning was effective and students were able to answer using subject specific vocabulary, demonstrating commitment to learning _x000a_KLA had gave private reminders to certain off task students "/>
    <s v="No opt out (linked to behaviour) not allowing heads on desks and not answering questions when cold-called _x000a_Ensure that if students cannot answer questions they are returned to and knowledge and understanding is clear by bouncing the question and returning to initial student. _x000a_Make behavioural system"/>
    <s v="N/A"/>
    <s v="N/A"/>
    <s v="N/A"/>
    <s v="N/A"/>
    <s v="N/A"/>
    <s v="N/A"/>
    <s v="N/A"/>
    <s v="N/A"/>
    <s v="N/A"/>
    <s v="N/A"/>
    <s v="N/A"/>
    <s v="N/A"/>
    <s v="N/A"/>
  </r>
  <r>
    <n v="590"/>
    <n v="567"/>
    <d v="2023-03-01T12:14:54"/>
    <x v="5"/>
    <x v="8"/>
    <d v="2023-03-01T00:00:00"/>
    <x v="0"/>
    <x v="3"/>
    <x v="2"/>
    <x v="2"/>
    <x v="2"/>
    <x v="1"/>
    <x v="0"/>
    <x v="0"/>
    <s v="Literacy"/>
    <s v="What does Mansa Musa's return from Hajj reveal about the Mali Empire "/>
    <s v="Data Not Shown"/>
    <s v="Data Not Shown"/>
    <s v="Data Not Shown"/>
    <s v="Data Not Shown"/>
    <s v="Data Not Shown"/>
    <m/>
    <m/>
    <m/>
    <m/>
    <m/>
    <m/>
    <m/>
    <m/>
    <m/>
    <m/>
    <m/>
    <m/>
    <m/>
  </r>
  <r>
    <n v="591"/>
    <n v="568"/>
    <d v="2023-03-01T15:20:27"/>
    <x v="7"/>
    <x v="61"/>
    <d v="2023-02-27T00:00:00"/>
    <x v="0"/>
    <x v="3"/>
    <x v="2"/>
    <x v="1"/>
    <x v="2"/>
    <x v="3"/>
    <x v="0"/>
    <x v="0"/>
    <s v="Planning and Preparation"/>
    <s v="How did Britain's Empire grow?"/>
    <s v="Lesson well planned thought through._x000a_Clear expectations in discussions takss - this had been pre-planned and all students could engage. _x000a_Inferences were well developed._x000a_Good quality questions and responses - make sure you give enough thinking/wait time and could you use mini-whiteboards here?_x000a_Could you have linked questions to the slave trade? Missed opportunity here. _x000a_Answered/fielded questions on glory etc of Empire well. _x000a_"/>
    <m/>
    <m/>
    <m/>
    <s v="Modelling - make sure that you go through a task with the students before they start. Here you should follow the following steps: read task - model the first section (with the timeline complete 1-3 boxes with them) - check for understanding (questioning and thumbs up/down for understanding) - support those who require more support._x000a_"/>
    <s v="N/A"/>
    <s v="N/A"/>
    <s v="N/A"/>
    <s v="N/A"/>
    <s v="N/A"/>
    <s v="N/A"/>
    <s v="N/A"/>
    <s v="N/A"/>
    <s v="N/A"/>
    <s v="N/A"/>
    <s v="N/A"/>
    <s v="N/A"/>
    <s v="N/A"/>
  </r>
  <r>
    <n v="592"/>
    <n v="569"/>
    <d v="2023-03-01T15:25:16"/>
    <x v="7"/>
    <x v="10"/>
    <d v="2023-02-27T00:00:00"/>
    <x v="0"/>
    <x v="3"/>
    <x v="2"/>
    <x v="2"/>
    <x v="2"/>
    <x v="4"/>
    <x v="1"/>
    <x v="0"/>
    <s v="Planning and Preparation"/>
    <s v="Mansa Musa's return from Mecca"/>
    <s v="Good questioning, bouncing the question around the room and using SPEAK - here it it could be developed through thinking/wait time. Make sure you give enough time for students to formulate a response (5-10 seconds at least)._x000a_Link to teir 2 language was great to see - going through words which students may not have encountered and linking them to concpets that they understand.  _x000a_"/>
    <m/>
    <m/>
    <m/>
    <s v="Modelling for reading make it clearer with expectations and how you model the task. Follow the following model:_x000a_You read and students highlight words that they are unsure of_x000a_Go through those words (liuke above)_x000a_Re-read with students_x000a_Model thinking and answers into table _x000a_Set students off (based on confidence) and either model further or support students. "/>
    <s v="N/A"/>
    <s v="N/A"/>
    <s v="N/A"/>
    <s v="N/A"/>
    <s v="N/A"/>
    <s v="N/A"/>
    <s v="N/A"/>
    <s v="N/A"/>
    <s v="N/A"/>
    <s v="N/A"/>
    <s v="N/A"/>
    <s v="N/A"/>
    <s v="N/A"/>
  </r>
  <r>
    <n v="593"/>
    <n v="570"/>
    <d v="2023-03-02T07:20:29"/>
    <x v="0"/>
    <x v="13"/>
    <d v="2023-03-01T00:00:00"/>
    <x v="0"/>
    <x v="3"/>
    <x v="0"/>
    <x v="0"/>
    <x v="0"/>
    <x v="4"/>
    <x v="0"/>
    <x v="0"/>
    <s v="Planning and Preparation"/>
    <s v="Stomata Practical "/>
    <s v="Data Not Shown"/>
    <s v="Data Not Shown"/>
    <s v="Data Not Shown"/>
    <s v="Data Not Shown"/>
    <s v="Data Not Shown"/>
    <m/>
    <m/>
    <m/>
    <m/>
    <m/>
    <m/>
    <m/>
    <m/>
    <m/>
    <m/>
    <m/>
    <m/>
    <m/>
  </r>
  <r>
    <n v="594"/>
    <n v="571"/>
    <d v="2023-03-02T07:58:44"/>
    <x v="0"/>
    <x v="17"/>
    <d v="2023-03-01T00:00:00"/>
    <x v="0"/>
    <x v="3"/>
    <x v="0"/>
    <x v="0"/>
    <x v="0"/>
    <x v="1"/>
    <x v="0"/>
    <x v="0"/>
    <s v="Planning and Preparation"/>
    <s v="RRI"/>
    <s v="Data Not Shown"/>
    <s v="Data Not Shown"/>
    <s v="Data Not Shown"/>
    <s v="Data Not Shown"/>
    <s v="Data Not Shown"/>
    <m/>
    <m/>
    <m/>
    <m/>
    <m/>
    <m/>
    <m/>
    <m/>
    <m/>
    <m/>
    <m/>
    <m/>
    <m/>
  </r>
  <r>
    <n v="595"/>
    <n v="572"/>
    <d v="2023-03-02T09:53:15"/>
    <x v="28"/>
    <x v="80"/>
    <d v="2023-02-24T00:00:00"/>
    <x v="6"/>
    <x v="3"/>
    <x v="1"/>
    <x v="0"/>
    <x v="5"/>
    <x v="2"/>
    <x v="0"/>
    <x v="2"/>
    <m/>
    <s v="Extended Writing - Macbeth's and Control"/>
    <s v="Starter planned for 3 recall questions_x000a_Lesson builds on what they have been doing in previous lessons and to now complete an extended writing and planning it._x000a_Sequencing of tasks allows students start by recalling information, before linking this into a discussion and then formatting their plans. This would then lead into the writing in the next part of the lesson._x000a_Planned in discussion for questions that link to the writing they are going to complete. Questions on the board displayed to prompt this. Starts in pairs and then ideas shared as a whole class and questioning used to guide the discussion and teacher explanations to help make links._x000a_Exam question has been planned out how it will be broken down and each individual part shared with the class._x000a_Discussed how a slight change to the order of one task would allow students to work at different paces."/>
    <s v="Students throughout the lesson are demonstrating the learning that has taken in previous lessons. Questioning of students allows them to recall information and then develop their answers and explain different concepts. Students clearly understand the text from the ideas they respond with and have developed a strong vocabulary with reference to different concepts 'Patriarchy' being one example._x000a_Students are familiar with the planning aspect of the extended writing "/>
    <s v="MWB used for the starter and allow the CT to see all student responses. Questioning of responses then follows this up._x000a_CT circulates during different tasks to check students work and give feedback._x000a_Questioning is a strength throughout the lesson and used to draw responses out of students and check their understanding. 'I don't know' not accepted and further questioning used to support this. Cold calling is used effectively throughout._x000a_Topic Sentence Formulas - Students questioned and this is developed as a class and modelled on the board. Discussed how MWB could be used to test them all and get feedback from all students and similarly for aspects of the planning."/>
    <s v="Expectations clear throughout and routines are fully embedded (Key vocabulary students start writing down before being asked). Behaviour is very good and positive praise is used throughout the lesson and well received by the students._x000a_Students are still reminded of expectations for different tasks encouraging positive behaviour."/>
    <s v="Swap vocab task around to teach first  and then they copy down before completing their own example_x000a_Use of MWB for checking understanding before planning task"/>
    <m/>
    <m/>
    <m/>
    <m/>
    <s v="Exemplary"/>
    <m/>
    <m/>
    <s v="Exemplary"/>
    <m/>
    <s v="Exemplary"/>
    <m/>
    <m/>
    <m/>
  </r>
  <r>
    <n v="596"/>
    <n v="573"/>
    <d v="2023-03-02T10:04:34"/>
    <x v="1"/>
    <x v="59"/>
    <d v="2023-03-01T00:00:00"/>
    <x v="0"/>
    <x v="3"/>
    <x v="1"/>
    <x v="0"/>
    <x v="13"/>
    <x v="0"/>
    <x v="2"/>
    <x v="0"/>
    <s v="Planning and Preparation"/>
    <s v="Speaking Exam - Role Play "/>
    <s v="Shared resource used to teach lesson. _x000a_MPE asked students to spend 20 minutes of independent practice finishing workbook given to students last lesson._x000a_MPE intended to give students the answers to self-correct in green pen._x000a_Self correcting took 40 minutes of the lesson._x000a_Discussed how preparing answers on the slides in advance of the lesson would have sped up the self correction part of the lesson rather than teacher having to manually write each answer on the whiteboard.  _x000a_Pace of the lesson was therefore slow and students only completed the booklet in the double. "/>
    <m/>
    <m/>
    <m/>
    <s v="Prepare/ edit shared lessons in advance to pre-empt time taken to self-correct and avoid students becoming distracted and off task. "/>
    <m/>
    <m/>
    <m/>
    <m/>
    <m/>
    <m/>
    <m/>
    <m/>
    <m/>
    <m/>
    <m/>
    <m/>
    <m/>
  </r>
  <r>
    <n v="597"/>
    <n v="574"/>
    <d v="2023-03-02T10:09:43"/>
    <x v="1"/>
    <x v="23"/>
    <d v="2023-03-01T00:00:00"/>
    <x v="0"/>
    <x v="3"/>
    <x v="1"/>
    <x v="1"/>
    <x v="1"/>
    <x v="2"/>
    <x v="0"/>
    <x v="0"/>
    <s v="Behaviour for Learning"/>
    <s v="The Past Tense "/>
    <s v="Data Not Shown"/>
    <s v="Data Not Shown"/>
    <s v="Data Not Shown"/>
    <s v="Data Not Shown"/>
    <s v="Data Not Shown"/>
    <m/>
    <m/>
    <m/>
    <m/>
    <m/>
    <m/>
    <m/>
    <m/>
    <s v="Training Need"/>
    <m/>
    <m/>
    <m/>
    <m/>
  </r>
  <r>
    <n v="598"/>
    <n v="575"/>
    <d v="2023-03-02T11:53:52"/>
    <x v="16"/>
    <x v="19"/>
    <d v="2023-02-27T00:00:00"/>
    <x v="0"/>
    <x v="3"/>
    <x v="1"/>
    <x v="2"/>
    <x v="5"/>
    <x v="1"/>
    <x v="0"/>
    <x v="2"/>
    <m/>
    <s v="Odysseus' Character"/>
    <s v="Data Not Shown"/>
    <s v="Data Not Shown"/>
    <s v="Data Not Shown"/>
    <s v="Data Not Shown"/>
    <s v="Data Not Shown"/>
    <m/>
    <s v="Training Need"/>
    <m/>
    <m/>
    <m/>
    <m/>
    <m/>
    <m/>
    <m/>
    <m/>
    <m/>
    <m/>
    <m/>
  </r>
  <r>
    <n v="599"/>
    <n v="576"/>
    <d v="2023-03-02T12:12:02"/>
    <x v="16"/>
    <x v="6"/>
    <d v="2023-02-23T00:00:00"/>
    <x v="6"/>
    <x v="3"/>
    <x v="1"/>
    <x v="4"/>
    <x v="5"/>
    <x v="4"/>
    <x v="1"/>
    <x v="2"/>
    <m/>
    <s v="How do I revise for literature paper 1?"/>
    <s v="Clear instruction from BSM to the class on top tips for the upcoming mock exams. Cold calling is utilised and BSM uses encouragement to ensure students answer these questions. Students use mini whiteboards to plot events of Macbeth in order, but instruction also given to create a mind map. Ensure clarity of instruction. This is scaffolded with a class discussion of one event at the beginning. Some students struggle to complete this task but most give it a go with BSM and LSA circulating to provide individual support. This is verbally gone over with the class. A visual timeline of events on the board would have helped the class grasp this better. Behaviour deteriorated a little during extended verbal explanation. The class then look at an exam question. Annotations are pre populated on the PowerPoint of the source, which supports clear teacher explanation for the exam question."/>
    <s v="Students were largely able to recall the events of Macbeth, with the lesson designed to revise this for the exam and apply this knowledge to an exam question. It is clear tat many in the class are prepared for their mock exam."/>
    <s v="Cold calling is successfully utilised in the lesson as an AFL technique. Books show that students have received regular feedback based on the AOs of the exam and have completed RRI to improve the quality of their work."/>
    <s v="Calm and warm manner with a low ability class ensures a positive learning environment. Students all attentive. Students start to lose focus during extended teacher verbal explanations that could be better supported by examples on the whiteboard visually."/>
    <s v="Ensure clarity of instruction and that students are crystal clear on the task they are to complete. Use visuals with the class to support verbal explanation."/>
    <m/>
    <m/>
    <m/>
    <m/>
    <m/>
    <m/>
    <m/>
    <m/>
    <m/>
    <m/>
    <m/>
    <m/>
    <m/>
  </r>
  <r>
    <n v="600"/>
    <n v="577"/>
    <d v="2023-03-03T11:20:27"/>
    <x v="10"/>
    <x v="14"/>
    <d v="2023-02-28T00:00:00"/>
    <x v="0"/>
    <x v="3"/>
    <x v="3"/>
    <x v="1"/>
    <x v="9"/>
    <x v="0"/>
    <x v="1"/>
    <x v="1"/>
    <m/>
    <m/>
    <s v="Students are underlining dates and titles, all students completing the starter fully. Some students have not marked in green pens "/>
    <m/>
    <m/>
    <m/>
    <s v="Circulate during starter, and when answers are on the board to ensure all students have self-assessed their work properly. "/>
    <m/>
    <m/>
    <m/>
    <m/>
    <m/>
    <m/>
    <m/>
    <m/>
    <m/>
    <m/>
    <m/>
    <m/>
    <m/>
  </r>
  <r>
    <n v="601"/>
    <n v="578"/>
    <d v="2023-03-03T11:27:48"/>
    <x v="10"/>
    <x v="14"/>
    <d v="2023-02-28T00:00:00"/>
    <x v="0"/>
    <x v="3"/>
    <x v="3"/>
    <x v="1"/>
    <x v="9"/>
    <x v="0"/>
    <x v="1"/>
    <x v="0"/>
    <s v="Planning and Preparation"/>
    <s v="Afrobeats Riff on Ukulele"/>
    <s v="CT used questioning to go through notation and how to play the Riff. CT modelled and used questioning skilfully to demonstrate how to get a clean note when fretting with the left hand. _x000a__x000a_CT picked two students to hand out Ukulele, good routines were evident as students collected instruments (calm and orderly). CT instructed students to start playing as soon as they got to their seat. CT stood at the front and continued to model the riff while directing students verbally to collect instruments and return to seats. _x000a__x000a_Once all students had instruments CT went through step by step how to play the Riff. Some students had already secured this riff however. _x000a_"/>
    <m/>
    <m/>
    <m/>
    <s v="Use assessment to see where students are with a continuing task - then differentiate the activity for those that are further along/behind. _x000a_As discussed, this could be selecting a small handful of more able students to continue in a practise room as a group, or moving the whole class forward to the new material, then providing one-to-one support with the weaker students during independent practise sections of the lesson. _x000a__x000a_Frame behavioural instructions positively - focus on what you want the student to be doing, as opposed to what they are doing wrong. "/>
    <m/>
    <m/>
    <m/>
    <m/>
    <m/>
    <m/>
    <m/>
    <m/>
    <m/>
    <m/>
    <m/>
    <m/>
    <m/>
  </r>
  <r>
    <n v="602"/>
    <n v="579"/>
    <d v="2023-03-03T14:42:37"/>
    <x v="29"/>
    <x v="120"/>
    <d v="2023-03-03T00:00:00"/>
    <x v="0"/>
    <x v="3"/>
    <x v="2"/>
    <x v="2"/>
    <x v="6"/>
    <x v="0"/>
    <x v="1"/>
    <x v="0"/>
    <s v="Planning and Preparation"/>
    <s v="Calculating with decimals"/>
    <s v="Data Not Shown"/>
    <s v="Data Not Shown"/>
    <s v="Data Not Shown"/>
    <s v="Data Not Shown"/>
    <s v="Data Not Shown"/>
    <m/>
    <m/>
    <m/>
    <m/>
    <m/>
    <m/>
    <m/>
    <m/>
    <m/>
    <m/>
    <m/>
    <m/>
    <m/>
  </r>
  <r>
    <n v="603"/>
    <n v="580"/>
    <d v="2023-03-03T15:35:26"/>
    <x v="0"/>
    <x v="132"/>
    <d v="2023-03-03T00:00:00"/>
    <x v="0"/>
    <x v="3"/>
    <x v="0"/>
    <x v="4"/>
    <x v="0"/>
    <x v="3"/>
    <x v="1"/>
    <x v="1"/>
    <m/>
    <m/>
    <s v="Some titles and dates are underlined but not all. Some literacy codes stuck in but not all. Literacy code not being used in feedback.  Vocab sheets are not stuck in and being completed in line with school policy. PT/RRI tasks are present and stuck close together in books, but no red pen. Worksheets and loose pages are stuck correctly into books. Past paper questions are not being consistently completed and self assessed. Books evidence progress over time_x000a_"/>
    <m/>
    <m/>
    <m/>
    <s v="Ensure consistent use of past paper questions during lesson and ensure they are green penned. _x000a_"/>
    <m/>
    <m/>
    <m/>
    <m/>
    <m/>
    <m/>
    <m/>
    <m/>
    <m/>
    <m/>
    <m/>
    <m/>
    <m/>
  </r>
  <r>
    <n v="604"/>
    <n v="581"/>
    <d v="2023-03-03T15:41:08"/>
    <x v="0"/>
    <x v="133"/>
    <d v="2023-03-03T00:00:00"/>
    <x v="0"/>
    <x v="3"/>
    <x v="0"/>
    <x v="4"/>
    <x v="0"/>
    <x v="3"/>
    <x v="0"/>
    <x v="1"/>
    <m/>
    <m/>
    <s v="Titles and dates are underlined. Some literacy codes stuck in but not all. Literacy code not being used in feedback._x000a_Vocab sheets are being completed in line with school policy. PT/RRI tasks are not fully present and stuck close together in books. Worksheets and loose pages are stuck correctly into books. Past paper questions are being consistently completed and self assessed. "/>
    <m/>
    <m/>
    <m/>
    <s v="Ensure progress tests are completed and meaningful RRIs are completed."/>
    <m/>
    <m/>
    <m/>
    <m/>
    <m/>
    <m/>
    <m/>
    <m/>
    <m/>
    <m/>
    <m/>
    <m/>
    <m/>
  </r>
  <r>
    <n v="605"/>
    <n v="582"/>
    <d v="2023-03-03T15:45:14"/>
    <x v="0"/>
    <x v="45"/>
    <d v="2023-03-03T00:00:00"/>
    <x v="0"/>
    <x v="3"/>
    <x v="0"/>
    <x v="4"/>
    <x v="0"/>
    <x v="0"/>
    <x v="0"/>
    <x v="1"/>
    <m/>
    <m/>
    <s v="Titles and dates are underlined. Literacy code is stuck in but not being used in feedback. PT/RRI tasks are present and stuck close together in books. Past paper questions are being consistently completed and self assessed.  Vocab sheets are not stuck in and being completed in line with school policy. Books evidence progress over time. Worksheets and loose pages are stuck correctly into books. "/>
    <m/>
    <m/>
    <m/>
    <s v="Stick in vocab sheets in back of books and get students to fill in during lesson.  "/>
    <m/>
    <m/>
    <m/>
    <m/>
    <m/>
    <m/>
    <m/>
    <m/>
    <m/>
    <m/>
    <m/>
    <m/>
    <m/>
  </r>
  <r>
    <n v="606"/>
    <n v="583"/>
    <d v="2023-03-03T15:46:25"/>
    <x v="0"/>
    <x v="45"/>
    <d v="2023-03-03T00:00:00"/>
    <x v="0"/>
    <x v="3"/>
    <x v="0"/>
    <x v="4"/>
    <x v="0"/>
    <x v="0"/>
    <x v="1"/>
    <x v="1"/>
    <m/>
    <m/>
    <s v="Titles and dates are underlined. Literacy code is stuck in but not being used in feedback. PT/RRI tasks are present and stuck close together in books. Past paper questions are being consistently completed and self assessed.  Vocab sheets are not stuck in and being completed in line with school policy. Books evidence progress over time. Worksheets and loose pages are stuck correctly into books."/>
    <m/>
    <m/>
    <m/>
    <s v="Stick in vocab sheets in back of books and get students to fill in during lesson.  "/>
    <m/>
    <m/>
    <m/>
    <m/>
    <m/>
    <m/>
    <m/>
    <m/>
    <m/>
    <m/>
    <m/>
    <m/>
    <m/>
  </r>
  <r>
    <n v="607"/>
    <n v="584"/>
    <d v="2023-03-03T15:50:51"/>
    <x v="0"/>
    <x v="46"/>
    <d v="2023-03-03T00:00:00"/>
    <x v="0"/>
    <x v="3"/>
    <x v="0"/>
    <x v="4"/>
    <x v="0"/>
    <x v="2"/>
    <x v="1"/>
    <x v="1"/>
    <m/>
    <m/>
    <s v="Titles and dates are underlined. Literacy codes not stuck in and used in feedback. Vocab sheets are being completed in line with school policy. PT/RRI tasks are not fully present and stuck close together in books. Past paper questions are being consistently completed and but not self assessed in green pen. Worksheets and loose pages are stuck correctly into books.  Books evidence progress over time"/>
    <m/>
    <m/>
    <m/>
    <s v="Ensure progress tests are completed and meaningful RRIs are completed."/>
    <m/>
    <m/>
    <m/>
    <m/>
    <m/>
    <m/>
    <m/>
    <m/>
    <m/>
    <m/>
    <m/>
    <m/>
    <m/>
  </r>
  <r>
    <n v="608"/>
    <n v="585"/>
    <d v="2023-03-03T15:54:06"/>
    <x v="0"/>
    <x v="46"/>
    <d v="2023-03-03T00:00:00"/>
    <x v="0"/>
    <x v="3"/>
    <x v="0"/>
    <x v="4"/>
    <x v="0"/>
    <x v="2"/>
    <x v="0"/>
    <x v="1"/>
    <m/>
    <m/>
    <s v="Titles and dates are underlined. Literacy codes are stuck in but not used in feedback. Vocab sheets are being completed in line with school policy. PT/RRI tasks are not fully present and stuck close together in books. Past paper questions are being consistently completed and but not self assessed in green pen. Worksheets and loose pages are stuck correctly into books.  Books evidence progress over time"/>
    <m/>
    <m/>
    <m/>
    <s v="Ensure progress tests are completed and meaningful RRIs are completed."/>
    <m/>
    <m/>
    <m/>
    <m/>
    <m/>
    <m/>
    <m/>
    <m/>
    <m/>
    <m/>
    <m/>
    <m/>
    <m/>
  </r>
  <r>
    <n v="609"/>
    <n v="586"/>
    <d v="2023-03-03T16:01:40"/>
    <x v="0"/>
    <x v="48"/>
    <d v="2023-03-03T00:00:00"/>
    <x v="0"/>
    <x v="3"/>
    <x v="0"/>
    <x v="4"/>
    <x v="0"/>
    <x v="4"/>
    <x v="1"/>
    <x v="1"/>
    <m/>
    <m/>
    <s v="Titles and dates are underlined. Literacy codes not stuck in and used in feedback.  Vocab sheets are not stuck in and being completed in line with school policy. PT/RRI tasks are present and stuck close together in books. Worksheets and loose pages are stuck correctly into books. Past paper questions are being consistently completed and but not self assessed in green pen. Books evidence progress over time."/>
    <m/>
    <m/>
    <m/>
    <s v="Ensure consistent use of past paper questions during lesson and ensure they are green penned "/>
    <m/>
    <m/>
    <m/>
    <m/>
    <m/>
    <m/>
    <m/>
    <m/>
    <m/>
    <m/>
    <m/>
    <m/>
    <m/>
  </r>
  <r>
    <n v="610"/>
    <n v="587"/>
    <d v="2023-03-03T16:06:02"/>
    <x v="0"/>
    <x v="48"/>
    <d v="2023-03-03T00:00:00"/>
    <x v="0"/>
    <x v="3"/>
    <x v="0"/>
    <x v="4"/>
    <x v="0"/>
    <x v="4"/>
    <x v="0"/>
    <x v="1"/>
    <m/>
    <m/>
    <s v="Some titles and dates are underlined but not all. Some literacy codes stuck in but not all. Literacy code not being used in feedback. Vocab sheets are stuck in and but not being completed in line with school policy. PT/RRI tasks are not fully present and stuck close together in books. Past paper questions are being consistently completed and but not self assessed in green pen. Worksheets and loose pages are stuck correctly into books. Books evidence progress over time_x000a_"/>
    <m/>
    <m/>
    <m/>
    <s v="Stick in vocab sheets in back of books and get students to fill in during lesson.  _x000a_Ensure progress tests are completed and meaningful RRIs are completed._x000a_"/>
    <m/>
    <m/>
    <m/>
    <m/>
    <m/>
    <m/>
    <m/>
    <m/>
    <m/>
    <m/>
    <m/>
    <m/>
    <m/>
  </r>
  <r>
    <n v="611"/>
    <n v="588"/>
    <d v="2023-03-03T16:31:29"/>
    <x v="31"/>
    <x v="37"/>
    <d v="2023-02-27T00:00:00"/>
    <x v="0"/>
    <x v="3"/>
    <x v="3"/>
    <x v="0"/>
    <x v="32"/>
    <x v="1"/>
    <x v="3"/>
    <x v="0"/>
    <s v="Behaviour for Learning"/>
    <s v="The impact of starting relationships"/>
    <m/>
    <m/>
    <m/>
    <s v="The pupils' were calm whilst the C.T was explaining the content and some were actively taking notes. The class demonstrated the ability to know the detrimental impact both physically and mentally being in a negative relationship can have on someone. The board showed that the C.T had been using the BFL policy for issuing positives and negatives. "/>
    <s v="To continue to use the BFL policy._x000a_Ensure pupil's are able to make links with the tasks._x000a_More evidence of RRI's in books. "/>
    <m/>
    <m/>
    <m/>
    <m/>
    <m/>
    <m/>
    <m/>
    <m/>
    <m/>
    <m/>
    <m/>
    <m/>
    <m/>
  </r>
  <r>
    <n v="612"/>
    <n v="589"/>
    <d v="2023-03-03T16:39:53"/>
    <x v="31"/>
    <x v="52"/>
    <d v="2023-02-27T00:00:00"/>
    <x v="0"/>
    <x v="3"/>
    <x v="3"/>
    <x v="0"/>
    <x v="20"/>
    <x v="0"/>
    <x v="3"/>
    <x v="0"/>
    <s v="Planning and Preparation"/>
    <s v="Trends in marriage"/>
    <s v="Data Not Shown"/>
    <s v="Data Not Shown"/>
    <s v="Data Not Shown"/>
    <s v="Data Not Shown"/>
    <s v="Data Not Shown"/>
    <m/>
    <m/>
    <m/>
    <m/>
    <m/>
    <m/>
    <m/>
    <m/>
    <m/>
    <m/>
    <m/>
    <m/>
    <m/>
  </r>
  <r>
    <n v="613"/>
    <n v="590"/>
    <d v="2023-03-05T17:05:48"/>
    <x v="9"/>
    <x v="56"/>
    <d v="2023-03-03T00:00:00"/>
    <x v="0"/>
    <x v="3"/>
    <x v="0"/>
    <x v="2"/>
    <x v="0"/>
    <x v="0"/>
    <x v="0"/>
    <x v="1"/>
    <m/>
    <m/>
    <s v="Titles and dates are underlined - yes_x000a_Literacy code is stuck in &amp; used in feedback_x0009_yes_x000a_Literacy code is used in feedback - yes_x000a_Vocabulary sheet -_x0009_yes_x000a_PT/RRI tasks are present and stuck close together in books - yes_x000a_Worksheets are glued in neatly -yes_x000a_No loose pages - yes_x000a_Books evidence progress over time - yes_x000a_PEQ's being completed and self assessed - no_x000a__x000a_"/>
    <m/>
    <m/>
    <m/>
    <s v="PEQ's should be completed and self assessed regularly"/>
    <m/>
    <m/>
    <m/>
    <m/>
    <m/>
    <m/>
    <m/>
    <m/>
    <m/>
    <m/>
    <m/>
    <m/>
    <m/>
  </r>
  <r>
    <n v="614"/>
    <n v="591"/>
    <d v="2023-03-05T17:15:35"/>
    <x v="9"/>
    <x v="83"/>
    <d v="2023-03-03T00:00:00"/>
    <x v="0"/>
    <x v="3"/>
    <x v="0"/>
    <x v="2"/>
    <x v="0"/>
    <x v="1"/>
    <x v="0"/>
    <x v="1"/>
    <m/>
    <m/>
    <s v="Titles and dates are underlined - yes_x000a_Literacy code is stuck in &amp; used in feedback - yes_x000a_Vocabulary sheet - yes_x000a_PT/RRI tasks are present and stuck close together in books - yes_x000a_Worksheets are glued in neatly - yes_x000a_No loose pages - yes_x000a_Books evidence progress over time - yes_x000a_PEQ's being completed and self assessed - yes_x000a__x000a_"/>
    <m/>
    <m/>
    <m/>
    <s v="Ensure literacy codes are used consistently in feedback"/>
    <m/>
    <m/>
    <m/>
    <m/>
    <m/>
    <m/>
    <m/>
    <m/>
    <m/>
    <m/>
    <m/>
    <m/>
    <m/>
  </r>
  <r>
    <n v="615"/>
    <n v="592"/>
    <d v="2023-03-05T17:22:50"/>
    <x v="9"/>
    <x v="134"/>
    <d v="2023-03-03T00:00:00"/>
    <x v="0"/>
    <x v="3"/>
    <x v="0"/>
    <x v="2"/>
    <x v="0"/>
    <x v="2"/>
    <x v="0"/>
    <x v="1"/>
    <m/>
    <m/>
    <s v="Titles and dates are underlined - yes_x000a_Literacy code is stuck - yes_x000a_Literacy code is used in feedback_x0009_n/a_x000a_Vocabulary sheet used and stuck in - yes_x000a_PT/RRI tasks are present and stuck close together in books - No RRI_x000a_Worksheets are glued in neatly - yes_x000a_No loose pages - yes_x000a_Books evidence progress over time - yes_x000a_PEQ's being completed and self assessed - no_x000a__x000a_"/>
    <m/>
    <m/>
    <m/>
    <s v="PEQ's should be completed and self assessed regularly"/>
    <m/>
    <m/>
    <m/>
    <m/>
    <m/>
    <m/>
    <m/>
    <m/>
    <m/>
    <m/>
    <m/>
    <m/>
    <m/>
  </r>
  <r>
    <n v="616"/>
    <n v="593"/>
    <d v="2023-03-05T17:29:13"/>
    <x v="9"/>
    <x v="135"/>
    <d v="2023-03-03T00:00:00"/>
    <x v="0"/>
    <x v="3"/>
    <x v="0"/>
    <x v="2"/>
    <x v="0"/>
    <x v="3"/>
    <x v="0"/>
    <x v="1"/>
    <m/>
    <m/>
    <s v="Titles and dates are underlined - yes_x000a_Literacy code is stuck in - yes_x000a_Literacy code is used in feedback - n/a_x000a_Vocabulary sheet - yes_x000a_PT/RRI tasks are present and stuck close together in books - yes_x000a_Worksheets are glued in neatly - yes_x000a_No loose pages - yes_x000a_Books evidence progress over time - yes_x000a_PEQ's being completed and self assessed - no_x000a__x000a_"/>
    <m/>
    <m/>
    <m/>
    <s v="PEQ's should be completed and self-assessed regularly"/>
    <m/>
    <m/>
    <m/>
    <m/>
    <m/>
    <m/>
    <m/>
    <m/>
    <m/>
    <m/>
    <m/>
    <m/>
    <m/>
  </r>
  <r>
    <n v="617"/>
    <n v="594"/>
    <d v="2023-03-05T17:34:50"/>
    <x v="9"/>
    <x v="17"/>
    <d v="2023-03-03T00:00:00"/>
    <x v="0"/>
    <x v="3"/>
    <x v="0"/>
    <x v="2"/>
    <x v="0"/>
    <x v="4"/>
    <x v="0"/>
    <x v="1"/>
    <m/>
    <m/>
    <s v="Titles and dates are underlined - yes_x000a_Literacy code is stuck in &amp; used in feedback - yes_x000a_Literacy code is used in feedback - n/a_x000a_Vocabulary sheet - yes_x000a_PT/RRI tasks are present and stuck close together in books - yes_x000a_Worksheets are glued in neatly - yes_x000a_No loose pages - no_x000a_Books evidence progress over time - yes_x000a_PEQ's being completed and self assessed - no_x000a__x000a_"/>
    <m/>
    <m/>
    <m/>
    <s v="Ensure that PEQ's are being completed and self assessed regularly._x000a_Ensure that students are tagging in loose pages."/>
    <m/>
    <m/>
    <m/>
    <m/>
    <m/>
    <m/>
    <m/>
    <m/>
    <m/>
    <m/>
    <m/>
    <m/>
    <m/>
  </r>
  <r>
    <n v="618"/>
    <n v="595"/>
    <d v="2023-03-05T17:44:49"/>
    <x v="9"/>
    <x v="136"/>
    <d v="2023-03-03T00:00:00"/>
    <x v="0"/>
    <x v="3"/>
    <x v="0"/>
    <x v="2"/>
    <x v="0"/>
    <x v="0"/>
    <x v="1"/>
    <x v="1"/>
    <m/>
    <m/>
    <s v="Titles and dates are underlined - yes_x000a_Literacy code is stuck in - yes_x000a_Literacy code is used in feedback - n/a_x000a_Vocabulary sheet - yes_x000a_PT/RRI tasks are present and stuck close together in books_x0009_- No RRI_x000a_Worksheets are glued in neatly - yes_x000a_No loose pages -yes_x000a_Books evidence progress over time - yes_x000a_PEQ's being completed and self assessed - no_x000a__x000a_"/>
    <m/>
    <m/>
    <m/>
    <s v="Ensure that PEQ's are being completed and self assessed regularly."/>
    <m/>
    <m/>
    <m/>
    <m/>
    <m/>
    <m/>
    <m/>
    <m/>
    <m/>
    <m/>
    <m/>
    <m/>
    <m/>
  </r>
  <r>
    <n v="619"/>
    <n v="596"/>
    <d v="2023-03-05T17:50:57"/>
    <x v="9"/>
    <x v="13"/>
    <d v="2023-03-03T00:00:00"/>
    <x v="0"/>
    <x v="3"/>
    <x v="0"/>
    <x v="2"/>
    <x v="0"/>
    <x v="1"/>
    <x v="1"/>
    <x v="1"/>
    <m/>
    <m/>
    <s v="Titles and dates are underlined - yes_x000a_Literacy code is stuck in - yes_x000a_Literacy code is used in feedback - n/a_x000a_Vocabulary sheet - yes_x000a_PT/RRI tasks are present and stuck close together in books_x0009_- No RRI_x000a_Worksheets are glued in neatly - yes_x000a_No loose pages - yes_x000a_Books evidence progress over time - yes_x000a_PEQ's being completed and self assessed - one seen_x000a_"/>
    <m/>
    <m/>
    <m/>
    <s v="Ensure that PEQ's are being completed and self assessed regularly."/>
    <m/>
    <m/>
    <m/>
    <m/>
    <m/>
    <m/>
    <m/>
    <m/>
    <m/>
    <m/>
    <m/>
    <m/>
    <m/>
  </r>
  <r>
    <n v="620"/>
    <n v="597"/>
    <d v="2023-03-05T18:00:57"/>
    <x v="9"/>
    <x v="137"/>
    <d v="2023-03-03T00:00:00"/>
    <x v="0"/>
    <x v="3"/>
    <x v="0"/>
    <x v="2"/>
    <x v="0"/>
    <x v="2"/>
    <x v="1"/>
    <x v="1"/>
    <m/>
    <m/>
    <s v="Titles and dates are underlined - yes_x000a_Literacy code is stuck in - yes_x000a_Literacy code is used in feedback - n/a_x000a_Vocabulary sheet - Stuck in for both biology and physics books, but only used in Biology book so far._x000a_PT/RRI tasks are present and stuck close together in books - yes_x000a_Worksheets are glued in neatly - yes_x000a_No loose pages -yes_x000a_Books evidence progress over time - yes_x000a_PEQ's being completed and self assessed - no_x000a_"/>
    <m/>
    <m/>
    <m/>
    <s v="Ensure that PEQ's are being completed and self assessed regularly._x000a_Ensure that Vocab sheets are completed in line with school policy. "/>
    <m/>
    <m/>
    <m/>
    <m/>
    <m/>
    <m/>
    <m/>
    <m/>
    <m/>
    <m/>
    <m/>
    <m/>
    <m/>
  </r>
  <r>
    <n v="621"/>
    <n v="598"/>
    <d v="2023-03-05T18:06:50"/>
    <x v="9"/>
    <x v="138"/>
    <d v="2023-03-03T00:00:00"/>
    <x v="0"/>
    <x v="3"/>
    <x v="0"/>
    <x v="2"/>
    <x v="0"/>
    <x v="3"/>
    <x v="1"/>
    <x v="1"/>
    <m/>
    <m/>
    <s v="Titles and dates are underlined - yes_x000a_Literacy code is stuck in - yes_x000a_Literacy code is used in feedback - n/a_x000a_Vocabulary sheet - yes_x000a_PT/RRI tasks are present and stuck close together in books - yes_x000a_Worksheets are glued in neatly - yes_x000a_No loose pages -yes_x000a_Books evidence progress over time - yes_x000a_PEQ's being completed and self-assessed – present but needs to be more consistent"/>
    <m/>
    <m/>
    <m/>
    <s v="Ensure that PEQ's are being completed and self assessed regularly."/>
    <m/>
    <m/>
    <m/>
    <m/>
    <m/>
    <m/>
    <m/>
    <m/>
    <m/>
    <m/>
    <m/>
    <m/>
    <m/>
  </r>
  <r>
    <n v="622"/>
    <n v="599"/>
    <d v="2023-03-05T18:11:02"/>
    <x v="9"/>
    <x v="139"/>
    <d v="2023-03-03T00:00:00"/>
    <x v="0"/>
    <x v="3"/>
    <x v="0"/>
    <x v="2"/>
    <x v="0"/>
    <x v="4"/>
    <x v="1"/>
    <x v="1"/>
    <m/>
    <m/>
    <s v="Titles and dates are underlined - yes_x000a_Literacy code is stuck in - yes_x000a_PT/RRI tasks are present and stuck close together in books - yes_x000a_Worksheets are glued in neatly - yes_x000a_No loose pages -yes_x000a_Books evidence progress over time - yes_x000a_PEQ's being completed and self-assessed – no_x000a_"/>
    <m/>
    <m/>
    <m/>
    <s v="Ensure that PEQ's are being completed and self assessed regularly."/>
    <m/>
    <m/>
    <m/>
    <m/>
    <m/>
    <m/>
    <m/>
    <m/>
    <m/>
    <m/>
    <m/>
    <m/>
    <m/>
  </r>
  <r>
    <n v="623"/>
    <n v="600"/>
    <d v="2023-03-06T09:28:19"/>
    <x v="6"/>
    <x v="120"/>
    <d v="2023-02-24T00:00:00"/>
    <x v="6"/>
    <x v="3"/>
    <x v="2"/>
    <x v="2"/>
    <x v="6"/>
    <x v="0"/>
    <x v="1"/>
    <x v="0"/>
    <s v="Planning and Preparation"/>
    <s v="Estimation"/>
    <s v="Data Not Shown"/>
    <s v="Data Not Shown"/>
    <s v="Data Not Shown"/>
    <s v="Data Not Shown"/>
    <s v="Data Not Shown"/>
    <m/>
    <m/>
    <m/>
    <m/>
    <m/>
    <m/>
    <m/>
    <m/>
    <m/>
    <m/>
    <m/>
    <m/>
    <m/>
  </r>
  <r>
    <n v="624"/>
    <n v="601"/>
    <d v="2023-03-06T09:30:34"/>
    <x v="6"/>
    <x v="120"/>
    <d v="2023-02-24T00:00:00"/>
    <x v="6"/>
    <x v="3"/>
    <x v="2"/>
    <x v="2"/>
    <x v="6"/>
    <x v="0"/>
    <x v="1"/>
    <x v="1"/>
    <m/>
    <m/>
    <s v="Clear progression within a topic is shown in books.  Homework is set regularly on Hegarty Maths.  RRI lesson can be found however lag of sheet in book.  Students are marking their work as per Academy policy and sheets are tagged in sequence.  "/>
    <m/>
    <m/>
    <m/>
    <s v="Ensure RRI sheet is competed for lessons and included by the lesson."/>
    <m/>
    <m/>
    <m/>
    <m/>
    <m/>
    <m/>
    <m/>
    <m/>
    <m/>
    <m/>
    <m/>
    <m/>
    <m/>
  </r>
  <r>
    <n v="625"/>
    <n v="602"/>
    <d v="2023-03-06T09:34:47"/>
    <x v="6"/>
    <x v="106"/>
    <d v="2023-02-03T00:00:00"/>
    <x v="3"/>
    <x v="2"/>
    <x v="2"/>
    <x v="0"/>
    <x v="6"/>
    <x v="1"/>
    <x v="0"/>
    <x v="0"/>
    <s v="Planning and Preparation"/>
    <s v="Trigonometric Ratios"/>
    <s v="Review on previous topics completed (Pythagoras) before moving onto Trigonometry. CT has clear modelling of trigonometric ratios to find a missing side, with notes for students to complete in books.  Clear instructions are given to the class r.e. what is expected in their books.  Ct uses cold calling to complete a question  as a group, ensuring steps explained in the example are followed.  Visual check of understanding is completed."/>
    <m/>
    <m/>
    <m/>
    <s v="MWB for rapid mass feedback of understanding. "/>
    <m/>
    <m/>
    <m/>
    <m/>
    <m/>
    <m/>
    <m/>
    <m/>
    <m/>
    <m/>
    <m/>
    <m/>
    <m/>
  </r>
  <r>
    <n v="626"/>
    <n v="603"/>
    <d v="2023-03-06T09:39:02"/>
    <x v="6"/>
    <x v="106"/>
    <d v="2023-02-03T00:00:00"/>
    <x v="3"/>
    <x v="2"/>
    <x v="2"/>
    <x v="0"/>
    <x v="6"/>
    <x v="1"/>
    <x v="0"/>
    <x v="1"/>
    <m/>
    <m/>
    <s v="Clear progression of topics is seen throughout the books.  Students are marking their work clearly.  RRI lesson are seen, with RRI sheet. which has been completed by students  One on simultaneous equations which fills the gap on their previous learning.  The next on negative numbers, is this an appropriate topic, has the class shown weaknesses in this area? "/>
    <m/>
    <m/>
    <m/>
    <s v="RRI sheets to clearly show the link to area of improvement.  "/>
    <m/>
    <m/>
    <m/>
    <m/>
    <m/>
    <m/>
    <m/>
    <m/>
    <m/>
    <m/>
    <m/>
    <m/>
    <m/>
  </r>
  <r>
    <n v="627"/>
    <n v="604"/>
    <d v="2023-03-06T09:43:56"/>
    <x v="6"/>
    <x v="140"/>
    <d v="2023-03-03T00:00:00"/>
    <x v="0"/>
    <x v="3"/>
    <x v="2"/>
    <x v="0"/>
    <x v="6"/>
    <x v="2"/>
    <x v="0"/>
    <x v="0"/>
    <s v="Planning and Preparation"/>
    <s v="Ratio: Currency Exchange"/>
    <s v="Students are completing an independent task and and engaged and attempting questions. CT addresses and challenges students that are not performing as expected.  Countdown is used to bring the class together, with clear instructions interweaved.  Links to real life scenarios and emphasis on explanations of key words and their link in real life.  Cold calling is used throughout the lesson, ensuring all students are engaged and actively listening.  Students are requested to give explanations to ensure their understanding.  CT clearly models proportional links."/>
    <m/>
    <m/>
    <m/>
    <s v="Use Agree, Build, Challenge to improve students oracy and verbal responses"/>
    <m/>
    <m/>
    <m/>
    <m/>
    <m/>
    <m/>
    <m/>
    <m/>
    <m/>
    <m/>
    <m/>
    <m/>
    <m/>
  </r>
  <r>
    <n v="628"/>
    <n v="605"/>
    <d v="2023-03-06T09:51:24"/>
    <x v="6"/>
    <x v="18"/>
    <d v="2023-03-06T00:00:00"/>
    <x v="1"/>
    <x v="3"/>
    <x v="2"/>
    <x v="1"/>
    <x v="6"/>
    <x v="0"/>
    <x v="0"/>
    <x v="0"/>
    <s v="Behaviour for Learning"/>
    <s v="Inverse Proportion"/>
    <s v="Data Not Shown"/>
    <s v="Data Not Shown"/>
    <s v="Data Not Shown"/>
    <s v="Data Not Shown"/>
    <s v="Data Not Shown"/>
    <m/>
    <m/>
    <m/>
    <m/>
    <m/>
    <m/>
    <m/>
    <m/>
    <m/>
    <m/>
    <m/>
    <m/>
    <m/>
  </r>
  <r>
    <n v="629"/>
    <n v="606"/>
    <d v="2023-03-06T09:55:12"/>
    <x v="6"/>
    <x v="18"/>
    <d v="2023-03-06T00:00:00"/>
    <x v="1"/>
    <x v="3"/>
    <x v="2"/>
    <x v="1"/>
    <x v="6"/>
    <x v="0"/>
    <x v="0"/>
    <x v="1"/>
    <m/>
    <m/>
    <s v="Clear progression of subject and topics seen.  Students are able to verbally link to some previous learning and how they are building on last years work.  Notes are clear to support independent learning.  RRIs are actioned by students.  Most are clearly linked to topic tests/multiple choice tests and intent to reduce any gaps in understanding.  5 are seen in books.  Students have actioned the RRIs some are marked showing clear improvements.  "/>
    <m/>
    <m/>
    <m/>
    <s v="Ensure RRIs sheets are fully completed WWW/EBI areas.  _x000a_Reinforce use of green pen marking.  "/>
    <m/>
    <m/>
    <m/>
    <m/>
    <m/>
    <m/>
    <m/>
    <m/>
    <m/>
    <m/>
    <m/>
    <m/>
    <m/>
  </r>
  <r>
    <n v="630"/>
    <n v="607"/>
    <d v="2023-03-06T12:11:26"/>
    <x v="9"/>
    <x v="84"/>
    <d v="2023-03-06T00:00:00"/>
    <x v="1"/>
    <x v="3"/>
    <x v="0"/>
    <x v="0"/>
    <x v="0"/>
    <x v="0"/>
    <x v="0"/>
    <x v="0"/>
    <s v="Assessment and Feedback"/>
    <s v="Nuclear Fission and Fusion"/>
    <m/>
    <m/>
    <s v="With key terms &quot;Fission&quot; and &quot;Fusion&quot;  NOW asks students what they think the words mean. NOW bounces between students until the right description is derived to see how much they already understand by those words._x000a__x000a_NOW uses cold calling when asking questions about isotopes and stability of radioactive isotopes. Very good questioning to get students to come up with the answers themselves rather than just chalk and talk._x000a__x000a__x000a__x000a_"/>
    <m/>
    <s v="Use of mini-whiteboards for some questions would give a clearer picture about what the whole class understands."/>
    <m/>
    <m/>
    <m/>
    <m/>
    <m/>
    <m/>
    <m/>
    <m/>
    <m/>
    <m/>
    <m/>
    <m/>
    <m/>
  </r>
  <r>
    <n v="631"/>
    <n v="608"/>
    <d v="2023-03-08T03:52:08"/>
    <x v="8"/>
    <x v="57"/>
    <d v="2022-11-21T00:00:00"/>
    <x v="2"/>
    <x v="1"/>
    <x v="3"/>
    <x v="6"/>
    <x v="21"/>
    <x v="5"/>
    <x v="2"/>
    <x v="2"/>
    <m/>
    <s v="Biopsychology - synaptic transmission"/>
    <s v="The quality of the material delivered was clearly carefully considered for the cohort.  Following a recall starter they watched a 2 minute clip and all bar 4 students were independently note taking on the subject of synaptic transmission in their books.  They then moved to a booklet on synaptic transmission, which allowed for scaffolding and an element of extension work for some students and showed that the tasks had been planned to enable progress. _x000a__x000a_The explanation of the role and features of neurotransmitters was thoroughly explained verbally and visually using the PowerPoint for definitions and key words to be taken down.  Links were made to the examination questions via the AO1, 2 and 3 explanations on the board referred to and supported by command verbs,._x000a__x000a_Speaking with the students, they were pleased with the level of challenge of the work; they liked CWA's way of 'taking it down slow' so that complex knowledge is built upon and retained.  Students spoken with found CWA's teaching style condusive with knowing more and remembering more._x000a__x000a_CWA's oracy was good and her diction was clear, with use of tier three literacy.  The reading booklet was used to consolidate knowledge. The class read together via teacher and cold calling - students nominate one another to read.  _x000a_"/>
    <s v="Students were keen to tell me how they were supported in knowing more and remembering more.  Feedback  -standard active recall for starter with recaps linking previous lesson to upcoming lesson.  If someone misunderstands, CWA will review until the knowledge is embedded and may also play a video to back it up so there's a visual.  Examination style questions help to see whether there has been a consolidation of knowledge. Learn. Read. Note. Highlight. Video recap. _x000a__x000a_There was evidence of learning over time in most of the books._x000a__x000a_Lessons were aligned with the progression plans._x000a_"/>
    <s v="Examination style questions are embedded to check for progress relative to the assessment criteria.  Gaps in knowledge used to adapt lessons._x000a__x000a_Book feedback varied.  Some poor book hygiene addressed.  Some pleasing and productive marking and feedback seen and RRI reviewed BUT no follow up if not completed.  One student took book home and did not bring it in for marking and so has not been marked since September.  There are concerns regarding this student's progress, so this needs to be addressed._x000a_"/>
    <s v="Behaviour impressed on them from the start of the lesson, especially when students were not on task taking notes. _x000a_ All but 4 writing notes. _x000a__x000a_Students were engaged and respectful with a clear commitment to their studies, but too long to settle into the note taking at the start of the second period and were moving around too much though at the end during the plenary. _x000a_"/>
    <s v="Manage the transition tasks and transfers as well as the main body of the lesson._x000a_Ensure RRI is followed up and marking kept up to date in order for students to have access to all the feedback needed to maximise successful outcomes commensurate with their capabilities."/>
    <s v="N/A"/>
    <s v="N/A"/>
    <s v="N/A"/>
    <s v="N/A"/>
    <s v="N/A"/>
    <s v="N/A"/>
    <s v="N/A"/>
    <s v="N/A"/>
    <s v="N/A"/>
    <s v="N/A"/>
    <s v="N/A"/>
    <s v="N/A"/>
    <s v="N/A"/>
  </r>
  <r>
    <n v="632"/>
    <n v="609"/>
    <d v="2023-03-08T07:18:34"/>
    <x v="0"/>
    <x v="0"/>
    <d v="2023-03-07T00:00:00"/>
    <x v="1"/>
    <x v="3"/>
    <x v="0"/>
    <x v="6"/>
    <x v="10"/>
    <x v="5"/>
    <x v="4"/>
    <x v="0"/>
    <s v="Planning and Preparation"/>
    <s v="X-rays and ultrasounds"/>
    <s v="Data Not Shown"/>
    <s v="Data Not Shown"/>
    <s v="Data Not Shown"/>
    <s v="Data Not Shown"/>
    <s v="Data Not Shown"/>
    <m/>
    <m/>
    <m/>
    <m/>
    <m/>
    <m/>
    <m/>
    <m/>
    <m/>
    <m/>
    <m/>
    <m/>
    <m/>
  </r>
  <r>
    <n v="633"/>
    <n v="610"/>
    <d v="2023-03-08T11:53:55"/>
    <x v="10"/>
    <x v="14"/>
    <d v="2023-03-08T00:00:00"/>
    <x v="1"/>
    <x v="3"/>
    <x v="3"/>
    <x v="2"/>
    <x v="9"/>
    <x v="1"/>
    <x v="1"/>
    <x v="0"/>
    <s v="Learning Overtime"/>
    <s v="12-Bar Blues Walking Bass"/>
    <m/>
    <s v="Students have been working on the 12-Bar Blues for 3 lessons. Clear evidence of progress over time. Most students are correctly using the LH and correct fingers. CT has broken up the independent task with mini-plenaries where two students perform. There is a good pace about the lesson and engagement is high with every student. Ct gave targeted feedback to performers, and now needs to introduce next steps so students can continue to make progress once they have mastered parts. "/>
    <m/>
    <m/>
    <s v="Introduce extension activities, so students that are more able can continue to make rapid progress. With larger classes it is more effective to deliver new task to whole group, then highlight the individuals to move on to it. "/>
    <m/>
    <m/>
    <m/>
    <m/>
    <m/>
    <m/>
    <m/>
    <m/>
    <m/>
    <m/>
    <m/>
    <m/>
    <m/>
  </r>
  <r>
    <n v="634"/>
    <n v="611"/>
    <d v="2023-03-08T12:29:47"/>
    <x v="15"/>
    <x v="22"/>
    <d v="2023-03-08T00:00:00"/>
    <x v="1"/>
    <x v="3"/>
    <x v="0"/>
    <x v="6"/>
    <x v="23"/>
    <x v="5"/>
    <x v="0"/>
    <x v="0"/>
    <s v="Planning and Preparation"/>
    <s v="Revision "/>
    <s v="Students are completing worksheets on practice calculations. Questioning assesses knowledge. Students complete answers and BHO verbally goes through these. Behaviour is settled and students working in partners. "/>
    <m/>
    <m/>
    <m/>
    <s v="Students need to see the answers when going through them and mark using green pen- add these to the slides as some students not clear. _x000a_Be clear of the difference between an asset and a liability in verbal explanation. Show these key words if not sure. "/>
    <s v="N/A"/>
    <m/>
    <m/>
    <m/>
    <m/>
    <m/>
    <m/>
    <m/>
    <m/>
    <m/>
    <m/>
    <m/>
    <m/>
  </r>
  <r>
    <n v="635"/>
    <n v="612"/>
    <d v="2023-03-09T09:02:50"/>
    <x v="19"/>
    <x v="141"/>
    <d v="2023-01-31T00:00:00"/>
    <x v="3"/>
    <x v="2"/>
    <x v="3"/>
    <x v="4"/>
    <x v="18"/>
    <x v="0"/>
    <x v="2"/>
    <x v="2"/>
    <m/>
    <s v="Working on Component 1"/>
    <s v="Students are very motivated and know exactly where they are in the work. All students have weekly target and review sheets where they track their work, comments from the teacher are on these sheets. _x000a_Teacher circulates consistently and gives pointers.  Teacher is extremely clear and deliberate in his instructions and passion for the subject._x000a_"/>
    <s v="Books show clear progress through to their required work - they talk clearly about what they are doing and how the task and review sheets work. From year 10 their is clear progression over the 2 years and students spoken to know where they are on the learning journey. Everything is focused on the journey."/>
    <s v="Teacher consistently refers to grade descriptors while circulating. "/>
    <s v="A very focused and independent atmosphere - praise drives the work as well as a very demanding teacher. Students speak very highly of the teacher and the subject - there is a real love for learning and progress. "/>
    <s v="Make sure students know their targets."/>
    <s v="Exemplary"/>
    <m/>
    <m/>
    <m/>
    <m/>
    <m/>
    <m/>
    <s v="Exemplary"/>
    <m/>
    <m/>
    <m/>
    <m/>
    <m/>
  </r>
  <r>
    <n v="636"/>
    <n v="29"/>
    <d v="2023-03-09T10:47:52"/>
    <x v="3"/>
    <x v="4"/>
    <d v="2023-03-08T00:00:00"/>
    <x v="1"/>
    <x v="3"/>
    <x v="2"/>
    <x v="0"/>
    <x v="3"/>
    <x v="1"/>
    <x v="2"/>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637"/>
    <n v="613"/>
    <d v="2023-03-09T12:18:55"/>
    <x v="29"/>
    <x v="120"/>
    <d v="2023-03-09T00:00:00"/>
    <x v="1"/>
    <x v="3"/>
    <x v="2"/>
    <x v="1"/>
    <x v="6"/>
    <x v="4"/>
    <x v="1"/>
    <x v="0"/>
    <s v="Planning and Preparation"/>
    <s v="Calculating With Decimals"/>
    <s v="Data Not Shown"/>
    <s v="Data Not Shown"/>
    <s v="Data Not Shown"/>
    <s v="Data Not Shown"/>
    <s v="Data Not Shown"/>
    <m/>
    <m/>
    <m/>
    <m/>
    <m/>
    <m/>
    <m/>
    <m/>
    <m/>
    <m/>
    <m/>
    <m/>
    <m/>
  </r>
  <r>
    <n v="638"/>
    <n v="614"/>
    <d v="2023-03-09T13:42:25"/>
    <x v="17"/>
    <x v="40"/>
    <d v="2023-03-09T00:00:00"/>
    <x v="1"/>
    <x v="3"/>
    <x v="3"/>
    <x v="3"/>
    <x v="18"/>
    <x v="2"/>
    <x v="0"/>
    <x v="0"/>
    <s v="Planning and Preparation"/>
    <s v="Footwear"/>
    <s v="Students are looking at footwear. They have produced a mind map. _x000a__x000a_Students are working on a starter how to draw shoes step by step._x000a__x000a_CT recapped with students the previous work due to gaps. CT shared a lot of information could simplify. _x000a__x000a_Called upon several students to feedback and shared several student an exemplar. _x000a__x000a_Students seem to know what to do and all are on task. _x000a__x000a_CT addresses a student concern regarding starting again. CT uses key word refine to motivate students to persevere. Could have used earlier?_x000a__x000a_CT has produced a wide variety of sources for students to work from. And questions students using the information on the IWB. All are on task the atmosphere is very calm. Students take pride in their work as demonstrated by their work. "/>
    <m/>
    <m/>
    <m/>
    <s v="Simplify the introduction. Use LOs_x000a__x000a_Frame the lesson with 2-3 key words get student’s to write on vocabulary sheet _x000a__x000a_Increase size of presentation as from the back the criteria is hard to read_x000a_"/>
    <m/>
    <m/>
    <m/>
    <m/>
    <m/>
    <m/>
    <m/>
    <m/>
    <m/>
    <m/>
    <m/>
    <m/>
    <m/>
  </r>
  <r>
    <n v="639"/>
    <n v="615"/>
    <d v="2023-03-09T14:24:29"/>
    <x v="29"/>
    <x v="76"/>
    <d v="2023-03-09T00:00:00"/>
    <x v="1"/>
    <x v="3"/>
    <x v="2"/>
    <x v="0"/>
    <x v="6"/>
    <x v="2"/>
    <x v="1"/>
    <x v="0"/>
    <s v="Assessment and Feedback"/>
    <s v="Adding and Subtracting Algebraic Fractions"/>
    <m/>
    <m/>
    <s v="- CT had given an exit ticket during previous lesson, CT marked and returned to students. This lesson showed progression following on from that mini assessment. Students had progressed from adding/subtracting algebraic fractions with a common denominator to different denominators._x000a_- CT gave two clearly modelled worked examples, talking through the steps and misconceptions. MWBs used to assess third example. CT checked each MWB and offered encouragement where students were incorrect. _x000a_- CT questioned students to reinforce the method used in each example. _x000a_- Independent practise given. CT asked students to complete first question on MWBs and show her before continuing the remainder of questions in their books. CT checked each board as students showed them to at their own pace, improved students' confidence and encouraged them to check their working if necessary. Independent practise completed in silence after all boards checked._x000a_- CT asked selected students to do three questions and then let her check them to continually assess their progress"/>
    <m/>
    <s v="- Consider progression of independent practise questions carefully, examples had algebraic denominators but practise questions all had integer denominators (eight questions). Plan for progression "/>
    <m/>
    <m/>
    <m/>
    <m/>
    <m/>
    <m/>
    <m/>
    <m/>
    <m/>
    <m/>
    <m/>
    <m/>
    <m/>
  </r>
  <r>
    <n v="640"/>
    <n v="616"/>
    <d v="2023-03-10T07:59:39"/>
    <x v="19"/>
    <x v="116"/>
    <d v="2023-03-09T00:00:00"/>
    <x v="1"/>
    <x v="3"/>
    <x v="3"/>
    <x v="0"/>
    <x v="20"/>
    <x v="0"/>
    <x v="3"/>
    <x v="2"/>
    <m/>
    <s v="Gender Differences in Education"/>
    <s v="Strong exam starter using whiteboards - answers on whiteboards lead to strong cold calling to broaden understanding and address misconceptions. Once misconceptions are addressed students work form text books to address key points,  then structuring all factors into exemplar answer. The approach of key facts into exam practice is very strong and the chunking of answers works very well. Insde ( Internal) Outside (External) is very clear."/>
    <s v="Students are strong at looking back through their books for answers to cold call questions, they know where the content is in their books and how to find it. Books show a clear progression through the Education topic and talk clearly about the topics they have covered so far - they are a bit less certain of what is coming up."/>
    <s v="Whiteboards are being used extensively as the question is broken down - the answers are then reflected in the written work in books. Students talk positively about the exam question focus of lessons and the teaching style. Homework is set mainly by NGU. The spectrum of in class assessment is varied and keeps pace and assessment strong."/>
    <s v="Students are very well trained and routines are embedded through countdowns, and backed up with good change of voice tone. Teacher is very clear when talking and response from students mirrors clear voice and is challenged when not clear. Strong vocal answers are positively appreciated. Positive attitude is evident both in response, in learning and in books."/>
    <s v="Devise progression plan for exercise books so students know what is coming up next."/>
    <m/>
    <s v="Exemplary"/>
    <m/>
    <m/>
    <m/>
    <m/>
    <m/>
    <m/>
    <m/>
    <m/>
    <s v="Exemplary"/>
    <m/>
    <m/>
  </r>
  <r>
    <n v="641"/>
    <n v="617"/>
    <d v="2023-03-10T09:07:58"/>
    <x v="15"/>
    <x v="108"/>
    <d v="2023-03-10T00:00:00"/>
    <x v="1"/>
    <x v="3"/>
    <x v="0"/>
    <x v="6"/>
    <x v="23"/>
    <x v="5"/>
    <x v="0"/>
    <x v="0"/>
    <s v="Planning and Preparation"/>
    <s v="Digital technology "/>
    <s v="Students are completing starter. SNE cold calls and then shows answers. Title is gone through. Some students talking out of turn. Students need to be given warnings. Case study is reminded. Lots of questioning on the case study. "/>
    <m/>
    <m/>
    <m/>
    <s v="Wait until silence when you are going through work and hands up if something needs to be told. _x000a__x000a_Lesson slides need to be thought through to build up learning. _x000a__x000a_Activities need to be planned. What is the build up to the lessons? What content is being covered to support students. "/>
    <m/>
    <m/>
    <m/>
    <m/>
    <m/>
    <m/>
    <m/>
    <m/>
    <m/>
    <m/>
    <m/>
    <m/>
    <m/>
  </r>
  <r>
    <n v="642"/>
    <n v="618"/>
    <d v="2023-03-10T09:14:57"/>
    <x v="15"/>
    <x v="142"/>
    <d v="2023-03-10T00:00:00"/>
    <x v="1"/>
    <x v="3"/>
    <x v="0"/>
    <x v="0"/>
    <x v="17"/>
    <x v="0"/>
    <x v="1"/>
    <x v="0"/>
    <s v="Learning Overtime"/>
    <s v="Boston Matrix "/>
    <m/>
    <s v="Students have covered the Boston matrix. _x000a__x000a_Pace is good assessing the Boston and time frames give.. Mini whiteboards being used and students engaged in this. _x000a__x000a_Students looks at the different parts of the product life cycle. One student wasn’t sure if the research and development. TJO then explained the research and development stage. _x000a__x000a_Check another student to see if they understand verbally. Opportunity After explanation then go back to student to check they know research and development. _x000a__x000a_Timings used. "/>
    <m/>
    <m/>
    <s v="Bounce questions. What is the dog to check understanding? How do you know this is the dog ________? _x000a__x000a_After explanation, check the student understands R&amp;D stage. "/>
    <m/>
    <m/>
    <m/>
    <m/>
    <m/>
    <m/>
    <m/>
    <m/>
    <m/>
    <m/>
    <m/>
    <m/>
    <m/>
  </r>
  <r>
    <n v="643"/>
    <n v="619"/>
    <d v="2023-03-10T09:22:00"/>
    <x v="15"/>
    <x v="129"/>
    <d v="2023-03-10T00:00:00"/>
    <x v="1"/>
    <x v="3"/>
    <x v="0"/>
    <x v="6"/>
    <x v="23"/>
    <x v="5"/>
    <x v="0"/>
    <x v="0"/>
    <s v="Planning and Preparation"/>
    <s v="Segmentation, targeting and positioning. "/>
    <s v="Students writing down content on the slide of segmentation, targeting and positioning. There is an opportunity here for students to summarise each stage. _x000a__x000a_Have students covered this before as this was at the beginning of content- if this is a revision lesson then must be "/>
    <m/>
    <m/>
    <m/>
    <s v="Opportunity for students to have questions on each slide. What are they doing for each slide? _x000a__x000a_Give clear instructions- ‘I want you to write down three examples of segmentation in your books’ "/>
    <m/>
    <m/>
    <m/>
    <m/>
    <m/>
    <m/>
    <m/>
    <m/>
    <m/>
    <m/>
    <m/>
    <m/>
    <m/>
  </r>
  <r>
    <n v="644"/>
    <n v="620"/>
    <d v="2023-03-10T14:19:20"/>
    <x v="24"/>
    <x v="20"/>
    <d v="2023-03-09T00:00:00"/>
    <x v="1"/>
    <x v="3"/>
    <x v="0"/>
    <x v="1"/>
    <x v="0"/>
    <x v="4"/>
    <x v="1"/>
    <x v="0"/>
    <s v="Planning and Preparation"/>
    <s v="Calculating the gradient of a graph"/>
    <s v="Data Not Shown"/>
    <s v="Data Not Shown"/>
    <s v="Data Not Shown"/>
    <s v="Data Not Shown"/>
    <s v="Data Not Shown"/>
    <m/>
    <m/>
    <m/>
    <m/>
    <m/>
    <m/>
    <m/>
    <m/>
    <m/>
    <m/>
    <m/>
    <m/>
    <m/>
  </r>
  <r>
    <n v="645"/>
    <n v="621"/>
    <d v="2023-03-10T14:26:23"/>
    <x v="24"/>
    <x v="68"/>
    <d v="2023-02-27T00:00:00"/>
    <x v="0"/>
    <x v="3"/>
    <x v="0"/>
    <x v="5"/>
    <x v="24"/>
    <x v="5"/>
    <x v="5"/>
    <x v="0"/>
    <s v="Assessment and Feedback"/>
    <s v="Electrochemistry"/>
    <m/>
    <m/>
    <s v="JSE was modelling an example of how to calculate emf. _x000a__x000a_Students were asked to answer a mcq on MWBs. Students completed the task by having discussions with peers and from prompts given by JSE._x000a__x000a_JSE used cold- calling to ask students how they got to their answer "/>
    <m/>
    <s v="Model a more examples of how to calculate emf, before providing them with questions. "/>
    <m/>
    <s v="Exemplary"/>
    <m/>
    <s v="Exemplary"/>
    <s v="Exemplary"/>
    <m/>
    <m/>
    <m/>
    <m/>
    <m/>
    <m/>
    <m/>
    <m/>
  </r>
  <r>
    <n v="646"/>
    <n v="622"/>
    <d v="2023-03-10T14:30:51"/>
    <x v="29"/>
    <x v="53"/>
    <d v="2023-03-10T00:00:00"/>
    <x v="1"/>
    <x v="3"/>
    <x v="2"/>
    <x v="6"/>
    <x v="6"/>
    <x v="5"/>
    <x v="4"/>
    <x v="0"/>
    <s v="Planning and Preparation"/>
    <s v="Exponentials and Logarithms"/>
    <s v="- CT uses recall starter template with a range of challenging questions. Misconceptions arose which CT adapted to  effectively by returning to previous lesson content and  reteaching proof of laws of logs._x000a_- Lesson materials are thoroughly planned for progression_x000a_- CT models clearly to address misconceptions _x000a_- Cold calling to direct students to explain their working_x000a_- CT circulates room well checking student's working"/>
    <m/>
    <m/>
    <m/>
    <s v="- Consider where to go if students do not understand starter. Pre-plan support materials for independent practise based on common misconceptions"/>
    <m/>
    <m/>
    <m/>
    <m/>
    <m/>
    <m/>
    <m/>
    <m/>
    <m/>
    <m/>
    <m/>
    <m/>
    <m/>
  </r>
  <r>
    <n v="647"/>
    <n v="623"/>
    <d v="2023-03-10T15:24:32"/>
    <x v="23"/>
    <x v="143"/>
    <d v="2023-03-10T00:00:00"/>
    <x v="1"/>
    <x v="3"/>
    <x v="1"/>
    <x v="2"/>
    <x v="14"/>
    <x v="1"/>
    <x v="0"/>
    <x v="2"/>
    <m/>
    <s v="The Last Supper"/>
    <s v="Recall questions are displayed for the starter activity, with a stretch/challenge question provided. MMK should look to go through the stretch activity and target specific students._x000a_Key terms are introduced and students record in their glossary - MMK only explains when students have copied it down. MMK links it to the students prior knowledge via questioning._x000a_MMK displays excellent subject knowledge and is confident in her delivery of the lesson content. The way it is explained is easily accessible for students._x000a_MMK circulates the room whilst students complete independent activities to support."/>
    <s v="Students are competently able to recall prior knowledge through the starter activity._x000a_Students are able to link the new content from the lesson._x000a_If students give incorrect answers, they are turned to to repeat the correct answer from another student._x000a_All students exercise books are well-presented and display knowledge accumulated over time."/>
    <s v="MMK uses cold calling for the starter activity to assess the prior learning of the students. Some questions are asked to develop responses to the starter activity - perhaps get students to recall the key word definitions rather than MMK providing answers._x000a_Cold calling is used throughout and students are asked to repeat correct answers of their first answer was incorrect._x000a_There is evidence in exercise books of self-assessment, but no evidence of teaching marking in the books looked at."/>
    <s v="Students enter the room calmly and complete the starter in silence. MMK provides one reminder when needed and reminds of expectations for the starter activity._x000a_All students are actively engaged within the lesson and keen to participate."/>
    <s v="For students to have the opportunity to complete extended pieces of writing that is marked by the teacher, using whole class feedback._x000a_To address the stretch/challenge activities planned for within the lesson - target the higher ability students to stretch their answers."/>
    <s v="Exemplary"/>
    <s v="Exemplary"/>
    <s v="N/A"/>
    <s v="N/A"/>
    <s v="Exemplary"/>
    <s v="N/A"/>
    <s v="Exemplary"/>
    <s v="Exemplary"/>
    <s v="Exemplary"/>
    <s v="Exemplary"/>
    <s v="N/A"/>
    <s v="Exemplary"/>
    <s v="N/A"/>
  </r>
  <r>
    <n v="648"/>
    <n v="624"/>
    <d v="2023-03-10T16:00:39"/>
    <x v="0"/>
    <x v="25"/>
    <d v="2023-03-10T00:00:00"/>
    <x v="1"/>
    <x v="3"/>
    <x v="0"/>
    <x v="0"/>
    <x v="0"/>
    <x v="0"/>
    <x v="0"/>
    <x v="1"/>
    <m/>
    <m/>
    <s v="Titles and dates are underlined. Literacy code is stuck in but not being used in feedback. Vocab sheets are being completed in line with school policy. PT/RRI tasks are not fully present and stuck close together in books. Past paper questions being completed but not self assessed in green pen. Worksheets and loose pages are stuck correctly into books. Books evidence progress over time"/>
    <m/>
    <m/>
    <m/>
    <s v="Ensure a progress test is completed soon and meaningful RRIs are completed. Ensure past paper questions are being self assessed in green pen "/>
    <m/>
    <m/>
    <m/>
    <m/>
    <m/>
    <m/>
    <m/>
    <m/>
    <m/>
    <m/>
    <m/>
    <m/>
    <m/>
  </r>
  <r>
    <n v="649"/>
    <n v="625"/>
    <d v="2023-03-10T16:04:44"/>
    <x v="0"/>
    <x v="56"/>
    <d v="2023-03-10T00:00:00"/>
    <x v="1"/>
    <x v="3"/>
    <x v="0"/>
    <x v="0"/>
    <x v="0"/>
    <x v="1"/>
    <x v="0"/>
    <x v="1"/>
    <m/>
    <m/>
    <s v="Titles and dates are underlined. Literacy codes not stuck in and used in feedback. Vocab sheets are not stuck in and being completed in line with school policy. PT/RRI tasks are present and stuck close together in books. Past  paper questions are not being consistently used and green penned. Worksheets and loose pages are stuck correctly into books. Books evidence progress over time"/>
    <m/>
    <m/>
    <m/>
    <s v="Ensure progress tests are completed and meaningful RRIs are completed."/>
    <m/>
    <m/>
    <m/>
    <m/>
    <m/>
    <m/>
    <m/>
    <m/>
    <m/>
    <m/>
    <m/>
    <m/>
    <m/>
  </r>
  <r>
    <n v="650"/>
    <n v="626"/>
    <d v="2023-03-10T16:08:19"/>
    <x v="0"/>
    <x v="144"/>
    <d v="2023-03-10T00:00:00"/>
    <x v="1"/>
    <x v="3"/>
    <x v="0"/>
    <x v="0"/>
    <x v="0"/>
    <x v="2"/>
    <x v="0"/>
    <x v="1"/>
    <m/>
    <m/>
    <s v="Titles and dates are underlined. Literacy code is stuck in but not being used in feedback. _x000a_ Vocab sheets are not stuck in and being completed in line with school policy._x000a_PT/RRI tasks are not fully present and stuck close together in books. Past paper questions are consistently being used and self assessed in green pen. Worksheets and loose pages are stuck correctly into books. Books evidence progress over time"/>
    <m/>
    <m/>
    <m/>
    <s v="Ensure a progress test is completed soon and meaningful RRIs are completed."/>
    <m/>
    <m/>
    <m/>
    <m/>
    <m/>
    <m/>
    <m/>
    <m/>
    <m/>
    <m/>
    <m/>
    <m/>
    <m/>
  </r>
  <r>
    <n v="651"/>
    <n v="627"/>
    <d v="2023-03-10T16:11:47"/>
    <x v="0"/>
    <x v="28"/>
    <d v="2023-03-10T00:00:00"/>
    <x v="1"/>
    <x v="3"/>
    <x v="0"/>
    <x v="0"/>
    <x v="0"/>
    <x v="3"/>
    <x v="0"/>
    <x v="1"/>
    <m/>
    <m/>
    <s v="Titles and dates are underlined. Some literacy codes stuck in but not all. Literacy code not being used in feedback. Vocab sheets are not stuck in and being completed in line with school policy.PT/RRI tasks are not fully present and stuck close together in books. Past paper questions are consistently being used and self assessed in green pen. Worksheets and loose pages are stuck correctly into books. Books evidence progress over time"/>
    <m/>
    <m/>
    <m/>
    <s v="Ensure a progress test is completed soon and meaningful RRIs are completed."/>
    <m/>
    <m/>
    <m/>
    <m/>
    <m/>
    <m/>
    <m/>
    <m/>
    <m/>
    <m/>
    <m/>
    <m/>
    <m/>
  </r>
  <r>
    <n v="652"/>
    <n v="628"/>
    <d v="2023-03-10T16:15:03"/>
    <x v="0"/>
    <x v="119"/>
    <d v="2023-03-10T00:00:00"/>
    <x v="1"/>
    <x v="3"/>
    <x v="0"/>
    <x v="0"/>
    <x v="0"/>
    <x v="4"/>
    <x v="0"/>
    <x v="1"/>
    <m/>
    <m/>
    <s v="Titles and dates are underlined. Literacy code is stuck in but not being used in feedback.  Vocab sheets are not stuck in and being completed in line with school policy. PT/RRI tasks are not fully present and stuck close together in books. Past paper questions being completed but not self assessed in green pen. Worksheets and loose pages are stuck correctly into books. Books evidence progress over time_x000a_"/>
    <m/>
    <m/>
    <m/>
    <s v="Ensure a progress test is completed soon and meaningful RRIs are completed."/>
    <m/>
    <m/>
    <m/>
    <m/>
    <m/>
    <m/>
    <m/>
    <m/>
    <m/>
    <m/>
    <m/>
    <m/>
    <m/>
  </r>
  <r>
    <n v="653"/>
    <n v="629"/>
    <d v="2023-03-10T16:18:22"/>
    <x v="0"/>
    <x v="25"/>
    <d v="2023-03-10T00:00:00"/>
    <x v="1"/>
    <x v="3"/>
    <x v="0"/>
    <x v="0"/>
    <x v="0"/>
    <x v="0"/>
    <x v="1"/>
    <x v="1"/>
    <m/>
    <m/>
    <s v="Titles and dates are underlined. Literacy code is stuck in but not being used in feedback. Vocab sheets are being completed in line with school policy. PT/RRI tasks are not fully present and stuck close together in books. Past paper questions being completed but not consistently  self assessed in green pen. Worksheets and loose pages are stuck correctly into books. Books evidence progress over time"/>
    <m/>
    <m/>
    <m/>
    <s v="Ensure past paper questions are being self assessed in green pen "/>
    <m/>
    <m/>
    <m/>
    <m/>
    <m/>
    <m/>
    <m/>
    <m/>
    <m/>
    <m/>
    <m/>
    <m/>
    <m/>
  </r>
  <r>
    <n v="654"/>
    <n v="630"/>
    <d v="2023-03-10T16:21:21"/>
    <x v="0"/>
    <x v="83"/>
    <d v="2023-03-10T00:00:00"/>
    <x v="1"/>
    <x v="3"/>
    <x v="0"/>
    <x v="0"/>
    <x v="0"/>
    <x v="1"/>
    <x v="1"/>
    <x v="1"/>
    <m/>
    <m/>
    <s v="Titles and dates are underlined. Literacy code is stuck in but not being used in feedback.  Vocab sheets are not stuck in and being completed in line with school policy. PT/RRI tasks are not fully present and stuck close together in books. Past paper questions being completed but not consistently  self assessed in green pen. Worksheets and loose pages are stuck correctly into books. Books evidence progress over time_x000a_"/>
    <m/>
    <m/>
    <m/>
    <s v="Ensure a progress test is completed soon and meaningful RRIs are completed."/>
    <m/>
    <m/>
    <m/>
    <m/>
    <m/>
    <m/>
    <m/>
    <m/>
    <m/>
    <m/>
    <m/>
    <m/>
    <m/>
  </r>
  <r>
    <n v="655"/>
    <n v="631"/>
    <d v="2023-03-10T16:25:13"/>
    <x v="0"/>
    <x v="31"/>
    <d v="2023-03-10T00:00:00"/>
    <x v="1"/>
    <x v="3"/>
    <x v="0"/>
    <x v="0"/>
    <x v="0"/>
    <x v="2"/>
    <x v="1"/>
    <x v="1"/>
    <m/>
    <m/>
    <s v="Some titles and dates are underlined but not all. Literacy codes not stuck in and used in feedback. Vocab sheets are being completed in line with school policy. PT/RRI tasks are present and stuck close together in books. Past  paper questions are not being consistently used and green penned. Worksheets and loose pages are stuck correctly into books. Books evidence progress over time"/>
    <m/>
    <m/>
    <m/>
    <s v="Ensure past paper questions are being completed and are consistently being self assessed in green pen "/>
    <m/>
    <m/>
    <m/>
    <m/>
    <m/>
    <m/>
    <m/>
    <m/>
    <m/>
    <m/>
    <m/>
    <m/>
    <m/>
  </r>
  <r>
    <n v="656"/>
    <n v="632"/>
    <d v="2023-03-10T16:28:19"/>
    <x v="0"/>
    <x v="32"/>
    <d v="2023-03-10T00:00:00"/>
    <x v="1"/>
    <x v="3"/>
    <x v="0"/>
    <x v="0"/>
    <x v="0"/>
    <x v="3"/>
    <x v="1"/>
    <x v="1"/>
    <m/>
    <m/>
    <s v="Titles and dates are underlined. Literacy code is stuck in but not being used in feedback. Vocab sheets are being completed in line with school policy. Past paper questions are not being consistently used and green penned. PT/RRI tasks are present and stuck close together in books. Worksheets and loose pages are stuck correctly into books. Books evidence progress over time"/>
    <m/>
    <m/>
    <m/>
    <s v="Ensure past paper questions are being completed and are consistently being self assessed in green pen "/>
    <m/>
    <m/>
    <m/>
    <m/>
    <m/>
    <m/>
    <m/>
    <m/>
    <m/>
    <m/>
    <m/>
    <m/>
    <m/>
  </r>
  <r>
    <n v="657"/>
    <n v="633"/>
    <d v="2023-03-12T17:19:19"/>
    <x v="11"/>
    <x v="111"/>
    <d v="2023-03-01T00:00:00"/>
    <x v="0"/>
    <x v="3"/>
    <x v="2"/>
    <x v="0"/>
    <x v="6"/>
    <x v="3"/>
    <x v="0"/>
    <x v="0"/>
    <s v="Assessment and Feedback"/>
    <s v="RRI lesson on Cumulative Frequency Graph "/>
    <m/>
    <m/>
    <s v="This lesson is focused on giving feedback and doing RRI on the unit test of Statistics. Retriaval starter was used to recall the basic knowledge and the common misconceptions of this unit based on the unit test. The unit test was marked and handed out to students. CT was using visuliser to go through a question on cumulative frequency graph which is the focus of the RRI. Cold calling was frequently at this stage. Students were engaged and found this live modelling really useful for them to undertand the quetions. Then personlised RRI were given to students to reponse. Sudents are receiving 1:1 support on circulation to clear up misconceptions. The lesson is exam orientated with all exam style questions and CT frequently reminds students where and how to get each mark. "/>
    <m/>
    <s v="For the modelled example on drawing cumulative frequency graph, maybe show students the marking scheme and mentioned that the part of the graph which is before the first coordinate can be ignored. "/>
    <s v="N/A"/>
    <s v="Exemplary"/>
    <s v="N/A"/>
    <s v="N/A"/>
    <s v="Exemplary"/>
    <s v="N/A"/>
    <s v="N/A"/>
    <s v="N/A"/>
    <s v="N/A"/>
    <s v="N/A"/>
    <s v="N/A"/>
    <s v="N/A"/>
    <s v="N/A"/>
  </r>
  <r>
    <n v="658"/>
    <n v="634"/>
    <d v="2023-03-12T17:31:16"/>
    <x v="11"/>
    <x v="64"/>
    <d v="2023-03-08T00:00:00"/>
    <x v="1"/>
    <x v="3"/>
    <x v="2"/>
    <x v="0"/>
    <x v="6"/>
    <x v="0"/>
    <x v="0"/>
    <x v="0"/>
    <s v="Learning Overtime"/>
    <s v="RRI lesson on circle theorem "/>
    <m/>
    <s v="Knowledge retrieval starter was on the board.  Content covers prior learning and areas where misconceptions have arisen previously, which allows student to recall and revise what they have previously learnt, with the intent to improve a students’ memory, understanding and recall.  CT uses cold calling to assess the starter, students are questioned regarding their answers and explanations. _x000a__x000a_Then students were given their quiz and the RRI sheet. A few quetsions on the quiz were modelled and explained using visuliser.Cold calling was again used to check and encourage students to repeat the rules of the circle theorem. CT was really clear on how marks are achieved for the question that is being modelled and this is highlighted to the class promoting good exam technique._x000a__x000a_Then Students were instructed to complete the RRI sheet. CT has printed all the rules on Circle Theorem for students to refer to. Students find it very handy and conveneinet. Majority of the students can attempt the RRI questions. And CT also provided more exam questions to keep more able students busy in lesson and improve. "/>
    <m/>
    <m/>
    <s v="1) Reduce the starter time, 22 min (The starter really helps studnets with knowldge recall). _x000a_2) Personalise the RRI for each students. "/>
    <s v="N/A"/>
    <s v="N/A"/>
    <s v="N/A"/>
    <s v="N/A"/>
    <s v="N/A"/>
    <s v="N/A"/>
    <s v="N/A"/>
    <s v="Exemplary"/>
    <s v="N/A"/>
    <s v="N/A"/>
    <s v="N/A"/>
    <s v="N/A"/>
    <s v="N/A"/>
  </r>
  <r>
    <n v="659"/>
    <n v="635"/>
    <d v="2023-03-12T17:40:13"/>
    <x v="11"/>
    <x v="64"/>
    <d v="2023-03-08T00:00:00"/>
    <x v="1"/>
    <x v="3"/>
    <x v="2"/>
    <x v="0"/>
    <x v="6"/>
    <x v="0"/>
    <x v="0"/>
    <x v="1"/>
    <m/>
    <m/>
    <s v="Evidence of past correct amount of RRIs, quizs and unit tests have been marked and can be seen in students folder. Book hygiene is in general very good. Most books have very good notes made by students to support independent learning. However, there is no evidence of homework being set regularly. And some students have quite empty practice worksheets and RRIs. _x000a_"/>
    <m/>
    <m/>
    <m/>
    <s v="CT must endure that paper homework is set and marked every week. CT must ensure to encourage all students attempt their pratice worksheet and RRIs. "/>
    <m/>
    <m/>
    <m/>
    <m/>
    <m/>
    <m/>
    <m/>
    <m/>
    <m/>
    <m/>
    <m/>
    <m/>
    <m/>
  </r>
  <r>
    <n v="660"/>
    <n v="636"/>
    <d v="2023-03-12T18:03:20"/>
    <x v="11"/>
    <x v="145"/>
    <d v="2023-03-07T00:00:00"/>
    <x v="1"/>
    <x v="3"/>
    <x v="2"/>
    <x v="1"/>
    <x v="6"/>
    <x v="3"/>
    <x v="0"/>
    <x v="0"/>
    <s v="Behaviour for Learning"/>
    <s v="Sequence "/>
    <m/>
    <m/>
    <m/>
    <s v="Students came in lesson not being calm and ready to learn. CT explained his expectations and asked students to line up outside and re-entre the classroom. This time, all students were quiet and started working with the starter, which shows CT encourages and insists good routines. _x000a__x000a_RRH added a question, for a student that finished the starter quickly, which allowed other students additional time to work through the starter whilst challenging the more able in class._x000a__x000a_RRH then went through the starter using cold-calling. He displayed a good knowledge of his class when choosing students and used questioning effectively to get them to expand upon their own and each other’s answers. This enabled students to use and practice their oracy skills and ensured all students were hearing and using the correct Mathematical terminology. _x000a__x000a_Through out of his explaination, students were focused, enagaged and willing to contribute into his lesson. "/>
    <s v="Less time spent on the starter and quicker entry to the main phase of the lesson._x000a_Have more challenging quetsions on the third column of the starter so you don't need to add more. "/>
    <s v="N/A"/>
    <s v="N/A"/>
    <s v="N/A"/>
    <s v="N/A"/>
    <s v="N/A"/>
    <s v="N/A"/>
    <s v="N/A"/>
    <s v="N/A"/>
    <s v="N/A"/>
    <s v="N/A"/>
    <s v="N/A"/>
    <s v="N/A"/>
    <s v="N/A"/>
  </r>
  <r>
    <n v="661"/>
    <n v="637"/>
    <d v="2023-03-12T18:18:13"/>
    <x v="11"/>
    <x v="76"/>
    <d v="2023-03-01T00:00:00"/>
    <x v="0"/>
    <x v="3"/>
    <x v="2"/>
    <x v="1"/>
    <x v="6"/>
    <x v="1"/>
    <x v="1"/>
    <x v="0"/>
    <s v="Assessment and Feedback"/>
    <s v="Imperial Unit conversion "/>
    <m/>
    <m/>
    <s v="CT splitted the lesson into 3 parts: length, mass and capacity. For each part of the lesson, she introduced the conversion, modelled examples and then checked students' understanding by MWB. Independent Pratice was then given to consolidate students knowledge. The conversions were displayed on board to remind students throughout the lesson. CT linked this topic with direct propertion and ratio which gives students a bigger picture of this topic and structure their own knowledge. Numbers were carefully choosen to help students avoid getting stuck with calculations. CT was very good at engaging students by praising, individual support and different AfL strategies like: MWB, cold calling, peer assessing. "/>
    <m/>
    <s v="Might be good to use a real life object to help students visulise the imperial unit. Like 1 foot is roughly the length of an adult's foot. "/>
    <s v="N/A"/>
    <s v="Exemplary"/>
    <s v="N/A"/>
    <s v="N/A"/>
    <s v="N/A"/>
    <s v="N/A"/>
    <s v="N/A"/>
    <s v="N/A"/>
    <s v="N/A"/>
    <s v="N/A"/>
    <s v="N/A"/>
    <s v="N/A"/>
    <s v="N/A"/>
  </r>
  <r>
    <n v="662"/>
    <n v="638"/>
    <d v="2023-03-13T10:02:13"/>
    <x v="2"/>
    <x v="8"/>
    <d v="2023-03-13T00:00:00"/>
    <x v="2"/>
    <x v="3"/>
    <x v="2"/>
    <x v="1"/>
    <x v="3"/>
    <x v="1"/>
    <x v="0"/>
    <x v="0"/>
    <s v="Behaviour for Learning"/>
    <s v="China's One Child Policy "/>
    <s v="Data Not Shown"/>
    <s v="Data Not Shown"/>
    <s v="Data Not Shown"/>
    <s v="Data Not Shown"/>
    <s v="Data Not Shown"/>
    <m/>
    <m/>
    <m/>
    <m/>
    <m/>
    <m/>
    <m/>
    <m/>
    <m/>
    <m/>
    <m/>
    <m/>
    <m/>
  </r>
  <r>
    <n v="663"/>
    <n v="639"/>
    <d v="2023-03-14T11:05:11"/>
    <x v="16"/>
    <x v="51"/>
    <d v="2023-03-13T00:00:00"/>
    <x v="2"/>
    <x v="3"/>
    <x v="1"/>
    <x v="4"/>
    <x v="14"/>
    <x v="1"/>
    <x v="1"/>
    <x v="2"/>
    <m/>
    <s v="What criteria are needed for a just war?"/>
    <s v="4 knowledge recap questions used as a starter, half of the class do not attempt the work. Some students have not opened their book or do not have a book or paper 12 minutes in to the lesson. This is not addressed by KLA,. Teacher explanation shows clear subject knowledge, however students talk over the teacher and this is not addressed. During a think, pair, share activity again some students are off topic and not completing the assigned task. No students are reprimanded about not completing work or talking over the teacher."/>
    <s v="Student voice shows that students appreciate repetition of subject content but are less clear on evaluative skills. Books have a lack of extended writing for a set two Yr 11 class in March."/>
    <s v="Some marking in books, but a lack of 12 markers completed in books to mark. No evidence of RRI to mock exams."/>
    <s v="Constant low level disruption during the lesson leads to a lack of progress. No students are spoken to about lack of work or talking over the teacher during teacher explanation. A student creams their hands and arms and this is not addressed. No negatives were given out in the lesson."/>
    <s v="1. KLA to positively narrate completion of work. During starters give praise to students who are completing the work and then remind students who are not completing the work, leading to warning._x000a_2. Do not allow students to talk during teacher explanation. Give warnings to students who are talking over the teacher."/>
    <m/>
    <m/>
    <m/>
    <m/>
    <m/>
    <m/>
    <s v="Training Need"/>
    <m/>
    <s v="Training Need"/>
    <s v="Training Need"/>
    <m/>
    <m/>
    <m/>
  </r>
  <r>
    <n v="664"/>
    <n v="30"/>
    <d v="2023-03-14T11:16:26"/>
    <x v="33"/>
    <x v="146"/>
    <d v="2023-03-10T00:00:00"/>
    <x v="1"/>
    <x v="3"/>
    <x v="1"/>
    <x v="0"/>
    <x v="14"/>
    <x v="4"/>
    <x v="0"/>
    <x v="2"/>
    <s v="ECT"/>
    <s v="https://harrisfederation.sharepoint.com/sites/ham/CPD/Forms/AllItems.aspx?FolderCTID=0x012000FBEAAE0D9FF3DD4AB078F191A8A9A720&amp;id=%2Fsites%2Fham%2FCPD%2FECT%202022%2D23%2FObservations&amp;viewid=988272ce%2D72f9%2D40a6%2Da6ba%2Ddc8d5dea4435"/>
    <m/>
    <m/>
    <m/>
    <m/>
    <m/>
    <m/>
    <m/>
    <m/>
    <m/>
    <m/>
    <m/>
    <m/>
    <m/>
    <m/>
    <m/>
    <m/>
    <m/>
    <m/>
  </r>
  <r>
    <n v="665"/>
    <n v="640"/>
    <d v="2023-03-14T11:16:29"/>
    <x v="35"/>
    <x v="42"/>
    <d v="2023-03-14T00:00:00"/>
    <x v="2"/>
    <x v="3"/>
    <x v="1"/>
    <x v="0"/>
    <x v="14"/>
    <x v="1"/>
    <x v="1"/>
    <x v="0"/>
    <s v="Behaviour for Learning"/>
    <s v="Should religious people go to war?"/>
    <s v="Data Not Shown"/>
    <s v="Data Not Shown"/>
    <s v="Data Not Shown"/>
    <s v="Data Not Shown"/>
    <s v="Data Not Shown"/>
    <s v="N/A"/>
    <s v="N/A"/>
    <s v="N/A"/>
    <s v="N/A"/>
    <s v="Training Need"/>
    <s v="N/A"/>
    <s v="Training Need"/>
    <s v="N/A"/>
    <s v="N/A"/>
    <s v="N/A"/>
    <s v="N/A"/>
    <s v="N/A"/>
    <s v="N/A"/>
  </r>
  <r>
    <n v="666"/>
    <n v="31"/>
    <d v="2023-03-14T11:16:57"/>
    <x v="33"/>
    <x v="147"/>
    <d v="2023-03-06T00:00:00"/>
    <x v="1"/>
    <x v="3"/>
    <x v="1"/>
    <x v="1"/>
    <x v="14"/>
    <x v="4"/>
    <x v="0"/>
    <x v="2"/>
    <s v="SD"/>
    <s v="https://harrisfederation.sharepoint.com/sites/iteTeam/trainees/202223/Forms/AllItems.aspx?id=%2Fsites%2FiteTeam%2Ftrainees%2F202223%2FTrainee%20Files%2FHarris%20Academy%20Merton%20%28HAM%29&amp;p=true&amp;ga=1"/>
    <m/>
    <m/>
    <m/>
    <m/>
    <m/>
    <m/>
    <m/>
    <m/>
    <m/>
    <m/>
    <m/>
    <m/>
    <m/>
    <m/>
    <m/>
    <m/>
    <m/>
    <m/>
  </r>
  <r>
    <n v="667"/>
    <n v="641"/>
    <d v="2023-03-14T11:34:26"/>
    <x v="16"/>
    <x v="44"/>
    <d v="2023-03-03T00:00:00"/>
    <x v="0"/>
    <x v="3"/>
    <x v="1"/>
    <x v="6"/>
    <x v="5"/>
    <x v="5"/>
    <x v="2"/>
    <x v="2"/>
    <m/>
    <s v="To analyse how societal fears are manifested through ‘place’ in Dracula and Dorian Gray"/>
    <s v="Clear subject knowledge and teacher explanations. Strong teacher presence and confidence in A Level teaching for 1st time. Clear knowledge of the exam and AOs. Regular use of cold calling and ensuring students expand upon their answers. Lesson is very teacher led, for example annotating a quote for meaning, method, impact and context and creating an essay plan on the board. Model student work (thesis statement) is read through which leads nicely to students writing their own essay._x000a_"/>
    <s v="Students are making progress with exam skills, evaluation and content throughout the year. More work could be completed in books by this point of the year, which is indicative of teacher led lessons. "/>
    <s v="Regular marking and feedback in books with students receiving useful feedback based on exam criteria. "/>
    <s v="Students are highly engaged in the lesson and receptive to the energy of the teacher."/>
    <s v="Ensure the students are completing more work themselves, rather than being so teacher led. How can students be trained to analyse quotes themselves and plan their own essays independently?"/>
    <m/>
    <m/>
    <m/>
    <m/>
    <m/>
    <m/>
    <m/>
    <m/>
    <m/>
    <m/>
    <m/>
    <m/>
    <m/>
  </r>
  <r>
    <n v="668"/>
    <n v="642"/>
    <d v="2023-03-14T16:23:34"/>
    <x v="0"/>
    <x v="13"/>
    <d v="2023-03-13T00:00:00"/>
    <x v="2"/>
    <x v="3"/>
    <x v="0"/>
    <x v="0"/>
    <x v="0"/>
    <x v="2"/>
    <x v="1"/>
    <x v="0"/>
    <s v="Assessment and Feedback"/>
    <s v="Resistance"/>
    <s v="Data Not Shown"/>
    <s v="Data Not Shown"/>
    <s v="Data Not Shown"/>
    <s v="Data Not Shown"/>
    <s v="Data Not Shown"/>
    <m/>
    <m/>
    <m/>
    <m/>
    <m/>
    <m/>
    <m/>
    <m/>
    <m/>
    <m/>
    <m/>
    <m/>
    <m/>
  </r>
  <r>
    <n v="669"/>
    <n v="643"/>
    <d v="2023-03-14T16:25:43"/>
    <x v="0"/>
    <x v="56"/>
    <d v="2023-03-14T00:00:00"/>
    <x v="2"/>
    <x v="3"/>
    <x v="0"/>
    <x v="0"/>
    <x v="0"/>
    <x v="3"/>
    <x v="1"/>
    <x v="0"/>
    <s v="Behaviour for Learning"/>
    <s v="Analysing Resistance"/>
    <m/>
    <m/>
    <m/>
    <s v="Students calculating resistance for results table. Timer used on board. Students talking over peers answers. Missed opportunity for countdown to settle and refocus class. Graph drawing, students talking over teachers instructions. "/>
    <s v="Ensure one voice in classroom."/>
    <m/>
    <m/>
    <m/>
    <m/>
    <m/>
    <m/>
    <m/>
    <m/>
    <m/>
    <m/>
    <m/>
    <m/>
    <m/>
  </r>
  <r>
    <n v="670"/>
    <n v="644"/>
    <d v="2023-03-15T20:19:17"/>
    <x v="28"/>
    <x v="101"/>
    <d v="2023-03-10T00:00:00"/>
    <x v="1"/>
    <x v="3"/>
    <x v="0"/>
    <x v="6"/>
    <x v="16"/>
    <x v="5"/>
    <x v="2"/>
    <x v="2"/>
    <m/>
    <s v="LO5 Liver and Homeostasis"/>
    <s v="Starter on board that links to exam questions. This is then reviewed as a class focusing on the brain, which they have looked at previously._x000a_Breakdown functions of liver - computer based task to research the specific functions._x000a__x0009_- Computers can be slow to log in, plan for this. Students could log in at the start and then go and complete their starter or have a paper based task to use._x000a_Success criteria planned out and shared. Students can access on their computers to easily see what they are doing. Times set and reminders given of where they should be in relation to the success criteria._x000a_Questioning tasks linked to what they were researching, share responses, then correct/write down notes from the board._x000a_Lots of note taking activities, where students copy down from the board. How do you get them thinking more? Activities should be planned to apply what they might need to copy."/>
    <s v="Students able to answer recall questions focused on the brain, but CT aware that it is not as strong as it should be and will need to be reviewed before their exam._x000a_Students have clearly competed work from each lesson._x000a_Questioning is used to get the students recalling the information they are learning and developing their answers, but need to look out how they can apply it to develop a deeper understanding."/>
    <s v="Green pens for self-assessing on questions. Cold Calling is used effectively and questioning is used to build upon concepts they are looking at. CT Circulates to check their work whilst they are completing it at the computer, asking questions on what they are doing, as well as answering questions to support students to complete it correctly._x000a_Questioning allows you to see how individuals have done, how can you get an idea of the whole class? If you aren't using whiteboards, look at multiple choice and a simple show of hands."/>
    <s v="At the very start of the lesson, there is some low level. Get the students focused on the initial task. Set the standards- coats off, silent, answer questions._x000a_Students work effectively independently when completing the research task with CT reminding them of what they need to do._x000a_Students respond to questions when asked and wait to ask questions quietly throughout the lesson. They take notes down diligently - How can you ensure you are pushing them all and holding them to account for answering questions? This links with AfL"/>
    <s v="Whole class checking through MWB or multiple choice_x000a_When note-taking give them application questions to get them thinking."/>
    <m/>
    <m/>
    <m/>
    <m/>
    <m/>
    <m/>
    <m/>
    <m/>
    <m/>
    <m/>
    <m/>
    <m/>
    <m/>
  </r>
  <r>
    <n v="671"/>
    <n v="645"/>
    <d v="2023-03-15T21:03:15"/>
    <x v="28"/>
    <x v="52"/>
    <d v="2023-03-09T00:00:00"/>
    <x v="1"/>
    <x v="3"/>
    <x v="3"/>
    <x v="5"/>
    <x v="20"/>
    <x v="5"/>
    <x v="2"/>
    <x v="2"/>
    <m/>
    <s v="Explanations of Secularisation"/>
    <s v="Data Not Shown"/>
    <s v="Data Not Shown"/>
    <s v="Data Not Shown"/>
    <s v="Data Not Shown"/>
    <s v="Data Not Shown"/>
    <m/>
    <m/>
    <m/>
    <m/>
    <m/>
    <m/>
    <m/>
    <m/>
    <m/>
    <m/>
    <m/>
    <m/>
    <m/>
  </r>
  <r>
    <n v="672"/>
    <n v="646"/>
    <d v="2023-03-15T21:59:28"/>
    <x v="9"/>
    <x v="122"/>
    <d v="2023-03-10T00:00:00"/>
    <x v="1"/>
    <x v="3"/>
    <x v="0"/>
    <x v="1"/>
    <x v="0"/>
    <x v="0"/>
    <x v="0"/>
    <x v="1"/>
    <m/>
    <m/>
    <s v="Titles and dates are underlined - yes_x000a_Literacy code is stuck in - yes_x000a_Literacy code is used in feedback - yes_x000a_Vocabulary sheet - yes_x000a_PT/RRI tasks are present and stuck close together in books - no_x000a_Worksheets are glued in neatly - yes_x000a_No loose pages - yes_x000a_Books evidence progress over time - yes_x000a_PEQ's being completed and self-assessed - yes but not consistently_x000a_"/>
    <m/>
    <m/>
    <m/>
    <s v="PT and RRI's should be complete and stuck close together in books_x000a_PEQ's should be completed and self-assessed regularly"/>
    <m/>
    <m/>
    <m/>
    <m/>
    <m/>
    <m/>
    <m/>
    <m/>
    <m/>
    <m/>
    <m/>
    <m/>
    <m/>
  </r>
  <r>
    <n v="673"/>
    <n v="647"/>
    <d v="2023-03-15T22:17:37"/>
    <x v="9"/>
    <x v="148"/>
    <d v="2023-03-10T00:00:00"/>
    <x v="1"/>
    <x v="3"/>
    <x v="0"/>
    <x v="1"/>
    <x v="0"/>
    <x v="2"/>
    <x v="0"/>
    <x v="1"/>
    <m/>
    <m/>
    <s v="Titles and dates are underlined - yes_x000a_Literacy code is stuck in - 2/3 books_x000a_Literacy code is used in feedback - yes_x000a_Vocabulary sheet - yes_x000a_PT/RRI tasks are present and stuck close together in books - no RRI_x000a_Worksheets are glued in neatly - yes_x000a_No loose pages - no_x000a_Books evidence progress over time - yes_x000a_PEQ's being completed and self-assessed - yes _x000a_"/>
    <m/>
    <m/>
    <m/>
    <s v="RRI's should be completed and stuck close together with PT in books_x000a_Loose sheets should be tagged in_x000a_Literacy codes should be stuck in all students books"/>
    <m/>
    <m/>
    <m/>
    <m/>
    <m/>
    <m/>
    <m/>
    <m/>
    <m/>
    <m/>
    <m/>
    <m/>
    <m/>
  </r>
  <r>
    <n v="674"/>
    <n v="648"/>
    <d v="2023-03-15T22:24:24"/>
    <x v="9"/>
    <x v="128"/>
    <d v="2023-03-10T00:00:00"/>
    <x v="1"/>
    <x v="3"/>
    <x v="0"/>
    <x v="1"/>
    <x v="0"/>
    <x v="3"/>
    <x v="0"/>
    <x v="1"/>
    <m/>
    <m/>
    <s v="Titles and dates are underlined - yes_x000a_Literacy code is stuck in - no_x000a_Literacy code is used in feedback – n/a_x000a_Vocabulary sheet - yes_x000a_PT/RRI tasks are present and stuck close together in books - yes_x000a_Worksheets are glued in neatly - yes_x000a_No loose pages – Partially met_x000a_Books evidence progress over time - yes_x000a_PEQ's being completed and self-assessed – no_x000a_"/>
    <m/>
    <m/>
    <m/>
    <s v="Loose sheets should be tagged in_x000a_PEQ's should be completed and self-assessed regularly"/>
    <m/>
    <m/>
    <m/>
    <m/>
    <m/>
    <m/>
    <m/>
    <m/>
    <m/>
    <m/>
    <m/>
    <m/>
    <m/>
  </r>
  <r>
    <n v="675"/>
    <n v="649"/>
    <d v="2023-03-15T22:27:48"/>
    <x v="9"/>
    <x v="13"/>
    <d v="2023-03-10T00:00:00"/>
    <x v="1"/>
    <x v="3"/>
    <x v="0"/>
    <x v="1"/>
    <x v="0"/>
    <x v="4"/>
    <x v="0"/>
    <x v="1"/>
    <m/>
    <m/>
    <s v="Titles and dates are underlined - yes_x000a_Literacy code is stuck in - yes_x000a_Literacy code is used in feedback - yes_x000a_Vocabulary sheet - yes_x000a_PT/RRI tasks are present and stuck close together in books - yes_x000a_Worksheets are glued in neatly - yes_x000a_No loose pages - no_x000a_Books evidence progress over time - yes_x000a_PEQ's being completed and self-assessed - yes _x000a_"/>
    <m/>
    <m/>
    <m/>
    <s v="Loose sheets should be tagged in"/>
    <m/>
    <m/>
    <m/>
    <m/>
    <m/>
    <m/>
    <m/>
    <m/>
    <m/>
    <m/>
    <m/>
    <m/>
    <m/>
  </r>
  <r>
    <n v="676"/>
    <n v="650"/>
    <d v="2023-03-15T22:31:41"/>
    <x v="9"/>
    <x v="124"/>
    <d v="2023-03-10T00:00:00"/>
    <x v="1"/>
    <x v="3"/>
    <x v="0"/>
    <x v="1"/>
    <x v="0"/>
    <x v="0"/>
    <x v="1"/>
    <x v="1"/>
    <m/>
    <m/>
    <s v="Titles and dates are underlined - yes_x000a_Literacy code is stuck in - yes_x000a_Literacy code is used in feedback - yes_x000a_Vocabulary sheet - yes_x000a_PT/RRI tasks are present and stuck close together in books - No RRI_x000a_Worksheets are glued in neatly - yes_x000a_No loose pages - yes_x000a_Books evidence progress over time - yes_x000a_PEQ's being completed and self-assessed - yes _x000a_"/>
    <m/>
    <m/>
    <m/>
    <s v="RRI's should be completed and stuck close PT together in books"/>
    <m/>
    <m/>
    <m/>
    <m/>
    <m/>
    <m/>
    <m/>
    <m/>
    <m/>
    <m/>
    <m/>
    <m/>
    <m/>
  </r>
  <r>
    <n v="677"/>
    <n v="651"/>
    <d v="2023-03-15T22:35:11"/>
    <x v="9"/>
    <x v="125"/>
    <d v="2023-03-10T00:00:00"/>
    <x v="1"/>
    <x v="3"/>
    <x v="0"/>
    <x v="1"/>
    <x v="0"/>
    <x v="1"/>
    <x v="1"/>
    <x v="1"/>
    <m/>
    <m/>
    <s v="Titles and dates are underlined - yes_x000a_Literacy code is stuck in - yes_x000a_Literacy code is used in feedback - yes_x000a_Vocabulary sheet - yes_x000a_PT/RRI tasks are present and stuck close together in books – yes_x000a_Worksheets are glued in neatly - yes_x000a_No loose pages - yes_x000a_Books evidence progress over time - yes_x000a_PEQ's being completed and self-assessed - yes _x000a_"/>
    <m/>
    <m/>
    <m/>
    <s v="."/>
    <m/>
    <m/>
    <m/>
    <m/>
    <m/>
    <m/>
    <m/>
    <m/>
    <m/>
    <m/>
    <m/>
    <m/>
    <m/>
  </r>
  <r>
    <n v="678"/>
    <n v="652"/>
    <d v="2023-03-15T22:45:40"/>
    <x v="9"/>
    <x v="39"/>
    <d v="2023-03-10T00:00:00"/>
    <x v="1"/>
    <x v="3"/>
    <x v="0"/>
    <x v="1"/>
    <x v="0"/>
    <x v="2"/>
    <x v="1"/>
    <x v="1"/>
    <m/>
    <m/>
    <s v="Titles and dates are underlined - yes_x000a_Literacy code is stuck in_x0009_- no_x000a_Literacy code is used in feedback - yes_x000a_Vocabulary sheet - no_x000a_PT/RRI tasks are present and stuck close together in books - no_x000a_Worksheets are glued in neatly - yes_x000a_No loose pages_x0009_- no_x000a_Books evidence progress over time - yes_x000a_PEQ's being completed and self-assessed - yes_x000a_"/>
    <m/>
    <m/>
    <m/>
    <s v="Vocabulary sheet and Literacy code should be stuck in and used in feedback_x000a_PT and RRI's should be completed and stuck close together in books_x000a_Loose sheets should be tagged in_x000a_"/>
    <m/>
    <m/>
    <m/>
    <m/>
    <m/>
    <m/>
    <m/>
    <m/>
    <m/>
    <m/>
    <m/>
    <m/>
    <m/>
  </r>
  <r>
    <n v="679"/>
    <n v="653"/>
    <d v="2023-03-15T22:52:18"/>
    <x v="9"/>
    <x v="20"/>
    <d v="2023-03-10T00:00:00"/>
    <x v="1"/>
    <x v="3"/>
    <x v="0"/>
    <x v="1"/>
    <x v="0"/>
    <x v="4"/>
    <x v="1"/>
    <x v="1"/>
    <m/>
    <m/>
    <s v="Titles and dates are underlined - yes_x000a_Literacy code is stuck in - yes_x000a_Literacy code is used in feedback – n/a_x000a_Vocabulary sheet - yes_x000a_PT/RRI tasks are present and stuck close together in books - yes_x000a_Worksheets are glued in neatly - yes_x000a_No loose pages – Partially met_x000a_Books evidence progress over time - yes_x000a_PEQ's being completed and self-assessed – no_x000a_"/>
    <m/>
    <m/>
    <m/>
    <s v="PEQ's should be completed and self-assessed regularly"/>
    <m/>
    <m/>
    <m/>
    <m/>
    <m/>
    <m/>
    <m/>
    <m/>
    <m/>
    <m/>
    <m/>
    <m/>
    <m/>
  </r>
  <r>
    <n v="680"/>
    <n v="654"/>
    <d v="2023-03-17T10:12:53"/>
    <x v="12"/>
    <x v="97"/>
    <d v="2023-03-17T00:00:00"/>
    <x v="2"/>
    <x v="3"/>
    <x v="1"/>
    <x v="4"/>
    <x v="4"/>
    <x v="4"/>
    <x v="0"/>
    <x v="2"/>
    <m/>
    <s v="Paper 1, Section B"/>
    <s v="Materials delivered are of a good standard and demonstrate ALE’s ability to adapt resources to support LA and SEN pupils. Tasks are chunked into small activities which build towards students being able to plan and write a response to a creative writing section. ALE had spent the first half of the lesson focusing on teaching sentence structure which was built into the success criteria for planning and writing. ALE’s subject knowledge is really clear and she is able to explain to students what she wants from them and support with any misconceptions. The work is challenging and students try their best to complete the tasks; they also use the teachers in the room to support with their ideas. Support teachers are used effectively to allow ALE to ensure that all students can attempt the independent work."/>
    <s v="When asked, students can answer questions on what is expected of them for this task and how it connects to previous work. The amount of work produced by students over time is commendable, particularly given the ability of the group. SEND students are catered to through the planning in order to ensure that all students have the opportunity to make progress. Lesson resources are aligned with progression plans. "/>
    <s v="Books demonstrate regular marking and feedback to support students in moving forward. There are opportunities to utilises MWBs to check understanding so that ALe can have a more holistic overview of students knowledge and understanding. "/>
    <s v="Behaviour in the lesson is not always calm, there is low level chatter throughout the observed period but all of this is focused on the work with students sharing ideas with one another. ALe uses soft warnings to keep students on task and there is a positive attitude to learning throughout. Perhaps, ALE should consider when to use silent work to develop students resilience ahead of impending exams."/>
    <s v="1. Use of MWBs to collate RMF for checking student understanding. _x000a_2. Build in a minimum of 15 minutes of silent work time to build student resilience ahead of exams. "/>
    <m/>
    <m/>
    <m/>
    <m/>
    <m/>
    <m/>
    <m/>
    <m/>
    <m/>
    <m/>
    <m/>
    <m/>
    <s v="Exemplary"/>
  </r>
  <r>
    <n v="681"/>
    <n v="655"/>
    <d v="2023-03-20T06:59:47"/>
    <x v="19"/>
    <x v="40"/>
    <d v="2023-03-09T00:00:00"/>
    <x v="1"/>
    <x v="3"/>
    <x v="3"/>
    <x v="0"/>
    <x v="18"/>
    <x v="1"/>
    <x v="3"/>
    <x v="2"/>
    <m/>
    <s v="Shading Work"/>
    <s v="Starter is on grading work, students are given good resource to work on and then there is a cold call assessment around the room. The cold calling lacks some conviction and positivity. There is a lot of agreement form the CT but little pushing or challenging of answers. Subject knowledge is strong but the delivery of it is a little nervous and as a result the feedback from students lacks confidence."/>
    <s v="Books are good representation of progress over time. Students with SEND are achieving well and focused to improve. Lessons are in line with Year 10- progression plans but students are not really clear what they are doing the rest of this year. They are also not really confident on what level they are at and what they need to do improve."/>
    <s v="Students are working with a self assessment sheet for the term which they set themselves targets for the week and review how they have done. Students are a bit unclear as to when they will receive teacher feedback. There is no feedback evident in books from teacher and I did not see any formal feedback or RRR on sheets."/>
    <s v="AT 9.02 the register is still not done and student walks in unquestioned. Don't speak until you have what you want - pens down etc. Students are slightly off task. When speaking with students they say they like this lesson more because it is more relaxed. CT can be distracted at times in an attempt to encourage work through collaboration. 9.22 is they first time off task behaviour is addressed."/>
    <s v="Stronger routines and expectations- build in periods of silent work and insist on them._x000a__x000a_Seating plans need to be adjusted to be more behaviour focused."/>
    <m/>
    <m/>
    <m/>
    <m/>
    <m/>
    <m/>
    <m/>
    <m/>
    <s v="Training Need"/>
    <m/>
    <m/>
    <m/>
    <m/>
  </r>
  <r>
    <n v="682"/>
    <n v="656"/>
    <d v="2023-03-20T07:07:41"/>
    <x v="19"/>
    <x v="94"/>
    <d v="2023-03-13T00:00:00"/>
    <x v="2"/>
    <x v="3"/>
    <x v="3"/>
    <x v="5"/>
    <x v="16"/>
    <x v="5"/>
    <x v="4"/>
    <x v="2"/>
    <m/>
    <s v="Long Term Physiological Conditions"/>
    <s v="Quick recap starter using &quot; Peri chilli&quot; board on types of treatment – answers on whiteboards – very competitive countdown &quot;who got more than 4&quot;. Then cold call for possible answers. Say It louder used effectively. Live modelling “Analyse the impact of current modelling and treatment – “building up live answer on the board students give answers and CT types on board – students engage with this. Delivery is very positive and clear."/>
    <s v="Lesson is led by the tracker – the students are following a plan and they all know it – students go to screens to work on coursework. Students talk very confidently of where they are at with the subject – they know what they need to complete. Students with SEND achieve on par with the class."/>
    <s v="Assessment and feedback is clear from the folders and the tracker- teacher circulates while students create the answers and gives live feedback which works well for the students. Students work with the regular feedback given in comments on the word document, CT then checks adjustments. CT regularly checks that students are completing their own paragraphs – checking that students are “hitting “ the command words."/>
    <s v="Quite fast paced which is positive. However, students need to be a bit calmer to hear answers. Two girls at the back are quite dominant. Students are very confident in the CT’s subject knowledge. Attitude of the students is very positive towards CT’s lessons in particular."/>
    <s v="Adjust the pace of in class assessment to ensure all students have the chance to hear and challenge answers."/>
    <m/>
    <s v="Exemplary"/>
    <m/>
    <m/>
    <m/>
    <m/>
    <m/>
    <m/>
    <m/>
    <m/>
    <m/>
    <m/>
    <m/>
  </r>
  <r>
    <n v="683"/>
    <n v="657"/>
    <d v="2023-03-20T17:04:39"/>
    <x v="17"/>
    <x v="73"/>
    <d v="2023-03-17T00:00:00"/>
    <x v="2"/>
    <x v="3"/>
    <x v="3"/>
    <x v="2"/>
    <x v="18"/>
    <x v="1"/>
    <x v="0"/>
    <x v="0"/>
    <s v="Planning and Preparation"/>
    <s v="Texture"/>
    <s v="The atmosphere was calm. All seemed to be working well. No behaviour problems. _x000a__x000a_Students had been working silently on task as I walked in, exemplar video was on the board. Not sure how it related to the insect drawings?_x000a__x000a_CT collected in the books. Targeted questions were used to check students understanding. _x000a__x000a_CT uses cold calling as plenary. Having books left in front of them might help them recall. Also gauge whether tasks had been completed. _x000a__x000a_CT asked students to recall techniques. _x000a_But what were they applied to?_x000a__x000a_What was the outcome? This was not clear, LOs on board could help _x000a__x000a_Books also need tidying. Was pattern completed?_x000a_Get them to finish off before they move on. Calm exit to lunch. "/>
    <m/>
    <m/>
    <m/>
    <s v="Have LOs on the board refer to if needed for plenary. _x000a__x000a_Ensure previously work is completed before moving on - colour, Mirror, rotate etc. _x000a__x000a_Ensure sketchbooks are well presented. "/>
    <m/>
    <m/>
    <m/>
    <m/>
    <m/>
    <m/>
    <m/>
    <m/>
    <m/>
    <m/>
    <m/>
    <m/>
    <m/>
  </r>
  <r>
    <n v="684"/>
    <n v="658"/>
    <d v="2023-03-21T07:28:52"/>
    <x v="19"/>
    <x v="53"/>
    <d v="2023-03-20T00:00:00"/>
    <x v="3"/>
    <x v="3"/>
    <x v="2"/>
    <x v="6"/>
    <x v="6"/>
    <x v="5"/>
    <x v="5"/>
    <x v="2"/>
    <m/>
    <s v="Exponentials and Logarithms"/>
    <s v="Students are completing starter on work from previous lesson and further back. Some students Good working through misconceptions in starter - could do with a little more cold calling. Do we need the change of base rule - good practice for understanding but is it needed? The teacher is very clear in her subject knowledge and the students know this._x000a__x000a_"/>
    <s v="Lessons are fully aligned with SOW. Students books show clear progression and maintenance is strong and consistent. They use the integral sheets for homework. Students like the fact that CT pushes them and stretches them. They talk clearly and positively of the lesson content but lack confidence on the Mechanics topics. Be careful introducing e too early. Use of exam question is good but use MEI question."/>
    <s v="The use hands up if you agree/don't agree has no real buy in. Instead of saying who can, go straight for a name for questions - then challenge their lack of confidence when they get it correct. There is whole class marking evident in books but the response is a bit varied. Whiteboards are used well and regularly throughout the lesson."/>
    <s v="Homework is collected at beginning of lesson -  Some students trying to finish off homework before handing in. CT has high expectations and in general the students are compliant, however there is a small undercurrent of answering back and silliness from 3 or 4 boys who need constant reminding to be on focus. CT is very positive with use of well done and very strong explanations keep them on track. However, they are not behaving perfectly for her."/>
    <s v="Use seating plan to seperate boys - not all at the front._x000a_Use cold calling and not if you agree."/>
    <m/>
    <m/>
    <m/>
    <m/>
    <m/>
    <m/>
    <m/>
    <m/>
    <m/>
    <s v="Exemplary"/>
    <m/>
    <m/>
    <m/>
  </r>
  <r>
    <n v="685"/>
    <n v="659"/>
    <d v="2023-03-21T16:33:58"/>
    <x v="28"/>
    <x v="106"/>
    <d v="2023-03-17T00:00:00"/>
    <x v="2"/>
    <x v="3"/>
    <x v="2"/>
    <x v="3"/>
    <x v="6"/>
    <x v="4"/>
    <x v="1"/>
    <x v="2"/>
    <m/>
    <s v="Density, Mass and Volume"/>
    <s v="Retrieval starter on the board_x000a_Draw the magic triangle - Students familiar with the technique and have used it before._x000a_When talking about density careful not to promote misconceptions with the fact that objects with holes in are less dense._x000a_Students copy down some information and complete this at different speeds. Plan in a question that could get them thinking about what they are doing next._x000a_Live modelling used to go through a calculation of density on the board, afterwards students are expected to copy the example down. It would be beneficial to live model another example with them that they could copy down._x000a_Tasks build start by calculating density when given mass and volume. Moves on to need to calculate volume first._x000a_Worksheet used to give students a range of problems to work on. Start from question 7 as the start of the sheet is to do with speed, would edit or trim so there is no confusion for the students of where they are starting from."/>
    <s v="Students are able to answer questions in the starter, recalling on what they have learnt in prior lessons. Some students can clearly explain the method for how they achieved these answers. The techniques for rearranging equations are linked into the lesson and the majority of students are confident in using the equation triangles with a different equation to apply to problems."/>
    <s v="Questioning is spread around the room, when a student is unsure he poses a slightly different question to another student that would support and revisits the previous student_x000a_Cold calling is used throughout the lesson to ask students questions. Questioning is spread around the whole room and all students can be used with a small class._x000a_After the worked example - MWB are used to allow the CT to check the understanding of the whole class._x000a_Questioning is used to probe students understanding of the steps required to perform the calculations. Students get instant feedback by going through the calculations._x000a_Circulates and checks student responses on the sheet. Live marking used to check their answers. Goes through the answers so that all students can check their answers._x000a_Asks for level of understanding on hands 1-5"/>
    <s v="There are no behaviour issues in this lesson. Students are clear on their expectations and have good routines. Students work through examples that are presented to them. They are also happy to answer questions posed at them, even when challenging. Some students are happy to ask questions when unsure as well to support with their own progress."/>
    <s v="Planning - Make sure resources are edited for the class so that they know exactly what examples they need to be doing."/>
    <m/>
    <m/>
    <m/>
    <m/>
    <m/>
    <m/>
    <m/>
    <m/>
    <m/>
    <m/>
    <m/>
    <m/>
    <m/>
  </r>
  <r>
    <n v="686"/>
    <n v="660"/>
    <d v="2023-03-22T15:47:59"/>
    <x v="0"/>
    <x v="0"/>
    <d v="2023-03-22T00:00:00"/>
    <x v="3"/>
    <x v="3"/>
    <x v="0"/>
    <x v="6"/>
    <x v="10"/>
    <x v="5"/>
    <x v="4"/>
    <x v="0"/>
    <s v="Behaviour for Learning"/>
    <s v="RRI "/>
    <s v="Data Not Shown"/>
    <s v="Data Not Shown"/>
    <s v="Data Not Shown"/>
    <s v="Data Not Shown"/>
    <s v="Data Not Shown"/>
    <m/>
    <m/>
    <m/>
    <m/>
    <m/>
    <m/>
    <m/>
    <m/>
    <m/>
    <m/>
    <m/>
    <m/>
    <m/>
  </r>
  <r>
    <n v="687"/>
    <n v="661"/>
    <d v="2023-03-22T15:52:10"/>
    <x v="0"/>
    <x v="83"/>
    <d v="2023-03-22T00:00:00"/>
    <x v="3"/>
    <x v="3"/>
    <x v="0"/>
    <x v="0"/>
    <x v="0"/>
    <x v="0"/>
    <x v="4"/>
    <x v="0"/>
    <s v="Behaviour for Learning"/>
    <s v="Brain "/>
    <m/>
    <m/>
    <m/>
    <s v="Students completing matching activity of parts of the brain and function, no stretch and challenge included. Students talking over peers questions and teachers explanations. Missed opportunity for countdown before cold calling matching activity. Reminders of behaviour expectations when explaining but students still talking over peers answers. Cold calling of video questions with clear teacher explanations. "/>
    <s v="Ensure one voice in the classroom, using countdowns and behaviour policy "/>
    <m/>
    <m/>
    <m/>
    <m/>
    <m/>
    <m/>
    <m/>
    <m/>
    <m/>
    <m/>
    <m/>
    <m/>
    <m/>
  </r>
  <r>
    <n v="688"/>
    <n v="662"/>
    <d v="2023-03-22T15:56:32"/>
    <x v="0"/>
    <x v="17"/>
    <d v="2023-03-22T00:00:00"/>
    <x v="3"/>
    <x v="3"/>
    <x v="0"/>
    <x v="0"/>
    <x v="0"/>
    <x v="1"/>
    <x v="0"/>
    <x v="0"/>
    <s v="Behaviour for Learning"/>
    <s v="Direct and Alternating PD"/>
    <s v="Data Not Shown"/>
    <s v="Data Not Shown"/>
    <s v="Data Not Shown"/>
    <s v="Data Not Shown"/>
    <s v="Data Not Shown"/>
    <m/>
    <m/>
    <m/>
    <m/>
    <m/>
    <m/>
    <m/>
    <m/>
    <m/>
    <m/>
    <m/>
    <m/>
    <m/>
  </r>
  <r>
    <n v="689"/>
    <n v="663"/>
    <d v="2023-03-22T16:03:07"/>
    <x v="14"/>
    <x v="24"/>
    <d v="2023-03-17T00:00:00"/>
    <x v="2"/>
    <x v="3"/>
    <x v="1"/>
    <x v="0"/>
    <x v="14"/>
    <x v="1"/>
    <x v="0"/>
    <x v="2"/>
    <m/>
    <s v="Can religion be a cause of war?"/>
    <s v="Use of the crusades as an example in the short response about religion being a cause of war, shared via video gave students the stimulus they needed to consider the big question of religion being a cause of war? Selection of this resources showed careful consideration of what students needed to think of during their lesson. _x000a__x000a_&quot;ism&quot; is the belief in something, using the etymology of the word to support with explanation, CT did this with confidence and rightly questioned students to involve them with this thinking. Opportunity to consider ways that students are going to be able to engage with the the word- get them to break it down, use the etymology to develop the definition_x000a_ _x000a_Pacifism task handed out limited time left, completion will have been to varying degree- more appropriate to explore the response to the question about religion being a cause of war? Summarise, link back to the conflict between this fact and perhaps the teachings explored in previous lessons._x000a_"/>
    <s v="Sequence of learning does not align with published progression plan for Spring 2._x000a__x000a_Work over time is demanding and requires students to apply their learning to demanding questions. Learning has been sequenced appropriately with students developing a deepening understanding of the relationship between war and religion over time, interestingly prior learning doesn't feature too significantly._x000a__x000a_Lesson activities are designed in a way to support students with remembering content, this is achieved through low stakes recall activities in the lessons and recall starters._x000a_"/>
    <s v="Opportunity to assess reasons for or against violence using quotes, 1 / 2 fingers was a good methods of gauging understanding but with this group there was some changing and manoeuvring- whiteboards employed later might have been better able to ensure definitive responses were maintained._x000a__x000a_Whiteboards and pens ready to set up at the start of the activity during, lack of clarity on the information they needed to gather when answering the question.  What was the purpose of using the whiteboard? What were they supposed to capture on the board?  Sharing this really explicitly would have added more value to this acitivty._x000a_Reasons for crusades, after watching the video you summarised the responses before the students had discussion- why not seek out main ideas and then draw them together as reference points to discussion._x000a_ "/>
    <s v="Students demonstrate a broadly positive attitude to learning, they are keen to participate and share their thoughts and prior learning which is great to see._x000a__x000a_There is some unsettled behaviour as a result of personalities e.g. LM yawning audible twice, so disrespectful and there is a general jittery atmosphere."/>
    <s v="Use of time around the introduction of pacifism- either tie into lesson or separate into a new lesson, time was limited to introduce this, It would have been even better if time was taken to do this in the next lesson. This would have given greater opportunity to use mini whiteboards to _x000a__x000a_Mini whiteboards- transition to and use_x000a__x000a_Give a really punchy sound bite for transitions &quot;I now want you to have...., you have 3, 2 and waiting on the last ones to...&quot;_x000a_purpose- outline always what exactly should be recorded, how many words and the purpose of what is being recorded"/>
    <m/>
    <m/>
    <m/>
    <m/>
    <m/>
    <m/>
    <m/>
    <m/>
    <m/>
    <m/>
    <m/>
    <m/>
    <m/>
  </r>
  <r>
    <n v="690"/>
    <n v="664"/>
    <d v="2023-03-23T07:42:31"/>
    <x v="30"/>
    <x v="95"/>
    <d v="2023-03-22T00:00:00"/>
    <x v="3"/>
    <x v="3"/>
    <x v="3"/>
    <x v="0"/>
    <x v="28"/>
    <x v="0"/>
    <x v="2"/>
    <x v="2"/>
    <m/>
    <s v="Guidance Revision"/>
    <s v="Recall starter done verbally as students didn't have books to start which was planned- 3 questions on previous knowledge._x000a_Recall  whiteboard quiz was planned effectively to test students recall of different topics taught over the term. Good pace and engagement from students wanting to answer._x000a_Tasks are planned plan with students knowledge and ability in mind and structure of the lesson builds on knowledge. Guidance worksheet task is planned for students to recall definitions, adv/disadvantages and examples. What could be done to support those who couldn't recall the knowledge needed?_x000a_Lesson builds into exam question towards the end with live modelling. Clear instruction and break down of AO1/2/3 and command words. Clearly planned and presented in a way that students are familiar with and have seen before._x000a_"/>
    <s v="Student recall throughout the first part of the lesson is very good. Students able to verbally answer starter questions and cold calling is used well to expand and challenge students on these questions. Whiteboard recall of numerous topics is also very good with students clearly well trained and used to using the whiteboards. They are able to recall answers to questions quickly and effectively. _x000a__x000a_Guidance worksheet task given to challenge student recall on topic from previous lessons. Clearly some recall from students but some students struggled to get it down before moving onto exam questions. What could be used to gauge understanding of class quickly?_x000a__x000a_Students have an understanding of the AOs and are reminded of how the work they are looking at to AO1 - Defining type of guidance AO2 giving examples of where sports fit AO3- explanation or evaluating . This is a structure that students have clearly worked with and are able to verbalise and put into action. CT completes I do, we do, you do to give support and again clear students have completed this process before._x000a__x000a_Books also highlight clear learning over time with marking present."/>
    <s v="Cold calling used effectively to spread questions to different students and target students with different levels of questions._x000a_Whiteboards used effectively for recall quiz and teacher circulates to check answers and give give verbal feedback quickly. Students are confident using the whiteboard and almost all students are engaged._x000a_After worksheet how could whiteboards be used to gauge whole class understanding and address misconceptions?_x000a_Live modelling is used to give clear explanation of structure expected for longer answer questions. Teacher demonstrates an answer before getting students to respond on their own using the same structure (AO1-state AO2-Link AO3- Explain/Why)."/>
    <s v="Lesson is a controlled positive learning environment. There are clearly very high expectations and routines in place. Some low level chat, but students are engaged with all tasks and activities given.  Behaviour is addressed when students become to loud during whiteboard recall quiz with use of countdown and warnings. When set off on the task, majority are engaged and discussing the task. A  small number students are slow and off task due to not knowing information, whilst a couple become chatty once they have finished. Some support/extension would have squashed this as students when challenged were happy to engage. "/>
    <s v="Use hinge questions on whiteboards to gauge whole class understanding/misconceptions of topic just taught._x000a__x000a_Consider differentiation through extension task or support sheet when setting independent recall tasks."/>
    <s v="N/A"/>
    <s v="N/A"/>
    <s v="N/A"/>
    <s v="N/A"/>
    <s v="Exemplary"/>
    <s v="N/A"/>
    <s v="N/A"/>
    <s v="N/A"/>
    <s v="N/A"/>
    <s v="N/A"/>
    <s v="N/A"/>
    <s v="N/A"/>
    <s v="N/A"/>
  </r>
  <r>
    <n v="691"/>
    <n v="665"/>
    <d v="2023-03-23T09:40:15"/>
    <x v="24"/>
    <x v="56"/>
    <d v="2023-03-22T00:00:00"/>
    <x v="3"/>
    <x v="3"/>
    <x v="0"/>
    <x v="2"/>
    <x v="0"/>
    <x v="0"/>
    <x v="0"/>
    <x v="0"/>
    <s v="Planning and Preparation"/>
    <s v="Effects of smoking "/>
    <s v="Students completed the starter activity in silence. PBL uses cold-calling to obtain answers from students. _x000a__x000a_PBL uses 'say it again better' for students to use scientific terminology in their answers._x000a__x000a_Countdowns are used to transition from one task to another_x000a__x000a_"/>
    <m/>
    <m/>
    <m/>
    <s v="Students are eager to share their answers- ensure students do not call out_x000a__x000a_Students with negatives are written on the board- it would also be encouraging to write the names of the students with positives on the board. "/>
    <m/>
    <m/>
    <m/>
    <m/>
    <m/>
    <m/>
    <m/>
    <m/>
    <m/>
    <m/>
    <m/>
    <m/>
    <m/>
  </r>
  <r>
    <n v="692"/>
    <n v="666"/>
    <d v="2023-03-23T11:31:03"/>
    <x v="9"/>
    <x v="13"/>
    <d v="2023-03-23T00:00:00"/>
    <x v="3"/>
    <x v="3"/>
    <x v="0"/>
    <x v="2"/>
    <x v="0"/>
    <x v="1"/>
    <x v="1"/>
    <x v="0"/>
    <s v="Assessment and Feedback"/>
    <s v="Cancer"/>
    <s v="Data Not Shown"/>
    <s v="Data Not Shown"/>
    <s v="Data Not Shown"/>
    <s v="Data Not Shown"/>
    <s v="Data Not Shown"/>
    <m/>
    <m/>
    <m/>
    <m/>
    <m/>
    <m/>
    <m/>
    <m/>
    <m/>
    <m/>
    <m/>
    <m/>
    <m/>
  </r>
  <r>
    <n v="693"/>
    <n v="667"/>
    <d v="2023-03-23T15:06:00"/>
    <x v="24"/>
    <x v="20"/>
    <d v="2023-03-23T00:00:00"/>
    <x v="3"/>
    <x v="3"/>
    <x v="0"/>
    <x v="1"/>
    <x v="0"/>
    <x v="4"/>
    <x v="1"/>
    <x v="0"/>
    <s v="Planning and Preparation"/>
    <s v="Potential difference "/>
    <s v="Data Not Shown"/>
    <s v="Data Not Shown"/>
    <s v="Data Not Shown"/>
    <s v="Data Not Shown"/>
    <s v="Data Not Shown"/>
    <m/>
    <m/>
    <m/>
    <m/>
    <m/>
    <m/>
    <m/>
    <m/>
    <m/>
    <m/>
    <m/>
    <m/>
    <m/>
  </r>
  <r>
    <n v="694"/>
    <n v="668"/>
    <d v="2023-03-23T15:37:55"/>
    <x v="10"/>
    <x v="14"/>
    <d v="2023-03-22T00:00:00"/>
    <x v="3"/>
    <x v="3"/>
    <x v="3"/>
    <x v="3"/>
    <x v="9"/>
    <x v="1"/>
    <x v="1"/>
    <x v="2"/>
    <m/>
    <s v="A Capella and Sampling"/>
    <s v="The starter was completed then learning journey was referred to. CT then went through A Capella key words, however there wasn't a clear link made between A Capella and the learning journey. CT talked about beat boxing then asked student to give example, he got students to clap. CT then showed videos of A Capella, however it was not made clear what the students were looking/listening for. _x000a__x000a_The delivery of the Ukulele part of the lesson, based on James Bond samples was delivered more confidently, showing secure knowledge from the CT. Students were able to answer questions about Ukulele technique and most could play the 1st sample with good timing and accuracy. They had been on this task for a few lessons however, so there was a lack of challenge for some of the students. "/>
    <s v="Most students were able to play the firs sample of the James Bond task, however over the period of lessons it would be expected that students would have progressed further. Misconceptions have clearly been planned for, evidenced through questioning and students know 'rest position', 'play position', and the correct performance technique. _x000a__x000a_CT used no hands up questioning effectively to assess students understanding of the Ukuleles, and during the starter. "/>
    <s v="CT used questioning  to assess understanding of the Ukuleles, however what was more effective was getting student to play the first sample together. It was clear most students understood the correct technique and were able to play in time, evidencing good teaching over time. CT floated while students practised individualCT to provide specific feedback to students who were falling behind. "/>
    <s v="This is a challenging group, however CT started the lesson very calmly and firmly, repeating his expectations and positively challenging students who were not meeting expectations. CT got the class settled and on task before doing the register. there were two students who were not respecting the learning, CT issued warnings appropriately and with clear reasoning for the warnings.  the two students were issued a 3rd warning as they did not correct behaviour. This had positive impact on the overall behaviour of the class. CT showed a bit of tension as the lesson progressed and some of the wording when challenging students became negative. Towards the end of the lesson, CT was more positive with students and this had a positive impact on the room. _x000a_The pace of the lesson suffered due to lack of clear direction with A Capella portion of the lesson, and a lack of challenge with the Sampling task on the Ukuleles. This contributed to low level disruption over the course of the lesson, which was generally challenged by CT however impacted more on the pace and levels of engagement. "/>
    <s v="Go through lesson PowerPoints each morning, pre-load any YouTube videos and create a clear learning journey for the lesson in your mind. Make sure students are directed for every activity - what are they listening for? What can you ask them? It doesn't have to be a written task. _x000a__x000a_When challenging behaviour focus on what you want the student to be doing, keeping language positive. Pre-emptively use positive praise for students doing the right thing. _x000a__x000a_Ensure there is sufficient challenge for all students, in particular with instrument tasks where there is space for independent practise. "/>
    <m/>
    <m/>
    <m/>
    <m/>
    <m/>
    <m/>
    <m/>
    <m/>
    <m/>
    <m/>
    <m/>
    <m/>
    <m/>
  </r>
  <r>
    <n v="695"/>
    <n v="669"/>
    <d v="2023-03-23T18:00:50"/>
    <x v="29"/>
    <x v="111"/>
    <d v="2023-03-21T00:00:00"/>
    <x v="3"/>
    <x v="3"/>
    <x v="2"/>
    <x v="6"/>
    <x v="6"/>
    <x v="5"/>
    <x v="5"/>
    <x v="2"/>
    <m/>
    <s v="Integration - Finding Areas"/>
    <s v="-_x0009_Starter questions are chosen carefully to address misconceptions, CT reenforces these by questioning._x000a_-_x0009_CT uses a mixture of live modelling as well as preprepared answers on slides._x000a_-_x0009_Independent practice given at 13:55. Emphasis on sketching (with pencil)_x000a_"/>
    <s v="-_x0009_Last lesson on integration, starter questions include basic standard integrals including definite integral._x000a_-_x0009_Starter includes revision on indices – key skill in calculus for students to be able to manipulate indices confidently. Common misconception addressed. _x000a_-_x0009_CT signposts skills acquired over time which contribute to lesson eg. Factorising quadratics, integration, definite integrals. Learning journey explained to students, how skills have and will progress over time and where topic can lead to_x000a_-_x0009_CT encourages students to use prior knowledge to confirm their answers ‘how can you check it?’ rather than telling them. _x000a_-_x0009_CT reminds students that pure topics crossover between teachers and lessons can rely on skills taught by both teachers – encourages to make connections between learning."/>
    <s v="-_x0009_Cold calling for questioning is used. CT bounces questions around the room effectively emphasizing methods used and asking why processes lead to outcomes._x000a_-_x0009_MWBs are used. Longer example, so CT circulates to offer individual feedback._x000a_-_x0009_NBI works with individual students. _x000a_-_x0009_CT uses countdown to pause independent practise to highlight a common misconception after answering question from student – finding the points of intersection to use as bounds for definite integral. _x000a_-_x0009_Answers given and discussed; students self-assess._x000a_"/>
    <s v="-_x0009_Students are engaged in starter activity, completing independently. _x000a_-_x0009_Some students lack confidence. _x000a_-_x0009_Persistent lateness to lesson, poor student attitude to learning from individuals. This has been sanctioned and addressed with the sixth form team, but it persists._x000a_-_x0009_Students enters late at 13:39 (NBI previously aware), two students enter at 13:48. NBI asked why (they had been in Subway), no sanctions given. Went over and explained what they had missed at 13:57 when other students began working."/>
    <s v="- Clarity of explanation: Consider live modelling of graph sketching to build students’ understanding of graphs as this is a common area of weakness."/>
    <m/>
    <m/>
    <m/>
    <m/>
    <m/>
    <m/>
    <m/>
    <m/>
    <m/>
    <m/>
    <m/>
    <m/>
    <m/>
  </r>
  <r>
    <n v="696"/>
    <n v="670"/>
    <d v="2023-03-24T10:08:53"/>
    <x v="12"/>
    <x v="90"/>
    <d v="2023-03-24T00:00:00"/>
    <x v="3"/>
    <x v="3"/>
    <x v="1"/>
    <x v="4"/>
    <x v="4"/>
    <x v="1"/>
    <x v="0"/>
    <x v="2"/>
    <m/>
    <s v="Paper 2 Question 4"/>
    <s v="Planning aligns with the curriculum plans and is effectively chunked to allow all students to approach the question. LCR provides clear explanations of the expectations for each task and models high levels of literacy across the observed period. Students could explain clearly each of the steps that they had completed in the first lesson and how they built towards them being able to write a response before the end of the lesson. There were plenty of opportunities for students to work independently and demonstrate their knowledge. LCA collates information from students following independent practise to allow for checking of understanding, this is led through cold calling and there is no acceptance of opting out."/>
    <s v="Books show that students have completed large quantities of extended independent question practise and feedback is used to drive progress. Work in books is of good standard for majority of students though some students did not have books for checking following return to normal TT after exams._x000a__x000a_Misconceptions are addressed through cold calling and tweaking of questions and examples. _x000a__x000a_Students are able to explain clearly how the lesson observed linked to previous learning and feedback from their mock exams."/>
    <s v="Cold calling is used throughout observed period - perhaps there is an opportunity during feedback for MWBs for a more holistic overview of ideas that students have planned during independent practise. Students did explain that MWBs had been used in the first half of the lesson. The work collated during feedback is used to produce exam responses which when read show clear knowledge of the question. "/>
    <s v="LCA has clear expectations for behaviour and uses the behaviour system to enforce them. Initial planning activity was a little chatty but conversation is focused on the ideas for the task - perhaps chunking expectations for tasks i.e. for the first five minutes of planning we are silent, now we can work quietly with our partner in order to support with the nature of the groups behaviour. During the exam practise, students are silent and focused on producing a strong response with the clear expectation that it must be better than their mock answer."/>
    <s v="1. Chunk expectations for independent work such as planning in terms of the level of collaboration wanted I.e. 5 minutes work on own in silence, moving to paired work before feedback._x000a__x000a_2. Consider how to build mini whiteboards into the feedback element for planning ie students write down their best idea and then show before collating on board so that all are held accountable."/>
    <m/>
    <s v="Exemplary"/>
    <m/>
    <m/>
    <s v="Exemplary"/>
    <s v="Exemplary"/>
    <m/>
    <m/>
    <m/>
    <m/>
    <m/>
    <m/>
    <m/>
  </r>
  <r>
    <n v="697"/>
    <n v="671"/>
    <d v="2023-03-24T13:27:30"/>
    <x v="4"/>
    <x v="149"/>
    <d v="2023-03-24T00:00:00"/>
    <x v="3"/>
    <x v="3"/>
    <x v="1"/>
    <x v="2"/>
    <x v="5"/>
    <x v="1"/>
    <x v="0"/>
    <x v="0"/>
    <s v="Planning and Preparation"/>
    <s v="Understanding how women are portrayed in The Odyssey"/>
    <s v="CLL has planned a lesson in line with the SOW. CLL understands the topic and was able to add more detail to the students’ responses. The work feels as though it is pitched appropriately for year 7 set 2. "/>
    <m/>
    <m/>
    <m/>
    <s v="I don’t think that word means what you think it means, I’m going to move on. _x000a__x000a_What could you have said? Correct errors in knowledge. _x000a__x000a__x000a_To create pace, how many adjectives was necessary? _x000a__x000a_*Use MWBs to obtain words so that you can immediately grasp understanding. "/>
    <s v="N/A"/>
    <s v="N/A"/>
    <s v="N/A"/>
    <s v="N/A"/>
    <s v="N/A"/>
    <s v="N/A"/>
    <s v="N/A"/>
    <s v="N/A"/>
    <s v="N/A"/>
    <s v="N/A"/>
    <s v="N/A"/>
    <m/>
    <s v="N/A"/>
  </r>
  <r>
    <n v="698"/>
    <n v="672"/>
    <d v="2023-03-24T13:34:26"/>
    <x v="4"/>
    <x v="5"/>
    <d v="2023-03-24T00:00:00"/>
    <x v="3"/>
    <x v="3"/>
    <x v="1"/>
    <x v="2"/>
    <x v="5"/>
    <x v="3"/>
    <x v="0"/>
    <x v="0"/>
    <s v="Planning and Preparation"/>
    <s v="How is the theme of loss presented in The Odyssey? "/>
    <s v="Data Not Shown"/>
    <s v="Data Not Shown"/>
    <s v="Data Not Shown"/>
    <s v="Data Not Shown"/>
    <s v="Data Not Shown"/>
    <s v="N/A"/>
    <s v="N/A"/>
    <s v="N/A"/>
    <s v="N/A"/>
    <s v="N/A"/>
    <s v="N/A"/>
    <s v="N/A"/>
    <s v="N/A"/>
    <s v="N/A"/>
    <s v="N/A"/>
    <s v="N/A"/>
    <s v="N/A"/>
    <s v="N/A"/>
  </r>
  <r>
    <n v="699"/>
    <n v="673"/>
    <d v="2023-03-24T15:26:27"/>
    <x v="0"/>
    <x v="25"/>
    <d v="2023-03-24T00:00:00"/>
    <x v="3"/>
    <x v="3"/>
    <x v="0"/>
    <x v="0"/>
    <x v="0"/>
    <x v="0"/>
    <x v="0"/>
    <x v="1"/>
    <m/>
    <m/>
    <s v="Titles and dates are underlined. Literacy code is stuck in but not being used in feedback. Vocab sheets are stuck in and but not being completed in line with school policy. PT/RRI tasks are present and stuck close together in books. Past paper questions are consistently being used and self assessed in green pen. Worksheets and loose pages are stuck correctly into books. Books evidence progress over time"/>
    <m/>
    <m/>
    <m/>
    <s v="Stick in vocab sheets in back of books and get students to fill in during lesson.  "/>
    <m/>
    <m/>
    <m/>
    <m/>
    <m/>
    <m/>
    <m/>
    <m/>
    <m/>
    <m/>
    <m/>
    <m/>
    <m/>
  </r>
  <r>
    <n v="700"/>
    <n v="674"/>
    <d v="2023-03-24T15:29:34"/>
    <x v="0"/>
    <x v="150"/>
    <d v="2023-03-24T00:00:00"/>
    <x v="3"/>
    <x v="3"/>
    <x v="0"/>
    <x v="0"/>
    <x v="0"/>
    <x v="1"/>
    <x v="0"/>
    <x v="1"/>
    <m/>
    <m/>
    <s v="Titles and dates are underlined. Literacy code is stuck in but not being used in feedback. Vocab sheets are not stuck in and being completed in line with school policy. PT/RRI tasks are present and stuck close together in books. Past paper questions are consistently being used and self assessed in green pen. Worksheets and loose pages are stuck correctly into books. Books evidence progress over time"/>
    <m/>
    <m/>
    <m/>
    <s v="Stick in vocab sheets in back of books and get students to fill in during lesson.  "/>
    <m/>
    <m/>
    <m/>
    <m/>
    <m/>
    <m/>
    <m/>
    <m/>
    <m/>
    <m/>
    <m/>
    <m/>
    <m/>
  </r>
  <r>
    <n v="701"/>
    <n v="675"/>
    <d v="2023-03-24T15:32:50"/>
    <x v="0"/>
    <x v="151"/>
    <d v="2023-03-24T00:00:00"/>
    <x v="3"/>
    <x v="3"/>
    <x v="0"/>
    <x v="0"/>
    <x v="0"/>
    <x v="2"/>
    <x v="0"/>
    <x v="1"/>
    <m/>
    <m/>
    <s v="Titles and dates are underlined. Literacy codes not stuck in and used in feedback. _x000a_ Vocab sheets are not stuck in and being completed in line with school policy_x000a_PT/RRI tasks are present and stuck close together in books. Past paper questions are consistently being used and self assessed in green pen. Worksheets and loose pages are stuck correctly into books. Books evidence progress over time"/>
    <m/>
    <m/>
    <m/>
    <s v="Stick in vocab sheets in back of books and get students to fill in during lesson.  "/>
    <m/>
    <m/>
    <m/>
    <m/>
    <m/>
    <m/>
    <m/>
    <m/>
    <m/>
    <m/>
    <m/>
    <m/>
    <m/>
  </r>
  <r>
    <n v="702"/>
    <n v="676"/>
    <d v="2023-03-24T15:35:46"/>
    <x v="0"/>
    <x v="28"/>
    <d v="2023-03-24T00:00:00"/>
    <x v="3"/>
    <x v="3"/>
    <x v="0"/>
    <x v="0"/>
    <x v="0"/>
    <x v="3"/>
    <x v="0"/>
    <x v="1"/>
    <m/>
    <m/>
    <s v="Titles and dates are underlined. Literacy code is stuck in but not being used in feedback.  Vocab sheets are not stuck in and being completed in line with school policy. PT/RRI tasks are present and stuck close together in books. Past paper questions are consistently being used and self assessed in green pen. Worksheets and loose pages are stuck correctly into books.  Books evidence progress over time"/>
    <m/>
    <m/>
    <m/>
    <s v="Stick in vocab sheets in back of books and get students to fill in during lesson.  "/>
    <m/>
    <m/>
    <m/>
    <m/>
    <m/>
    <m/>
    <m/>
    <m/>
    <m/>
    <m/>
    <m/>
    <m/>
    <m/>
  </r>
  <r>
    <n v="703"/>
    <n v="677"/>
    <d v="2023-03-24T15:39:20"/>
    <x v="0"/>
    <x v="119"/>
    <d v="2023-03-24T00:00:00"/>
    <x v="3"/>
    <x v="3"/>
    <x v="0"/>
    <x v="0"/>
    <x v="0"/>
    <x v="4"/>
    <x v="0"/>
    <x v="1"/>
    <m/>
    <m/>
    <s v="Titles and dates are underlined. Literacy code is stuck in but not being used in feedback. Vocab sheets are being completed in line with school policy. PT/RRI tasks are present and stuck close together in books. Past  paper questions are not being consistently used and green penned. Worksheets and loose pages are stuck correctly into books. Books evidence progress over time. "/>
    <m/>
    <m/>
    <m/>
    <s v="Ensure past paper questions are being completed and are consistently being self assessed in green pen "/>
    <m/>
    <m/>
    <m/>
    <m/>
    <m/>
    <m/>
    <m/>
    <m/>
    <m/>
    <m/>
    <m/>
    <m/>
    <m/>
  </r>
  <r>
    <n v="704"/>
    <n v="678"/>
    <d v="2023-03-24T15:42:12"/>
    <x v="0"/>
    <x v="152"/>
    <d v="2023-03-24T00:00:00"/>
    <x v="3"/>
    <x v="3"/>
    <x v="0"/>
    <x v="0"/>
    <x v="0"/>
    <x v="0"/>
    <x v="1"/>
    <x v="1"/>
    <m/>
    <m/>
    <s v="Titles and dates are underlined. Literacy codes not stuck in and used in feedback. Vocab sheets are stuck in and but not being completed in line with school policy. Past  paper questions are not being consistently used and green penned. PT/RRI tasks are present and stuck close together in books. Worksheets and loose pages are stuck correctly into books. Books evidence progress over time"/>
    <m/>
    <m/>
    <m/>
    <s v="Ensure past paper questions are being completed and are consistently being self assessed in green pen "/>
    <m/>
    <m/>
    <m/>
    <m/>
    <m/>
    <m/>
    <m/>
    <m/>
    <m/>
    <m/>
    <m/>
    <m/>
    <m/>
  </r>
  <r>
    <n v="705"/>
    <n v="679"/>
    <d v="2023-03-24T15:45:25"/>
    <x v="0"/>
    <x v="31"/>
    <d v="2023-03-24T00:00:00"/>
    <x v="3"/>
    <x v="3"/>
    <x v="0"/>
    <x v="0"/>
    <x v="0"/>
    <x v="2"/>
    <x v="1"/>
    <x v="1"/>
    <m/>
    <m/>
    <s v="Some titles and dates are underlined but not all. Literacy code is stuck in but not being used in feedback. Vocab sheets are stuck in and but not being completed in line with school policy. Past paper questions being completed but not consistently  self assessed in green pen. PT/RRI tasks are not fully present and stuck close together in books. Worksheets and loose pages are stuck correctly into books. Books evidence progress over time"/>
    <m/>
    <m/>
    <m/>
    <s v="Ensure a progress test is completed soon and meaningful RRIs are completed._x000a_Ensure past paper questions are being self assessed in green pen _x000a_"/>
    <m/>
    <m/>
    <m/>
    <m/>
    <m/>
    <m/>
    <m/>
    <m/>
    <m/>
    <m/>
    <m/>
    <m/>
    <m/>
  </r>
  <r>
    <n v="706"/>
    <n v="680"/>
    <d v="2023-03-24T15:48:32"/>
    <x v="0"/>
    <x v="32"/>
    <d v="2023-03-24T00:00:00"/>
    <x v="3"/>
    <x v="3"/>
    <x v="0"/>
    <x v="0"/>
    <x v="0"/>
    <x v="3"/>
    <x v="1"/>
    <x v="1"/>
    <m/>
    <m/>
    <s v="Titles and dates are underlined. Literacy code is stuck in but not being used in feedback. Vocab sheets are being completed in line with school policy. Past  paper questions are not being consistently used and green penned . PT/RRI tasks are present and stuck close together in books. Worksheets and loose pages are stuck correctly into books. Books evidence progress over time"/>
    <m/>
    <m/>
    <m/>
    <s v="Ensure past paper questions are being completed and are consistently being self assessed in green pen "/>
    <m/>
    <m/>
    <m/>
    <m/>
    <m/>
    <m/>
    <m/>
    <m/>
    <m/>
    <m/>
    <m/>
    <m/>
    <m/>
  </r>
  <r>
    <n v="707"/>
    <n v="681"/>
    <d v="2023-03-24T15:57:35"/>
    <x v="0"/>
    <x v="153"/>
    <d v="2023-03-24T00:00:00"/>
    <x v="3"/>
    <x v="3"/>
    <x v="0"/>
    <x v="0"/>
    <x v="0"/>
    <x v="4"/>
    <x v="1"/>
    <x v="1"/>
    <m/>
    <m/>
    <s v="Titles and dates are underlined. Literacy code is stuck in but not being used in feedback. Vocab sheets are stuck in and but not being completed in line with school policy. Past paper questions being completed but not consistently  self assessed in green pen. PT/RRI tasks are not fully present and stuck close together in books. Worksheets and loose pages are stuck correctly into books. Books evidence progress over time"/>
    <m/>
    <m/>
    <m/>
    <s v="Ensure a progress test is completed soon and meaningful RRIs are completed."/>
    <m/>
    <m/>
    <m/>
    <m/>
    <m/>
    <m/>
    <m/>
    <m/>
    <m/>
    <m/>
    <m/>
    <m/>
    <m/>
  </r>
  <r>
    <n v="708"/>
    <n v="682"/>
    <d v="2023-03-26T02:08:03"/>
    <x v="9"/>
    <x v="154"/>
    <d v="2023-03-24T00:00:00"/>
    <x v="3"/>
    <x v="3"/>
    <x v="0"/>
    <x v="3"/>
    <x v="0"/>
    <x v="0"/>
    <x v="0"/>
    <x v="1"/>
    <m/>
    <m/>
    <s v="Titles and dates are underlined_x0009_Y_x000a_Literacy code is stuck in &amp; used in feedback_x0009_Y_x000a_Literacy code is used in feedback_x0009_n/a_x000a_Vocabulary sheet_x0009_Y_x000a_PT/RRI tasks are present and stuck close together in books_x0009_Y_x000a_Worksheets are glued in neatly_x0009_Y_x000a_No loose pages_x0009_P_x000a_Books evidence progress over time_x0009_Y_x000a_PEQ's being completed and self-assessed_x0009_Y_x000a__x000a_"/>
    <m/>
    <m/>
    <m/>
    <s v="Area of development : Please ensure that all students are tagging in loose sheets"/>
    <m/>
    <m/>
    <m/>
    <m/>
    <m/>
    <m/>
    <m/>
    <m/>
    <m/>
    <m/>
    <m/>
    <m/>
    <m/>
  </r>
  <r>
    <n v="709"/>
    <n v="683"/>
    <d v="2023-03-26T02:10:30"/>
    <x v="9"/>
    <x v="155"/>
    <d v="2023-03-24T00:00:00"/>
    <x v="3"/>
    <x v="3"/>
    <x v="0"/>
    <x v="3"/>
    <x v="0"/>
    <x v="1"/>
    <x v="0"/>
    <x v="1"/>
    <m/>
    <m/>
    <s v="Titles and dates are underlined_x0009_Y_x000a_Literacy code is stuck in &amp; used in feedback_x0009_Y_x000a_Literacy code is used in feedback_x0009_n/a_x000a_Vocabulary sheet_x0009_Y_x000a_PT/RRI tasks are present and stuck close together in books_x0009_Y_x000a_Worksheets are glued in neatly_x0009_Y_x000a_No loose pages_x0009_Partial_x000a_Books evidence progress over time_x0009_Y_x000a_PEQ's being completed and self-assessed_x0009_Partial_x000a__x000a_"/>
    <m/>
    <m/>
    <m/>
    <s v="Areas of development : Please ensure that all students are tagging in loose sheets and that past exam questions are completed more regularly in lessons."/>
    <m/>
    <m/>
    <m/>
    <m/>
    <m/>
    <m/>
    <m/>
    <m/>
    <m/>
    <m/>
    <m/>
    <m/>
    <m/>
  </r>
  <r>
    <n v="710"/>
    <n v="684"/>
    <d v="2023-03-26T02:14:53"/>
    <x v="9"/>
    <x v="156"/>
    <d v="2023-03-24T00:00:00"/>
    <x v="3"/>
    <x v="3"/>
    <x v="0"/>
    <x v="3"/>
    <x v="0"/>
    <x v="2"/>
    <x v="0"/>
    <x v="1"/>
    <m/>
    <m/>
    <s v="Titles and dates are underlined_x0009_Y_x000a_Literacy code is stuck in &amp; used in feedback_x0009_Y_x000a_Literacy code is used in feedback_x0009_n/a_x000a_Vocabulary sheet_x0009_Y_x000a_PT/RRI tasks are present and stuck close together in books_x0009_n_x000a_Worksheets are glued in neatly_x0009_y_x000a_No loose pages_x0009_y_x000a_Books evidence progress over time_x0009_y_x000a_PEQ's being completed and self-assessed_x0009_y_x000a_"/>
    <m/>
    <m/>
    <m/>
    <s v="Area of development : Please ensure that a progress test and RRI is completed before the end of term"/>
    <m/>
    <m/>
    <m/>
    <m/>
    <m/>
    <m/>
    <m/>
    <m/>
    <m/>
    <m/>
    <m/>
    <m/>
    <m/>
  </r>
  <r>
    <n v="711"/>
    <n v="685"/>
    <d v="2023-03-26T02:18:13"/>
    <x v="9"/>
    <x v="157"/>
    <d v="2023-03-24T00:00:00"/>
    <x v="3"/>
    <x v="3"/>
    <x v="0"/>
    <x v="3"/>
    <x v="0"/>
    <x v="3"/>
    <x v="0"/>
    <x v="1"/>
    <m/>
    <m/>
    <s v="Titles and dates are underlined_x0009_y_x000a_Literacy code is stuck in &amp; used in feedback_x0009_y_x000a_Literacy code is used in feedback_x0009_n/a_x000a_Vocabulary sheet_x0009_partial_x000a_PT/RRI tasks are present and stuck close together in books_x0009_n_x000a_Worksheets are glued in neatly_x0009_y_x000a_No loose pages_x0009_partial_x000a_Books evidence progress over time_x0009_y_x000a_PEQ's being completed and self-assessed_x0009_n_x000a_"/>
    <m/>
    <m/>
    <m/>
    <s v="Area of development : Please ensure that all students are tagging in loose sheets and that vocab sheets are used."/>
    <m/>
    <m/>
    <m/>
    <m/>
    <m/>
    <m/>
    <m/>
    <m/>
    <m/>
    <m/>
    <m/>
    <m/>
    <m/>
  </r>
  <r>
    <n v="712"/>
    <n v="686"/>
    <d v="2023-03-26T02:21:30"/>
    <x v="9"/>
    <x v="158"/>
    <d v="2023-03-24T00:00:00"/>
    <x v="3"/>
    <x v="3"/>
    <x v="0"/>
    <x v="3"/>
    <x v="0"/>
    <x v="4"/>
    <x v="0"/>
    <x v="1"/>
    <m/>
    <m/>
    <s v="Titles and dates are underlined_x0009_Partial_x000a_Literacy code is stuck in &amp; used in feedback_x0009_Y_x000a_Literacy code is used in feedback_x0009_n/a_x000a_Vocabulary sheet_x0009_Y_x000a_PT/RRI tasks are present and stuck close together in books_x0009_Y_x000a_Worksheets are glued in neatly_x0009_Y_x000a_No loose pages_x0009_N_x000a_Books evidence progress over time_x0009_Y_x000a_PEQ's being completed and self-assessed_x0009_Partial_x000a__x000a_"/>
    <m/>
    <m/>
    <m/>
    <s v="Areas of development : Please ensure that all students are tagging in loose sheets and that past exam questions are completed more regularly in lessons. Please ensure dates and titles are being underlined."/>
    <m/>
    <m/>
    <m/>
    <m/>
    <m/>
    <m/>
    <m/>
    <m/>
    <m/>
    <m/>
    <m/>
    <m/>
    <m/>
  </r>
  <r>
    <n v="713"/>
    <n v="687"/>
    <d v="2023-03-26T02:25:43"/>
    <x v="9"/>
    <x v="159"/>
    <d v="2023-03-24T00:00:00"/>
    <x v="3"/>
    <x v="3"/>
    <x v="0"/>
    <x v="3"/>
    <x v="0"/>
    <x v="0"/>
    <x v="1"/>
    <x v="1"/>
    <m/>
    <m/>
    <s v="Titles and dates are underlined_x0009_Y_x000a_Literacy code is stuck in &amp; used in feedback_x0009_Y_x000a_Literacy code is used in feedback_x0009_n/a_x000a_Vocabulary sheet_x0009_Partial_x000a_PT/RRI tasks are present and stuck close together in books_x0009_Partial_x000a_Worksheets are glued in neatly_x0009_Y_x000a_No loose pages_x0009_N_x000a_Books evidence progress over time_x0009_Y_x000a_PEQ's being completed and self-assessed_x0009_Partial_x000a_Follow up needed?_x0009_N_x000a_"/>
    <m/>
    <m/>
    <m/>
    <s v="Areas of development: Please ensure that all students are tagging in loose sheets and that vocab sheets are used. Please ensure an RRI is completed before the end of term and that past exam questions are completed regularly in lessons. "/>
    <m/>
    <m/>
    <m/>
    <m/>
    <m/>
    <m/>
    <m/>
    <m/>
    <m/>
    <m/>
    <m/>
    <m/>
    <m/>
  </r>
  <r>
    <n v="714"/>
    <n v="688"/>
    <d v="2023-03-26T02:32:45"/>
    <x v="9"/>
    <x v="160"/>
    <d v="2023-03-24T00:00:00"/>
    <x v="3"/>
    <x v="3"/>
    <x v="0"/>
    <x v="3"/>
    <x v="0"/>
    <x v="1"/>
    <x v="1"/>
    <x v="1"/>
    <m/>
    <m/>
    <s v="Titles and dates are underlined_x0009_Partial_x000a_Literacy code is stuck in &amp; used in feedback_x0009_N_x000a_Literacy code is used in feedback_x0009_n/a_x000a_Vocabulary sheet_x0009_N_x000a_PT/RRI tasks are present and stuck close together in books_x0009_Y_x000a_Worksheets are glued in neatly_x0009_Y_x000a_No loose pages_x0009_Partial_x000a_Books evidence progress over time_x0009_Y_x000a_PEQ's being completed and self-assessed_x0009_Y_x000a__x000a_"/>
    <m/>
    <m/>
    <m/>
    <s v="Areas of development: Please ensure that all students are tagging in loose sheets, that vocab sheets and literacy codes are suck in books and that vocab sheets are used. Please ensure that dates and titles are underlined consistently by students. "/>
    <m/>
    <m/>
    <m/>
    <m/>
    <m/>
    <m/>
    <m/>
    <m/>
    <m/>
    <m/>
    <m/>
    <m/>
    <m/>
  </r>
  <r>
    <n v="715"/>
    <n v="689"/>
    <d v="2023-03-26T02:38:38"/>
    <x v="9"/>
    <x v="161"/>
    <d v="2023-03-24T00:00:00"/>
    <x v="3"/>
    <x v="3"/>
    <x v="0"/>
    <x v="3"/>
    <x v="0"/>
    <x v="2"/>
    <x v="1"/>
    <x v="1"/>
    <m/>
    <m/>
    <s v="Titles and dates are underlined_x0009_Y_x000a_Literacy code is stuck in &amp; used in feedback_x0009_N_x000a_Literacy code is used in feedback_x0009_N/A_x000a_Vocabulary sheet_x0009_N_x000a_PT/RRI tasks are present and stuck close together in books_x0009_Y_x000a_Worksheets are glued in neatly_x0009_Y_x000a_No loose pages_x0009_Partial_x000a_Books evidence progress over time_x0009_Y_x000a_PEQ's being completed and self-assessed_x0009_Y_x000a_"/>
    <m/>
    <m/>
    <m/>
    <s v="Areas of development: Please ensure that vocab sheets and literacey codes are stuck in books, please also ensure that all students are tagging in loose sheets and that vocab sheets are used. "/>
    <m/>
    <m/>
    <m/>
    <m/>
    <m/>
    <m/>
    <m/>
    <m/>
    <m/>
    <m/>
    <m/>
    <m/>
    <m/>
  </r>
  <r>
    <n v="716"/>
    <n v="690"/>
    <d v="2023-03-26T02:48:07"/>
    <x v="9"/>
    <x v="162"/>
    <d v="2023-03-24T00:00:00"/>
    <x v="3"/>
    <x v="3"/>
    <x v="0"/>
    <x v="3"/>
    <x v="0"/>
    <x v="3"/>
    <x v="1"/>
    <x v="1"/>
    <m/>
    <m/>
    <s v="Titles and dates are underlined_x0009_Partial_x000a_Literacy code is stuck in &amp; used in feedback_x0009_Y_x000a_Literacy code is used in feedback_x0009_n/a_x000a_Vocabulary sheet_x0009_N_x000a_PT/RRI tasks are present and stuck close together in books_x0009_Partial_x000a_Worksheets are glued in neatly_x0009_Y_x000a_No loose pages_x0009_Partial_x000a_Books evidence progress over time_x0009_Partial_x000a_PEQ's being completed and self-assessed_x0009_N_x000a__x000a_"/>
    <m/>
    <m/>
    <m/>
    <s v="Areas of development: Please ensure that all students are tagging in loose sheets, that vocab sheets are suck in books and are used. Please ensure that dates and titles are underlined consistently by students, that an RRI is completed before the end of term. Most books showed evidence of progress over time, but the book of one student (MHA) did not have a lot of work in it, please follow this up."/>
    <m/>
    <m/>
    <m/>
    <m/>
    <m/>
    <m/>
    <m/>
    <m/>
    <m/>
    <m/>
    <m/>
    <m/>
    <m/>
  </r>
  <r>
    <n v="717"/>
    <n v="691"/>
    <d v="2023-03-26T02:52:23"/>
    <x v="9"/>
    <x v="163"/>
    <d v="2023-03-24T00:00:00"/>
    <x v="3"/>
    <x v="3"/>
    <x v="0"/>
    <x v="3"/>
    <x v="0"/>
    <x v="4"/>
    <x v="1"/>
    <x v="1"/>
    <m/>
    <m/>
    <s v="Titles and dates are underlined_x0009_Y_x000a_Literacy code is stuck in &amp; used in feedback_x0009_Y_x000a_Literacy code is used in feedback_x0009_n/a_x000a_Vocabulary sheet_x0009_Partial_x000a_PT/RRI tasks are present and stuck close together in books_x0009_Y_x000a_Worksheets are glued in neatly_x0009_Y_x000a_No loose pages_x0009_Y_x000a_Books evidence progress over time_x0009_Y_x000a_PEQ's being completed and self-assessed_x0009_Y_x000a_"/>
    <m/>
    <m/>
    <m/>
    <s v="Areas of development: Please ensure that vocab sheets are used by students.  "/>
    <m/>
    <m/>
    <m/>
    <m/>
    <m/>
    <m/>
    <m/>
    <m/>
    <m/>
    <m/>
    <m/>
    <m/>
    <m/>
  </r>
  <r>
    <n v="718"/>
    <n v="692"/>
    <d v="2023-03-26T22:36:42"/>
    <x v="11"/>
    <x v="9"/>
    <d v="2023-03-14T00:00:00"/>
    <x v="2"/>
    <x v="3"/>
    <x v="2"/>
    <x v="1"/>
    <x v="6"/>
    <x v="0"/>
    <x v="0"/>
    <x v="2"/>
    <m/>
    <s v="Esitimate the root of a number "/>
    <s v="This is the second half of a double lesson. CT was checking prior knowledge (ability to find the root of a number) required for the lesson by MWB before moving on. Then, CT modelled how to estimate a root on board and asked students to annotate a table they've got in their books earlier. Students got confused at this point because their table (horizontal) and CT's table (vertical) are different. CT may need to be more consistent with her modelling. Then independent was provided to students with support given on board. This is good for the lower end students, however more challenging questions could be given to stretch the high achivers as differentiation. During the independent time, CT was helping the new arrivals to catch up, which makes them feel they were looked after. CT was very balanced with F.J and managing to get him focused and working. Then the lesson moved onto cube root. Might be a good idea to challenge students here by estimating cube root. Then CT moved to the next unit &quot;Rounding&quot;. Students found this topic easy and CT explained to them why they need to get this 100% correct and insists that they need to follow CT's modelling to avoid mistakes. Might be good to do a quick check by MWB, if students are ok, then move on to rounding to significant figures.   _x000a_"/>
    <s v="- CT checks prior knowledge (ability to find the root of a number) required for the lessons by MWB before moving on, helping students to make progress overtime. _x000a_- SEND students were supported individually and making progress. Seating Plan can also show how CT supports SEND students. _x000a_- Students can confidently articulate the learning journey, homework, the learning routine and how they were supported by CT.  _x000a_- Book hygiene is really good with clear evidence of RRI, unit test and homework. "/>
    <s v="- Good use of MWB throughout the lesson, the pace is good by counting down from 5 to 1 and students all participate. _x000a_- Independent work was provided with support on board. How could you challenge those who do not need support? _x000a_- CT listens to students, feedback and explain their questions publically. "/>
    <s v="The behavior is good in general, and CT is really balanced when dealing with F.J, which works well for him. However, there are some low level disruptions during CT's modelling or students' independent work. CT was re-explaining the rules and expectations but would be good to apply school behaviour policy and give more positives/negaives. "/>
    <s v="- Need to Challenge and stretch students more by either giving depth questions on &quot;easy topics&quot; as differentiation or moving the lessons quicker to next topic. _x000a_- Have higher expectations for behaviours in class and address low-level disruptions by more use of positives/negative. _x000a_- Provide more independent work time. "/>
    <s v="N/A"/>
    <s v="N/A"/>
    <s v="N/A"/>
    <s v="N/A"/>
    <s v="N/A"/>
    <s v="N/A"/>
    <s v="N/A"/>
    <s v="N/A"/>
    <s v="N/A"/>
    <s v="N/A"/>
    <s v="N/A"/>
    <s v="N/A"/>
    <s v="N/A"/>
  </r>
  <r>
    <n v="719"/>
    <n v="693"/>
    <d v="2023-03-27T06:41:50"/>
    <x v="6"/>
    <x v="67"/>
    <d v="2023-03-13T00:00:00"/>
    <x v="2"/>
    <x v="3"/>
    <x v="2"/>
    <x v="1"/>
    <x v="6"/>
    <x v="2"/>
    <x v="1"/>
    <x v="2"/>
    <m/>
    <s v="Rounding to the nearest 10, 100, 1000"/>
    <s v="Knowledge retrieval starter, reviewing reviewing powers and roots, reviewing prior learning. _x000a_Students are cold called to give answers, questioning and thinking time is used to aid students that struggle when called.  Examples of rounding to the nearest 10 and 100 is delivered to the students, with clear explanations and increasing difficulty in questions.  Questions to practice with students who are cod called.  Students practice oracy in lessons, with reading of the questions and explanations of answers.  Challenge question on upper and lower bounds is given to all students, a number of students are confused and find this concept difficult to understand.  CT discusses method for upper and lower bound which is discussed in more detail,  this is a KS4 topic.  Students begin worksheet task at 9:25, students are given 8 minutes of the task before answers are given.  "/>
    <s v="Students actively use their book and notes on prior learning to aid them in completing the starter.  CT encourages the use of green pen when correcting work, with notations to help students identify and correct mistakes.  No clear instructions given to students r.e. what notes to take in books, which could support them later in the lesson or when completing revision.  Books show clear learning over time, with appropriate amount of RRIs which are mostly actioned by students ad marked to show improvements.  RRI lesson format, is not followed.  Students are able to recall immediate prior learning but struggle to make links to older topics."/>
    <s v="Visual check of Q3 from the starter is used to check who got this correct.  CT uses cold calling effectively and questioning.  CT uses cold calling effectively and asks a range of students to give answers with explanations.  No MWB activity in lesson, which would have been effective after main explanations.    Hands up to check Q6 from task, question was was on upper bounds and lower bounds."/>
    <s v="Students enter the classroom and begin their starter, most are focused and engaged. Some low level disruption by students which is not addressed and continues at points during the lesson.  Some verbal corrections occur later in the lesson but this low level disruption re-occurs at points.  First warning for a student is given at 9.15.  Some passive learning, head downs occur which is not addressed by the CT.  Task is given to students, without explanations on how this should be completed e.g. independently or paired, quietly or silence?  "/>
    <s v="Rapid Mass Feedback: Utilise mini whiteboards in lessons to check whole class progress to gain understanding by students which will then inform CT of next steps."/>
    <m/>
    <m/>
    <m/>
    <m/>
    <m/>
    <m/>
    <m/>
    <m/>
    <m/>
    <m/>
    <m/>
    <m/>
    <m/>
  </r>
  <r>
    <n v="720"/>
    <n v="694"/>
    <d v="2023-03-27T08:38:45"/>
    <x v="6"/>
    <x v="70"/>
    <d v="2023-03-17T00:00:00"/>
    <x v="2"/>
    <x v="3"/>
    <x v="2"/>
    <x v="2"/>
    <x v="6"/>
    <x v="1"/>
    <x v="1"/>
    <x v="2"/>
    <m/>
    <s v="Solving Equations"/>
    <s v="CT  uses the knowledge retrieval starter to address misconceptions in prior learning on past topics (from QLA).   Allowing students to fill gaps and enable progress.  Students are cold called to give answers and give detailed explanations, CT follows up with questions to ensure full clarity is given and to support is giving explanations.  Students practice oracy throughout the lesson when giving explanations.  CT gives clear explanations and live modelling of solving equations.  Students are directed to take notes to support independent learning and practice.  After modelling, students complete a MWB task, CT continues to question answers given by students.  This task then directs students on their starting point on the independent practice task, which students complete silently.  CT supports some students that struggled in the MWB task whilst others begin independent work.  CT has build a positive learning atmosphere, students are confident and resilient and recover from errors."/>
    <s v="CT has addressed misconceptions and aims to close gaps in learning.  This is done by the starter and throughout the lesson, CT has a number of question on negative numbers, which students have shown to struggle with over past lessons and directly responds to areas that students struggle with.  Students show clear progression in their topics and throughout the year, students are being challenged and making progress in their understanding.  Students are able to describe methods the CT helps them remember things by constantly reviewing and checking understanding in lessons via starters.  Students are able to make links with prior learning but struggle to make the links."/>
    <s v="Cold calling and questioning is used throughout the lessons.  Students explain their reasoning and correct errors. Rapid mass feedback is used to access understanding and direct students on appropriate start points in the main task.  The CT used the MWB task to direct his assistance with students that have struggled to ensure all students make progress.  Students are positive in lessons and resilient learners, they accept errors and look to make improvements.  "/>
    <s v="There are no behaviour issues in this lesson. Students are engaged in their learning and participate in lesson.  There is no option to opt out. Students work through examples, they are happy to explain their reasoning and react well to when they make errors.  Students are happy to ask questions when unsure.  Ct has build a positive atmosphere for learning.  "/>
    <s v="Explicitly link learning for students."/>
    <m/>
    <m/>
    <s v="Exemplary"/>
    <m/>
    <m/>
    <m/>
    <m/>
    <m/>
    <m/>
    <m/>
    <m/>
    <m/>
    <m/>
  </r>
  <r>
    <n v="721"/>
    <n v="695"/>
    <d v="2023-03-27T17:56:02"/>
    <x v="28"/>
    <x v="88"/>
    <d v="2023-03-21T00:00:00"/>
    <x v="3"/>
    <x v="3"/>
    <x v="0"/>
    <x v="6"/>
    <x v="23"/>
    <x v="5"/>
    <x v="3"/>
    <x v="2"/>
    <m/>
    <s v="How to use Market decision making tools"/>
    <s v="Lesson has been planned out to build on previous learning. Recall start used to get students to recap on prior knowledge._x000a_Range of different tasks planned to engage students with discussion and get the building on ideas. Discussion posed to them based upon pictures. Planned in that ideas are shared form different groups with the class._x000a_Planned in follow up task for when students are given a definition to copy down. This was discussed previously._x000a_Students encouraged to note down ideas on MWB for discussion."/>
    <s v="Students when questioned can clearly recall prior learning that has taken place and that is necessary for the development of their understanding in aspects of this lesson. All students are happy to take part in discussion and share their ideas. CT uses questioning throughout the lesson for students to demonstrate their understanding and can reframe questions to support students when necessary."/>
    <s v="Questioning is used effectively throughout the lesson and encourages students to think back to prior lessons, as well as used as a tool to get students to develop their responses. Discussed not to always jump in with another question and give students to process good questions when at first they might be unsure. Also discussed how some students answer a lot of questions, where some answer none, and how this can be addressed to ensure all are part of the assessment and feedback process._x000a_MWB are used as a tool to assess students understanding at different points and CT uses them as a supportive tool for discussion."/>
    <s v="Behaviour for learning of the majority of the class is very good throughout. Countdowns are used to settle the class and give clear expectations for the different tasks that the CT wants them to engage with. Just make sure to hold a couple to account when they don't meet these."/>
    <s v="Questioning - Make sure that some student aren't repeatedly visited and others missed out. This could be through a checklist, use of seating plan._x000a__x000a_Live Modelling - When reviewing a response and taking answers from students use it as an opportunity to construct the answer for others to review theirs. This could pre-planned as well as written with them."/>
    <m/>
    <m/>
    <m/>
    <m/>
    <s v="Exemplary"/>
    <m/>
    <m/>
    <m/>
    <m/>
    <m/>
    <m/>
    <m/>
    <m/>
  </r>
  <r>
    <n v="722"/>
    <n v="696"/>
    <d v="2023-03-28T14:19:08"/>
    <x v="0"/>
    <x v="12"/>
    <d v="2023-03-27T00:00:00"/>
    <x v="4"/>
    <x v="3"/>
    <x v="0"/>
    <x v="0"/>
    <x v="0"/>
    <x v="2"/>
    <x v="1"/>
    <x v="0"/>
    <s v="Planning and Preparation"/>
    <s v="Extraction of metals "/>
    <s v="3 starters on board in line with department policy but no stretch and challenge. Very few students completing starter questions, teacher challenged some but not all for incompletion. Cloze activity for set 3 used in first starter questions. Reminders of green pen use. Wrong homework on slides. "/>
    <m/>
    <m/>
    <m/>
    <s v="Ensure starter activities are adapted to the needs of your students, to ensure engagement."/>
    <m/>
    <m/>
    <m/>
    <m/>
    <m/>
    <m/>
    <m/>
    <m/>
    <m/>
    <m/>
    <m/>
    <m/>
    <m/>
  </r>
  <r>
    <n v="723"/>
    <n v="697"/>
    <d v="2023-03-28T14:23:07"/>
    <x v="0"/>
    <x v="128"/>
    <d v="2023-03-28T00:00:00"/>
    <x v="4"/>
    <x v="3"/>
    <x v="0"/>
    <x v="0"/>
    <x v="0"/>
    <x v="4"/>
    <x v="0"/>
    <x v="0"/>
    <s v="Assessment and Feedback"/>
    <s v="Nuclear Equations "/>
    <m/>
    <m/>
    <s v="3 students sat with coats on. 3 starters on board but very few students completing starters are they adapted to the needs of your students. Cold calling and bouncing of questions. Recap from previous lesson but no assessment for learning or mini whiteboard use or activity. Missed opportunity for mini whiteboards when describing Alpha particles. "/>
    <m/>
    <s v="Ensure mini whiteboards are use for rapid mass feedback. "/>
    <m/>
    <m/>
    <m/>
    <s v="Training Need"/>
    <m/>
    <m/>
    <m/>
    <m/>
    <m/>
    <m/>
    <m/>
    <m/>
    <m/>
  </r>
  <r>
    <n v="724"/>
    <n v="698"/>
    <d v="2023-03-29T07:33:00"/>
    <x v="31"/>
    <x v="93"/>
    <d v="2023-03-27T00:00:00"/>
    <x v="4"/>
    <x v="3"/>
    <x v="3"/>
    <x v="4"/>
    <x v="28"/>
    <x v="0"/>
    <x v="4"/>
    <x v="2"/>
    <m/>
    <s v="PED's In sport"/>
    <s v="C.T started the lesson with a clear knowledge retrieval starter, which was used effectively to draw upon knowledge from prior learning. The C.T was able to cold - call well during this 5 min period and have children using the key words such as: &quot;lever&quot;, &quot;adduction&quot; and abduction providing sporting examples. _x000a_There was a clear introduction of the various types of PED's and how they can enhance performance in different sports. The higher end of the class was able to link the use of diuretics as a masking agent for anabolic steroids. This was excellent to see, as it showed that they were thinking deeply about the concept of PED's."/>
    <s v="The C.T had recently gone through their mock assessments and the children had used green pen on their weaker topics. C.T just needs to ensure that he checks this with his red pen, to acknowledge the completion._x000a_Once a PED had been introduced, the C.T had a worksheet printed out for the children to fill in, to test understanding. This worked well, but the pace could have been quickened for the higher end by having an extension task on the board._x000a_The C.T confidently used hinge questions and was able to identify quickly, gaps in knowledge and address them. This was good to see, as it has become a department focus and something that is definitely improving. _x000a__x000a_"/>
    <s v="QLA is used to close gaps in learning, exam question focus and good frequent questioning. "/>
    <s v="The BFL is good on a whole, C.T just needs to be aware of one young man at the front turning around from time to time to comment to his friend. "/>
    <s v="Challenge questions for the higher end._x000a_When using mini - whiteboards, probing the misconceptions made through class discussions. (creating an environment where error is good)"/>
    <m/>
    <m/>
    <m/>
    <m/>
    <m/>
    <m/>
    <m/>
    <m/>
    <m/>
    <m/>
    <m/>
    <m/>
    <m/>
  </r>
  <r>
    <n v="725"/>
    <n v="699"/>
    <d v="2023-03-29T11:29:28"/>
    <x v="2"/>
    <x v="3"/>
    <d v="2023-03-29T00:00:00"/>
    <x v="4"/>
    <x v="3"/>
    <x v="2"/>
    <x v="2"/>
    <x v="2"/>
    <x v="0"/>
    <x v="0"/>
    <x v="0"/>
    <s v="Literacy"/>
    <s v="Why Henry VIII left the Church."/>
    <s v="Tier 3 vocabulary was being explicitly taught and students were adding these to their key word glossaries. JMC referred back to these later on in the lesson and cold called to check understanding. _x000a_There was also reference to some Latin terms which helped to build cultural capital. "/>
    <m/>
    <m/>
    <m/>
    <s v="To build on your key term checks by asking students to use the word in a sentence or to give examples, so that top set students are challenged further. "/>
    <m/>
    <m/>
    <m/>
    <m/>
    <m/>
    <m/>
    <m/>
    <m/>
    <m/>
    <m/>
    <m/>
    <m/>
    <m/>
  </r>
  <r>
    <n v="726"/>
    <n v="32"/>
    <d v="2023-03-29T13:44:49"/>
    <x v="18"/>
    <x v="61"/>
    <d v="2023-03-29T00:00:00"/>
    <x v="4"/>
    <x v="3"/>
    <x v="2"/>
    <x v="3"/>
    <x v="2"/>
    <x v="4"/>
    <x v="1"/>
    <x v="2"/>
    <s v="SD"/>
    <s v="https://harrisfederation.sharepoint.com/sites/iteTeam/trainees/202223/Forms/AllItems.aspx?id=%2Fsites%2FiteTeam%2Ftrainees%2F202223%2FTrainee%20Files%2FHarris%20Academy%20Merton%20%28HAM%29&amp;p=true&amp;ga=1"/>
    <m/>
    <m/>
    <m/>
    <m/>
    <m/>
    <m/>
    <m/>
    <m/>
    <m/>
    <m/>
    <m/>
    <m/>
    <m/>
    <m/>
    <m/>
    <m/>
    <m/>
    <m/>
  </r>
  <r>
    <n v="727"/>
    <n v="700"/>
    <d v="2023-03-29T14:12:46"/>
    <x v="18"/>
    <x v="57"/>
    <d v="2023-03-29T00:00:00"/>
    <x v="4"/>
    <x v="3"/>
    <x v="3"/>
    <x v="6"/>
    <x v="21"/>
    <x v="5"/>
    <x v="3"/>
    <x v="0"/>
    <s v="Learning Overtime"/>
    <s v="Depression"/>
    <m/>
    <s v="Students are given slides which contains information. CWA goes through slides, which have real case studies of the work, enabling higher ability students to be able to link work to studies in their answers._x000a_CWA uses a mnemonic in order to help the students keep key information. This is just given out though and not specifically referred to, weakening the impact._x000a_CWA attempts to improve literacy in multiple areas. This was done by asking students to improve on the word 'vulnerability' as well as the key differences between the variables in a case study._x000a_Questions students well to link back answers to certain theories, elevating the answer that was given._x000a_"/>
    <m/>
    <m/>
    <s v="Notes in books - there are a lot of notes that are mainly useless for revision. Find a way, such as Cornell notes for notes to be advantageous"/>
    <m/>
    <m/>
    <m/>
    <m/>
    <m/>
    <m/>
    <m/>
    <m/>
    <m/>
    <m/>
    <m/>
    <m/>
    <m/>
  </r>
  <r>
    <n v="728"/>
    <n v="701"/>
    <d v="2023-03-29T14:38:33"/>
    <x v="7"/>
    <x v="8"/>
    <d v="2023-03-27T00:00:00"/>
    <x v="4"/>
    <x v="3"/>
    <x v="2"/>
    <x v="2"/>
    <x v="2"/>
    <x v="2"/>
    <x v="1"/>
    <x v="0"/>
    <s v="Assessment and Feedback"/>
    <s v="How radical was the Reformation"/>
    <s v="Data Not Shown"/>
    <s v="Data Not Shown"/>
    <s v="Data Not Shown"/>
    <s v="Data Not Shown"/>
    <s v="Data Not Shown"/>
    <m/>
    <m/>
    <m/>
    <m/>
    <m/>
    <m/>
    <m/>
    <m/>
    <m/>
    <m/>
    <m/>
    <m/>
    <m/>
  </r>
  <r>
    <n v="729"/>
    <n v="702"/>
    <d v="2023-03-29T14:46:47"/>
    <x v="7"/>
    <x v="61"/>
    <d v="2023-03-20T00:00:00"/>
    <x v="3"/>
    <x v="3"/>
    <x v="2"/>
    <x v="2"/>
    <x v="2"/>
    <x v="2"/>
    <x v="1"/>
    <x v="0"/>
    <s v="Planning and Preparation"/>
    <s v="Merton Priory"/>
    <s v="High quality questions are posed with well developed thinking time. They have been carefully planned and placed in the correct areas of the lessons."/>
    <m/>
    <m/>
    <m/>
    <s v="With the video task, be clear what you want students to get from this and set your expectations of that before your start the clip. E.g. ahve them complete a worksheet that develops their learning._x000a_"/>
    <m/>
    <m/>
    <m/>
    <m/>
    <m/>
    <m/>
    <m/>
    <m/>
    <m/>
    <m/>
    <m/>
    <m/>
    <m/>
  </r>
  <r>
    <n v="730"/>
    <n v="703"/>
    <d v="2023-03-30T07:10:21"/>
    <x v="31"/>
    <x v="37"/>
    <d v="2023-03-29T00:00:00"/>
    <x v="4"/>
    <x v="3"/>
    <x v="3"/>
    <x v="4"/>
    <x v="32"/>
    <x v="1"/>
    <x v="3"/>
    <x v="2"/>
    <m/>
    <s v="RO31 First aid"/>
    <s v="This was the second lesson of the day and the class had transitioned to the coursework aspect. All children were using the directives provided by the C.T on TEAMS, to ensure that the work had been improved. When children were questioned to assess understanding, they could all articulate what task they were completing and what they had to do to improve."/>
    <s v="Some of the children were able to incorporate words such as &quot;intravascular&quot; into their coursework and identify that this can occur from shock. The teacher added more information on TEAMS, which allowed support for learners as they could refer to the notes. C.T had the PPT's uploaded and children were constantly referencing them for guidance. "/>
    <s v="Criteria was uploaded before the lesson/PPT's and guidance for the respective tasks. C.T could use Impero and write notes on the work that is being produced live. "/>
    <s v="Behaviour for learning was much better, when C.T encountered some low level disruption, a warning was issued. C.T could have also awarded the children that were focussed with a positive; this would have helped reinforce expectations. "/>
    <s v="Impero - for rapid feedback on the coursework unit._x000a_Continue with the use of TEAMS to provide clear directives."/>
    <m/>
    <m/>
    <m/>
    <m/>
    <m/>
    <m/>
    <m/>
    <m/>
    <m/>
    <m/>
    <m/>
    <m/>
    <m/>
  </r>
  <r>
    <n v="731"/>
    <n v="704"/>
    <d v="2023-03-30T10:42:04"/>
    <x v="3"/>
    <x v="117"/>
    <d v="2023-02-23T00:00:00"/>
    <x v="6"/>
    <x v="3"/>
    <x v="2"/>
    <x v="3"/>
    <x v="3"/>
    <x v="2"/>
    <x v="1"/>
    <x v="0"/>
    <s v="Behaviour for Learning"/>
    <s v="RE Topic - Why is Muhammed important to Muslims?"/>
    <m/>
    <m/>
    <m/>
    <s v="- Good use of countdowns (3, 2, 1 and then waited for silence before moving on). _x000a_- High levels of concentration while teacher instruction. _x000a_- Think, pair, share implemented - but expectations could have been stated previously. Some were off task. "/>
    <s v="Set expectations of think pair share tasks - ie. 'discuss X. I will coming round listening and will ask random people to share answers.'"/>
    <m/>
    <m/>
    <m/>
    <m/>
    <m/>
    <m/>
    <m/>
    <m/>
    <m/>
    <m/>
    <m/>
    <m/>
    <m/>
  </r>
  <r>
    <n v="732"/>
    <n v="705"/>
    <d v="2023-03-30T10:44:11"/>
    <x v="3"/>
    <x v="4"/>
    <d v="2023-03-08T00:00:00"/>
    <x v="1"/>
    <x v="3"/>
    <x v="2"/>
    <x v="0"/>
    <x v="3"/>
    <x v="1"/>
    <x v="2"/>
    <x v="2"/>
    <m/>
    <s v="Causes / Consequences of Re-Urbanisation"/>
    <s v="Data Not Shown"/>
    <s v="Data Not Shown"/>
    <s v="Data Not Shown"/>
    <s v="Data Not Shown"/>
    <s v="Data Not Shown"/>
    <m/>
    <m/>
    <m/>
    <m/>
    <m/>
    <m/>
    <m/>
    <m/>
    <m/>
    <m/>
    <m/>
    <m/>
    <m/>
  </r>
  <r>
    <n v="733"/>
    <n v="706"/>
    <d v="2023-03-30T10:48:51"/>
    <x v="3"/>
    <x v="15"/>
    <d v="2023-03-21T00:00:00"/>
    <x v="3"/>
    <x v="3"/>
    <x v="2"/>
    <x v="0"/>
    <x v="3"/>
    <x v="1"/>
    <x v="4"/>
    <x v="0"/>
    <s v="Behaviour for Learning"/>
    <s v="Contemporary Challenges in Lagos"/>
    <m/>
    <m/>
    <m/>
    <s v="- Lots of use of positive language to motivate - '90% have started - thank you...'._x000a_- Good use of praise and questioning to take understanding further e.g. ' excellent answer - great use of place-specific detail X. How important is that challenge? Why?'_x000a_- Clear transitions between sections with use of countdowns and pausing in between LO2 and LO3. _x000a_- Very engaged atmosphere with excellent written answers in second half of lesson. "/>
    <s v="Get students to verbally rephrase sentences to include evaluative language. (e.g. 'this is of medium importance because it has a small-scale impact but with long-term consequences'. "/>
    <m/>
    <m/>
    <m/>
    <m/>
    <m/>
    <m/>
    <m/>
    <m/>
    <m/>
    <m/>
    <m/>
    <m/>
    <m/>
  </r>
  <r>
    <n v="734"/>
    <n v="707"/>
    <d v="2023-03-30T10:52:49"/>
    <x v="3"/>
    <x v="110"/>
    <d v="2023-03-23T00:00:00"/>
    <x v="3"/>
    <x v="3"/>
    <x v="2"/>
    <x v="4"/>
    <x v="3"/>
    <x v="0"/>
    <x v="2"/>
    <x v="0"/>
    <s v="Behaviour for Learning"/>
    <s v="Paper 2 RRI"/>
    <m/>
    <m/>
    <m/>
    <s v="- Positive greet on door and setting out expectations - 'hoods down, enter silently and complete starter'. Excellent atmosphere for learning in first 10 mins. _x000a_- Good use of prompts 'R, I am coming to you for question 3. Ensure you have an answer'. _x000a_- Threshold used - no-one allowed to enter unless meeting expectations._x000a_- Great use of cold call. "/>
    <s v="Use word morphology to recall keywords and support students' long-term memories/literacy. e.g. counter-urbanisation. 'what does counter mean?' - so how does this differ from urbanisation?"/>
    <m/>
    <m/>
    <m/>
    <m/>
    <m/>
    <m/>
    <s v="Exemplary"/>
    <s v="Exemplary"/>
    <s v="Exemplary"/>
    <s v="Exemplary"/>
    <m/>
    <m/>
    <m/>
  </r>
  <r>
    <n v="735"/>
    <n v="708"/>
    <d v="2023-03-31T06:51:03"/>
    <x v="28"/>
    <x v="65"/>
    <d v="2023-03-31T00:00:00"/>
    <x v="4"/>
    <x v="3"/>
    <x v="2"/>
    <x v="0"/>
    <x v="6"/>
    <x v="0"/>
    <x v="1"/>
    <x v="2"/>
    <m/>
    <s v="Quadratic Equations"/>
    <s v="Recall starter questions used - Want this to be quick recall. Either use less questions or have them as quicker recall. It wants to be a quick check before moving into the topic for today's lesson.  This is too challenging if to then be able to look at something new with the review time require._x000a_Lesson is adjusted to go through issues from the starter looking at multiply algebraic fractions. They continue with the solving of algebraic fractions to ensure students have this solidified._x000a_Discussed planning and that either plan a starter to allow you to move on to the new content or plan the full lesson to review challenging content and address misunderstandings._x000a_'To be able to solve quadratic equations by factorisation'_x000a_10 minutes of the lesson left and starts looking at the next part, which is linked to the quadratic equation. 5 simple steps to copy down to follow for factorising quadratics - could you have the example on the board with the steps there._x000a_Rushed at the end going through this. This was planned for the whole lesson. Would have worked to have just done a few more examples of the factorising of algebraic fractions as a review."/>
    <s v="Students are able to demonstrate their understanding of what factorising and steps they would need to take, some confusion when it comes to the complex algebraic equations and time is taken to go through more examples. Some students can clearly articulate their steps and are used to explain methodology to others. Misunderstandings are addressed as a whole class and students errors highlighted to everyone with other students questioned as to errors. Some students are unsure of exactly what they should be doing from the previous lesson and this is what they are looking at in the lesson and reviewing on MWB."/>
    <s v="Students used to go through examples on the board. CT questions the students on the method. 'Why have you done that?' This is repeated throughout the lesson._x000a_Asks students if they got the same. Opportunity for MWB to check the understanding of the whole class here. This is then done for the next couple of examples._x000a_Questioning of students to give reasoning on the example works well._x000a_MWB are used to check students attempting slightly different examples before than completing another example in there book._x000a_When going through some further examples there appears to be some confusion still. Ask students to work through and see if they get the same answer. Opportunity to live model with them and question these particular students on the different steps._x000a_Questioning is spread to different students to ask them on some of the different stages."/>
    <s v="Clear routine on entry to classroom. Students to seats and completing starter questions._x000a_Set expectations clearly on what you want them to do when using the MWB. 'In silence display your answers' - Just so there is clarity before they start working. _x000a_Be conscious not to talk over the students. If you want them working on their own, give them the explicit instruction and then start going through an example."/>
    <s v="Planning - If the starter questions are challenging and might lead to the need for further work/reteach, plan this out as the whole lesson._x000a__x000a_Planning - Starter questions as quick recall to get the lesson going so that there is plenty of time to teach the new content and assess. 10 minutes max, I would suggest 3 questions."/>
    <m/>
    <m/>
    <m/>
    <m/>
    <m/>
    <m/>
    <m/>
    <m/>
    <m/>
    <m/>
    <m/>
    <m/>
    <m/>
  </r>
  <r>
    <n v="736"/>
    <n v="709"/>
    <d v="2023-03-31T12:41:34"/>
    <x v="19"/>
    <x v="99"/>
    <d v="2023-03-24T00:00:00"/>
    <x v="3"/>
    <x v="3"/>
    <x v="3"/>
    <x v="0"/>
    <x v="28"/>
    <x v="0"/>
    <x v="2"/>
    <x v="2"/>
    <m/>
    <s v="Synovial Joints revision"/>
    <s v="Chilli peri starter well differentiated and focused on prior learning - work is demanding and the answers are very well questioned using strong, and demanding cold calling - students are pushed to improve answers.  Revision based lesson which is well planned for pace, mixing up well between techniques. Sheets used to move away from whiteboards are well planned._x000a_How are they going to use all the information ?"/>
    <s v="Students speak positively about the use of whiteboards and the delivery of lessons. they like the RRI approach to assessments. Students are clear what they have been doing and books show clear progression. However the students are not really clear what is coming up."/>
    <s v="RRI is consistent and focused on assessments - there is constant verbal feedback but little live feedback evidenced in books.  Strong visual recap of bones leads to good whiteboard task. Fast pace on whiteboards - a couple of students get left behind a bit but this is picked up on."/>
    <s v="The expectations in the lesson are high at all times and the behaviour is very consistent as a result. Students know the routines and stick with them."/>
    <s v="Go back to MM after cold calling - he got it wrong first time, someone else gave correct answer but you need to check back that he can now answer the question._x000a_"/>
    <m/>
    <s v="Exemplary"/>
    <m/>
    <m/>
    <m/>
    <m/>
    <m/>
    <s v="Exemplary"/>
    <m/>
    <m/>
    <m/>
    <m/>
    <m/>
  </r>
  <r>
    <n v="737"/>
    <n v="710"/>
    <d v="2023-04-15T11:26:25"/>
    <x v="25"/>
    <x v="18"/>
    <d v="2023-03-23T00:00:00"/>
    <x v="3"/>
    <x v="3"/>
    <x v="2"/>
    <x v="3"/>
    <x v="6"/>
    <x v="4"/>
    <x v="0"/>
    <x v="2"/>
    <m/>
    <s v="RRI- 3D Shapes"/>
    <s v="Data Not Shown"/>
    <s v="Data Not Shown"/>
    <s v="Data Not Shown"/>
    <s v="Data Not Shown"/>
    <s v="Data Not Shown"/>
    <s v="N/A"/>
    <s v="N/A"/>
    <s v="N/A"/>
    <s v="N/A"/>
    <s v="N/A"/>
    <s v="N/A"/>
    <s v="N/A"/>
    <s v="N/A"/>
    <s v="N/A"/>
    <s v="N/A"/>
    <s v="N/A"/>
    <s v="N/A"/>
    <s v="N/A"/>
  </r>
  <r>
    <n v="738"/>
    <n v="711"/>
    <d v="2023-04-15T11:29:09"/>
    <x v="25"/>
    <x v="64"/>
    <d v="2023-03-23T00:00:00"/>
    <x v="3"/>
    <x v="3"/>
    <x v="2"/>
    <x v="0"/>
    <x v="6"/>
    <x v="0"/>
    <x v="0"/>
    <x v="2"/>
    <m/>
    <s v="Surds – rationalise the denominator"/>
    <s v="During starter – consider taking no questions. You will be going through all answers with the class. When you answer 1-1 questions during the starter, you take yourself down to the student’s level meaning you don’t have eyes on anyone else, this results in low level disruption. _x000a_Challenge: Some students completed the starter very quickly, others began to chat across the classroom. Low level but still occurring, knocking focus of others in the lesson._x000a_GST gives instructions from the front of the classroom and then almost straight away moves to the back. Students need to be tracked from the top of the classroom for longer to ensure compliance. "/>
    <s v="Good probing students’ depth of understanding - ‘what does rationalising actually mean?’ _x000a_Consider using pair/share more. Students are engaged in their work for the most part but expectations are unclear and they would not be able to (or benefit from!) sit in silence for a whole double.  "/>
    <s v="Once equipment was sorted, mini whiteboards were used well for students to practice questions. Good routines."/>
    <s v="Signposting expectations needs to be clearer. Currently, students are talking if they are stuck, they run out of work, they aren’t being corrected strongly enough – use the behaviour policy. _x000a_When counting down, clear silence and full student attention is required by the end. Wait for this by radaring from the top of the classroom."/>
    <s v="1._x0009_Create clearer transitions between tasks so students know how they are expected to work during tasks. This will allow you to get the most out of every minute of the lesson._x000a_-_x0009_Use a countdown, radar for compliance from the top of the room_x000a_-_x0009_State instructions for completing the task clearly, request students to repeat these (make sure its clear whether is pair or silent work)_x000a_-_x0009_Anonymous group correction, ‘back row, pens down, eyes on me’_x000a__x000a_2._x0009_Embed think-pair-share into the lesson to give students structured ‘airtime’. After this, students need to complete independent tasks in silence. _x000a_-_x0009_Countdown clearly to end T-P-S_x000a_-_x0009_Only allow T-P-S to last for a minute or two_x000a_-_x0009_Allow students to independently work, in silence for a few minutes before moving around to monitor/support"/>
    <s v="N/A"/>
    <s v="N/A"/>
    <s v="N/A"/>
    <s v="N/A"/>
    <s v="N/A"/>
    <s v="N/A"/>
    <s v="N/A"/>
    <s v="N/A"/>
    <s v="N/A"/>
    <s v="N/A"/>
    <s v="N/A"/>
    <s v="N/A"/>
    <s v="N/A"/>
  </r>
  <r>
    <n v="739"/>
    <n v="712"/>
    <d v="2023-04-15T11:31:16"/>
    <x v="25"/>
    <x v="120"/>
    <d v="2023-03-23T00:00:00"/>
    <x v="3"/>
    <x v="3"/>
    <x v="2"/>
    <x v="0"/>
    <x v="6"/>
    <x v="3"/>
    <x v="1"/>
    <x v="2"/>
    <m/>
    <s v="Quadratic and their graphs (factorising quadratics)"/>
    <s v="Data Not Shown"/>
    <s v="Data Not Shown"/>
    <s v="Data Not Shown"/>
    <s v="Data Not Shown"/>
    <s v="Data Not Shown"/>
    <s v="N/A"/>
    <s v="N/A"/>
    <s v="N/A"/>
    <s v="N/A"/>
    <s v="N/A"/>
    <s v="N/A"/>
    <s v="N/A"/>
    <s v="N/A"/>
    <s v="N/A"/>
    <s v="N/A"/>
    <s v="N/A"/>
    <s v="N/A"/>
    <s v="N/A"/>
  </r>
  <r>
    <n v="740"/>
    <n v="713"/>
    <d v="2023-04-17T10:27:35"/>
    <x v="0"/>
    <x v="17"/>
    <d v="2023-04-17T00:00:00"/>
    <x v="6"/>
    <x v="4"/>
    <x v="0"/>
    <x v="6"/>
    <x v="11"/>
    <x v="5"/>
    <x v="5"/>
    <x v="0"/>
    <s v="Planning and Preparation"/>
    <s v="Circular motion "/>
    <s v="Data Not Shown"/>
    <s v="Data Not Shown"/>
    <s v="Data Not Shown"/>
    <s v="Data Not Shown"/>
    <s v="Data Not Shown"/>
    <m/>
    <m/>
    <m/>
    <m/>
    <m/>
    <m/>
    <m/>
    <m/>
    <m/>
    <m/>
    <m/>
    <m/>
    <m/>
  </r>
  <r>
    <n v="741"/>
    <n v="714"/>
    <d v="2023-04-18T06:34:33"/>
    <x v="19"/>
    <x v="37"/>
    <d v="2023-03-16T00:00:00"/>
    <x v="2"/>
    <x v="3"/>
    <x v="3"/>
    <x v="4"/>
    <x v="32"/>
    <x v="1"/>
    <x v="3"/>
    <x v="0"/>
    <s v="Behaviour for Learning"/>
    <s v="Unit Coursework"/>
    <m/>
    <m/>
    <m/>
    <s v="Students are working on coursework independently but there is a general atmosphere of dissent in the classroom. The CT is having to fight for quiet work and as such students who are looking for feedback feel that they are not getting strong direction. There needs to be a much more differentiated approach to work - students feel they are being held back by pace."/>
    <s v="Differentiate work so all can progress._x000a_Insist on quiet/silent work while you work with individuals._x000a_Use positive praise to get students back on track._x000a_"/>
    <m/>
    <m/>
    <m/>
    <m/>
    <m/>
    <m/>
    <m/>
    <s v="Training Need"/>
    <m/>
    <m/>
    <m/>
    <m/>
    <m/>
  </r>
  <r>
    <n v="742"/>
    <n v="715"/>
    <d v="2023-04-18T09:03:17"/>
    <x v="0"/>
    <x v="56"/>
    <d v="2023-04-18T00:00:00"/>
    <x v="6"/>
    <x v="4"/>
    <x v="0"/>
    <x v="0"/>
    <x v="0"/>
    <x v="3"/>
    <x v="1"/>
    <x v="0"/>
    <s v="Assessment and Feedback"/>
    <s v="Displacement Reactions"/>
    <m/>
    <m/>
    <s v="Cold calling of starter questions, extension questions asked and student questioned further, question then bounced to another student. Good practice is to return to students and question again to check understanding. To deepen understanding teacher attempted to model final answer on the board, but just wrote same formula as on the slides. No reminder of green pen use for self assessment. Missed opportunity for use of mini whiteboards with example of displacement reactions. Missed opportunity for mini whiteboards with displacement reactions explanation used think, pair, share. Hands up for answers teacher did insist on one voice in the classroom when student was giving answer but some students talking over teacher explanation."/>
    <m/>
    <s v="Use of mini whiteboards to check whole class understanding and rapid mass feedback"/>
    <m/>
    <m/>
    <m/>
    <s v="Training Need"/>
    <m/>
    <m/>
    <m/>
    <m/>
    <m/>
    <m/>
    <m/>
    <m/>
    <m/>
  </r>
  <r>
    <n v="743"/>
    <n v="716"/>
    <d v="2023-04-20T10:16:28"/>
    <x v="9"/>
    <x v="13"/>
    <d v="2023-04-20T00:00:00"/>
    <x v="6"/>
    <x v="4"/>
    <x v="0"/>
    <x v="2"/>
    <x v="0"/>
    <x v="1"/>
    <x v="1"/>
    <x v="0"/>
    <s v="Planning and Preparation"/>
    <s v="Effect of drugs"/>
    <s v="Data Not Shown"/>
    <s v="Data Not Shown"/>
    <s v="Data Not Shown"/>
    <s v="Data Not Shown"/>
    <s v="Data Not Shown"/>
    <m/>
    <m/>
    <m/>
    <m/>
    <m/>
    <m/>
    <m/>
    <m/>
    <m/>
    <m/>
    <m/>
    <m/>
    <m/>
  </r>
  <r>
    <n v="744"/>
    <n v="717"/>
    <d v="2023-04-21T07:03:09"/>
    <x v="13"/>
    <x v="86"/>
    <d v="2023-04-18T00:00:00"/>
    <x v="6"/>
    <x v="4"/>
    <x v="0"/>
    <x v="6"/>
    <x v="25"/>
    <x v="5"/>
    <x v="0"/>
    <x v="2"/>
    <m/>
    <s v="Business Objectives"/>
    <s v="Starter on laminated sheet, teacher circulates and gives individual feedback. Positive routines demonstrated here. _x000a__x000a_Good to give prompt sheet to get students thinking about examples of low and high competition._x000a__x000a_Research task, students complete a word fill using research from their book. This tasks is sufficiently challenging and students use resources and each other to complete it. _x000a__x000a_Questioning is positive, teacher uses Say it again, better through the lesson to develop student responses and challenge misconceptions._x000a__x000a_Teacher explanations are clear and context/examples given to support students' understanding. "/>
    <s v="Students demonstrate prior learning through completion of the starter task and lesson activities. _x000a_Teacher draws responses through questioning and uses questioning strategies like cold calling and say it again better to develop understanding/responses. _x000a_Planning is in line with published progression plans. "/>
    <s v="Questioning is positive, teacher uses Say it again, better through the lesson to develop student responses and challenge misconceptions._x000a__x000a_Marking and feedback - students have essay book with regular feedback and RRI"/>
    <s v="Students are behaved and engaged throughout the lesson. Teacher encourages discussion and contributions throughout the lesson, providing scaffolding to build confidence and ensure all students engage."/>
    <s v="Students not in good habits of labelling axis of graphs. Further strategies needed to ensure they consistently label axis."/>
    <m/>
    <m/>
    <m/>
    <m/>
    <s v="Exemplary"/>
    <m/>
    <m/>
    <s v="Exemplary"/>
    <m/>
    <m/>
    <m/>
    <m/>
    <m/>
  </r>
  <r>
    <n v="745"/>
    <n v="718"/>
    <d v="2023-04-21T11:45:18"/>
    <x v="24"/>
    <x v="20"/>
    <d v="2023-04-20T00:00:00"/>
    <x v="6"/>
    <x v="4"/>
    <x v="0"/>
    <x v="1"/>
    <x v="0"/>
    <x v="4"/>
    <x v="1"/>
    <x v="0"/>
    <s v="Planning and Preparation"/>
    <s v="Magnification calculation"/>
    <s v="Data Not Shown"/>
    <s v="Data Not Shown"/>
    <s v="Data Not Shown"/>
    <s v="Data Not Shown"/>
    <s v="Data Not Shown"/>
    <m/>
    <m/>
    <m/>
    <m/>
    <m/>
    <m/>
    <m/>
    <m/>
    <m/>
    <m/>
    <m/>
    <m/>
    <m/>
  </r>
  <r>
    <n v="746"/>
    <n v="719"/>
    <d v="2023-04-22T02:24:47"/>
    <x v="9"/>
    <x v="56"/>
    <d v="2023-04-21T00:00:00"/>
    <x v="6"/>
    <x v="4"/>
    <x v="0"/>
    <x v="2"/>
    <x v="0"/>
    <x v="0"/>
    <x v="0"/>
    <x v="1"/>
    <m/>
    <m/>
    <s v="Titles and dates are underlined_x0009_y_x000a_Literacy code is stuck in &amp; used in feedback_x0009_y_x000a_Literacy code is used in feedback_x0009_y_x000a_Vocabulary sheet_x0009_y_x000a_PT/RRI tasks are present and stuck close together in books_x0009_y_x000a_Worksheets are glued in neatly_x0009_y_x000a_No loose pages_x0009_y_x000a_Books evidence progress over time_x0009_y_x000a_PEQ's being completed and self assessed_x0009_n_x000a_"/>
    <m/>
    <m/>
    <m/>
    <s v="Areas of development: please ensure that PEQ's are completed and self-assessed regularly."/>
    <m/>
    <m/>
    <m/>
    <m/>
    <m/>
    <m/>
    <m/>
    <m/>
    <m/>
    <m/>
    <m/>
    <m/>
    <m/>
  </r>
  <r>
    <n v="747"/>
    <n v="720"/>
    <d v="2023-04-22T02:27:41"/>
    <x v="9"/>
    <x v="164"/>
    <d v="2023-04-21T00:00:00"/>
    <x v="6"/>
    <x v="4"/>
    <x v="0"/>
    <x v="2"/>
    <x v="0"/>
    <x v="1"/>
    <x v="0"/>
    <x v="1"/>
    <m/>
    <m/>
    <s v="Titles and dates are underlined_x0009_y_x000a_Literacy code is stuck in &amp; used in feedback_x0009_y_x000a_Literacy code is used in feedback_x0009_n/a_x000a_Vocabulary sheet_x0009_y_x000a_PT/RRI tasks are present and stuck close together in books_x0009_y_x000a_Worksheets are glued in neatly_x0009_y_x000a_No loose pages_x0009_y_x000a_Books evidence progress over time_x0009_y_x000a_PEQ's being completed and self assessed_x0009_y_x000a_"/>
    <m/>
    <m/>
    <m/>
    <s v="Ensure that literacy codes are used in feedback"/>
    <m/>
    <m/>
    <m/>
    <m/>
    <m/>
    <m/>
    <m/>
    <m/>
    <m/>
    <m/>
    <m/>
    <m/>
    <m/>
  </r>
  <r>
    <n v="748"/>
    <n v="721"/>
    <d v="2023-04-22T02:35:03"/>
    <x v="9"/>
    <x v="134"/>
    <d v="2023-04-21T00:00:00"/>
    <x v="6"/>
    <x v="4"/>
    <x v="0"/>
    <x v="2"/>
    <x v="0"/>
    <x v="2"/>
    <x v="0"/>
    <x v="1"/>
    <m/>
    <m/>
    <s v="Titles and dates are underlined_x0009_y_x000a_Literacy code is stuck in &amp; used in feedback_x0009_y_x000a_Literacy code is used in feedback_x0009_n/a_x000a_Vocabulary sheet_x0009_y_x000a_PT/RRI tasks are present and stuck close together in books_x0009_y_x000a_Worksheets are glued in neatly_x0009_y_x000a_No loose pages_x0009_Progress - one book had a loose sheet_x000a_Books evidence progress over time_x0009_y_x000a_PEQ's being completed and self assessed_x0009_y_x000a_"/>
    <m/>
    <m/>
    <m/>
    <s v="Area of development : Please ensure that all students are tagging in loose sheets_x000a_"/>
    <m/>
    <m/>
    <m/>
    <m/>
    <m/>
    <m/>
    <m/>
    <m/>
    <m/>
    <m/>
    <m/>
    <m/>
    <m/>
  </r>
  <r>
    <n v="749"/>
    <n v="722"/>
    <d v="2023-04-22T02:43:08"/>
    <x v="9"/>
    <x v="165"/>
    <d v="2023-04-21T00:00:00"/>
    <x v="6"/>
    <x v="4"/>
    <x v="0"/>
    <x v="2"/>
    <x v="0"/>
    <x v="3"/>
    <x v="0"/>
    <x v="1"/>
    <m/>
    <m/>
    <s v="Titles and dates are underlined_x0009_y_x000a_Literacy code is stuck in &amp; used in feedback_x0009_y_x000a_Literacy code is used in feedback_x0009_n/a_x000a_Vocabulary sheet_x0009_y_x000a_PT/RRI tasks are present and stuck close together in books_x0009_y_x000a_Worksheets are glued in neatly_x0009_y_x000a_No loose pages_x0009_y_x000a_Books evidence progress over time_x0009_y_x000a_PEQ's being completed and self assessed_x0009_n_x000a_"/>
    <m/>
    <m/>
    <m/>
    <s v="Areas of development: Please ensure that past exam questions are completed regularly in lessons"/>
    <m/>
    <m/>
    <m/>
    <m/>
    <m/>
    <m/>
    <m/>
    <m/>
    <m/>
    <m/>
    <m/>
    <m/>
    <m/>
  </r>
  <r>
    <n v="750"/>
    <n v="723"/>
    <d v="2023-04-22T02:45:38"/>
    <x v="9"/>
    <x v="166"/>
    <d v="2023-04-21T00:00:00"/>
    <x v="6"/>
    <x v="4"/>
    <x v="0"/>
    <x v="2"/>
    <x v="0"/>
    <x v="0"/>
    <x v="1"/>
    <x v="1"/>
    <m/>
    <m/>
    <s v="Titles and dates are underlined_x0009_y_x000a_Literacy code is stuck in &amp; used in feedback_x0009_y_x000a_Literacy code is used in feedback_x0009_y_x000a_Vocabulary sheet_x0009_y_x000a_PT/RRI tasks are present and stuck close together in books_x0009_y_x000a_Worksheets are glued in neatly_x0009_y_x000a_No loose pages_x0009_y_x000a_Books evidence progress over time_x0009_y_x000a_PEQ's being completed and self assessed_x0009_n_x000a_"/>
    <m/>
    <m/>
    <m/>
    <s v="Areas of development: Please ensure that past exam questions are completed regularly in lessons"/>
    <m/>
    <m/>
    <m/>
    <m/>
    <m/>
    <m/>
    <m/>
    <m/>
    <m/>
    <m/>
    <m/>
    <m/>
    <m/>
  </r>
  <r>
    <n v="751"/>
    <n v="724"/>
    <d v="2023-04-22T02:50:45"/>
    <x v="9"/>
    <x v="13"/>
    <d v="2023-04-21T00:00:00"/>
    <x v="6"/>
    <x v="4"/>
    <x v="0"/>
    <x v="2"/>
    <x v="0"/>
    <x v="1"/>
    <x v="1"/>
    <x v="1"/>
    <m/>
    <m/>
    <s v="Titles and dates are underlined_x0009_y_x000a_Literacy code is stuck in &amp; used in feedback_x0009_y_x000a_Literacy code is used in feedback_x0009_y_x000a_Vocabulary sheet_x0009_y_x000a_PT/RRI tasks are present and stuck close together in books_x0009_y_x000a_Worksheets are glued in neatly_x0009_y_x000a_No loose pages_x0009_y_x000a_Books evidence progress over time_x0009_y_x000a_PEQ's being completed and self assessed_x0009_y_x000a__x000a_"/>
    <m/>
    <m/>
    <m/>
    <s v="-"/>
    <m/>
    <m/>
    <m/>
    <m/>
    <m/>
    <m/>
    <m/>
    <m/>
    <m/>
    <m/>
    <m/>
    <m/>
    <m/>
  </r>
  <r>
    <n v="752"/>
    <n v="725"/>
    <d v="2023-04-22T03:00:11"/>
    <x v="9"/>
    <x v="167"/>
    <d v="2023-04-21T00:00:00"/>
    <x v="6"/>
    <x v="4"/>
    <x v="0"/>
    <x v="2"/>
    <x v="0"/>
    <x v="3"/>
    <x v="1"/>
    <x v="1"/>
    <m/>
    <m/>
    <s v="Titles and dates are underlined_x0009_y_x000a_Literacy code is stuck in &amp; used in feedback_x0009_y_x000a_Literacy code is used in feedback_x0009_n/a_x000a_Vocabulary sheet_x0009_y_x000a_PT/RRI tasks are present and stuck close together in books_x0009_y_x000a_Worksheets are glued in neatly_x0009_y_x000a_No loose pages_x0009_y_x000a_Books evidence progress over time_x0009_y_x000a_PEQ's being completed and self assessed_x0009_y_x000a__x000a_"/>
    <m/>
    <m/>
    <m/>
    <s v="Please ensure that literacey codes are used in feedback"/>
    <m/>
    <m/>
    <m/>
    <m/>
    <m/>
    <m/>
    <m/>
    <m/>
    <m/>
    <m/>
    <m/>
    <m/>
    <m/>
  </r>
  <r>
    <n v="753"/>
    <n v="726"/>
    <d v="2023-04-23T22:32:34"/>
    <x v="11"/>
    <x v="111"/>
    <d v="2023-04-17T00:00:00"/>
    <x v="6"/>
    <x v="4"/>
    <x v="2"/>
    <x v="4"/>
    <x v="6"/>
    <x v="2"/>
    <x v="0"/>
    <x v="0"/>
    <s v="Literacy"/>
    <s v="Construction and Loci "/>
    <s v="There are quite a few key words in this specific topic, like locus, loci, perpendicular bisector, etc.  CT explained them well using etymology. Due to the set changes, some students haven't got the prior knowlwge. CT went through an example as a recap, then using differentiation to guide more able students to do independent work, while supporting those who need help. CT also used animations and pictures with real life senarios in her example to show the locus of a point equidistant from the centre, which really helps with students' understanding. Equipment has been organised in advence, which saves lesson time. "/>
    <m/>
    <m/>
    <m/>
    <s v="Two students sitting at the back row in the left hand side corner were in a conversation throughout the lesson, maybe separate them. _x000a_Have a summary to show when to draw: Perpendicular Bisector, Circle, Tablet shape, angle bisector. "/>
    <s v="N/A"/>
    <s v="Exemplary"/>
    <s v="N/A"/>
    <s v="N/A"/>
    <s v="Exemplary"/>
    <s v="N/A"/>
    <s v="N/A"/>
    <s v="N/A"/>
    <s v="N/A"/>
    <s v="N/A"/>
    <s v="N/A"/>
    <s v="N/A"/>
    <s v="N/A"/>
  </r>
  <r>
    <n v="754"/>
    <n v="727"/>
    <d v="2023-04-25T13:56:41"/>
    <x v="20"/>
    <x v="78"/>
    <d v="2023-04-25T00:00:00"/>
    <x v="0"/>
    <x v="4"/>
    <x v="0"/>
    <x v="0"/>
    <x v="33"/>
    <x v="0"/>
    <x v="4"/>
    <x v="2"/>
    <m/>
    <s v="R060- Theory - Data/Information"/>
    <s v="Teacher shows strong subject knowledge. Teacher uses questions to recap prior knowledge. Content is explained verbally, using questioning and deep understanding. When students struggle to answer, teacher encourage students by changing the way questions are worded and phrased. Asks more direct questions with hints. Teacher uses clear case study to explain data /information using good examples and targeted questioning. "/>
    <s v="Starter:- Most students are showcasing understanding of design tools. They are able to identify in what scenarios each design is being used. SEND students do find it difficult to recall information. GHO asks SEND students to check understanding and comes back to students for a final recall. _x000a__x000a_Tasks-  once GHO explained description of data /information, he uses questions for students to discuss in pairs and completes in silence. _x000a__x000a_There is a clear lesson structure and the content is clearly thought out in the way is is ordered. _x000a_"/>
    <s v="Cold calling and mini white boards are used to access students prior understanding. _x000a_GHO uses short questions to get students answers such as “who would you not use a visualisation diagram to plan a video” and if students say “No” students expand on why. Students mainly receive verbal feedback. _x000a__x000a_Teacher explains topic and uses targeted questioning to questions students understanding, gets students to repeat the definitions. "/>
    <s v="Behaviour for learning is excellent. Students come into lesson and get ready to focus. Expectations are clearly expressed at the start of the lesson, low level behaviour is challenged straight away such as moving seats.GHO uses positive words such as “excellent” “correct” “on the right track” to motivate students."/>
    <s v="- Explore strategies to help students retain information. Example use of MS forms for HW, frequent key words tests. _x000a__x000a_- Consistently use command verbs in your questions to get students more familiar with them before the exam, instead of “other than collecting data about what you have bought what other data could the supermarket could be collecting when you shop”. You can write “Identify 2 other data that supermarket will collect on you and explain why they may do so”. Also adding marks on your question. "/>
    <m/>
    <s v="Exemplary"/>
    <m/>
    <m/>
    <s v="Exemplary"/>
    <m/>
    <m/>
    <m/>
    <m/>
    <m/>
    <m/>
    <m/>
    <m/>
  </r>
  <r>
    <n v="755"/>
    <n v="728"/>
    <d v="2023-04-25T16:10:01"/>
    <x v="0"/>
    <x v="83"/>
    <d v="2023-04-25T00:00:00"/>
    <x v="0"/>
    <x v="4"/>
    <x v="0"/>
    <x v="0"/>
    <x v="0"/>
    <x v="1"/>
    <x v="1"/>
    <x v="0"/>
    <s v="Assessment and Feedback"/>
    <s v="Strong and weak acids "/>
    <m/>
    <m/>
    <s v="Students completing 8 questions in silence with extension task. Teacher circulating to check engagement. Students working in silence. Clear timings given for completion of task. Green pens given out. Missed opportunity for countdown therefore 2 students whispering at the back. Cold calling of answers and students talking over peers answers. Key terms being copied into back of books in line with whole school policy using key icon. Missed opportunity for mini whiteboard use when applying definitions of dissociation to strong and weak acids. Cold calling used, checking understanding using questioning not letting students say &quot;I don't know&quot;. Think, pair share of using universal indicator to identify strong and weak acids. Countdown used to refocus students but not all silent on 1. Missed opportunity for mini whiteboard use for difference between dilute and concentrated. "/>
    <m/>
    <s v="Ensure one voice in the classroom using countdowns, non-verbal ques and warnings. _x000a_Use mini whiteboards for rapid feedback of whole class understanding. "/>
    <m/>
    <m/>
    <m/>
    <m/>
    <m/>
    <m/>
    <m/>
    <m/>
    <m/>
    <m/>
    <m/>
    <m/>
    <m/>
  </r>
  <r>
    <n v="756"/>
    <n v="729"/>
    <d v="2023-04-25T16:16:25"/>
    <x v="0"/>
    <x v="84"/>
    <d v="2023-04-25T00:00:00"/>
    <x v="0"/>
    <x v="4"/>
    <x v="0"/>
    <x v="4"/>
    <x v="0"/>
    <x v="1"/>
    <x v="1"/>
    <x v="0"/>
    <s v="Planning and Preparation"/>
    <s v="Health and Disease"/>
    <s v="Countdown used to refocus class. Starters not on board as students entered the room. Starters on board 4 minutes into lesson and completed in silence by students. Teacher circulating to check completion and insisting on coats off and bags on the floor. Cold calling of starter questions, did not let students say &quot;I don't know&quot; used further questioning to help them develop an answer and bouncing questions from student to student. Going through learning objectives and zooming in and out. "/>
    <m/>
    <m/>
    <m/>
    <s v="Pace of lesson 20 minutes to complete starters. "/>
    <m/>
    <m/>
    <m/>
    <m/>
    <m/>
    <m/>
    <m/>
    <m/>
    <m/>
    <m/>
    <m/>
    <m/>
    <m/>
  </r>
  <r>
    <n v="757"/>
    <n v="730"/>
    <d v="2023-04-26T15:19:21"/>
    <x v="0"/>
    <x v="168"/>
    <d v="2023-04-26T00:00:00"/>
    <x v="0"/>
    <x v="4"/>
    <x v="0"/>
    <x v="0"/>
    <x v="0"/>
    <x v="4"/>
    <x v="0"/>
    <x v="1"/>
    <m/>
    <m/>
    <s v="Titles and dates are underlined. Literacy code is stuck in but not being used in feedback. Vocab sheets are stuck in and but not being completed in line with school policy. Past paper questions are consistently being used and self assessed in green pen. PT/RRI tasks are not fully present and stuck close together in books. Worksheets and loose pages are stuck correctly into books. Books evidence progress over time"/>
    <m/>
    <m/>
    <m/>
    <s v="Ensure meaningful RRIs are completed for progress tests "/>
    <m/>
    <m/>
    <m/>
    <m/>
    <m/>
    <m/>
    <m/>
    <m/>
    <m/>
    <m/>
    <m/>
    <m/>
    <m/>
  </r>
  <r>
    <n v="758"/>
    <n v="731"/>
    <d v="2023-04-26T15:25:33"/>
    <x v="0"/>
    <x v="28"/>
    <d v="2023-04-26T00:00:00"/>
    <x v="0"/>
    <x v="4"/>
    <x v="0"/>
    <x v="0"/>
    <x v="0"/>
    <x v="3"/>
    <x v="0"/>
    <x v="1"/>
    <m/>
    <m/>
    <s v="Some titles and dates are underlined but not all. Literacy codes not stuck in and used in feedback. Vocab sheets are not stuck in and being completed in line with school policy. Vocab sheets are in some books but not all. PT/RRI tasks are not fully present and stuck close together in books. Past paper questions are consistently being used and self assessed in green pen. Worksheets and loose pages are stuck correctly into books. Books evidence progress over time_x000a_"/>
    <m/>
    <m/>
    <m/>
    <s v="Ensure progress tests are completed and meaningful RRIs are completed in the next 2 weeks, 2 required per term.  Stick in vocab sheets in back of books and get students to fill in during lesson.  "/>
    <m/>
    <m/>
    <m/>
    <m/>
    <m/>
    <m/>
    <m/>
    <m/>
    <m/>
    <m/>
    <m/>
    <m/>
    <m/>
  </r>
  <r>
    <n v="759"/>
    <n v="732"/>
    <d v="2023-04-26T15:30:06"/>
    <x v="0"/>
    <x v="25"/>
    <d v="2023-04-26T00:00:00"/>
    <x v="0"/>
    <x v="4"/>
    <x v="0"/>
    <x v="0"/>
    <x v="0"/>
    <x v="0"/>
    <x v="1"/>
    <x v="1"/>
    <m/>
    <m/>
    <s v="Some titles and dates are underlined but not all. Some literacy codes stuck in but not all._x000a_Literacy code not being used in feedback. PT/RRI tasks are not fully present and stuck close together in books. Past paper questions being completed but not consistently  self assessed in green pen. Worksheets and loose pages are stuck correctly into books. Vocab sheets are stuck in and but not being completed in line with school policy._x000a__x000a_"/>
    <m/>
    <m/>
    <m/>
    <s v="Ensure progress tests are completed and meaningful RRIs are completed, two required per term in line with department policy. Ensure past paper questions are being self assessed in green pen "/>
    <m/>
    <m/>
    <m/>
    <m/>
    <m/>
    <m/>
    <m/>
    <m/>
    <m/>
    <m/>
    <m/>
    <m/>
    <m/>
  </r>
  <r>
    <n v="760"/>
    <n v="733"/>
    <d v="2023-04-26T15:35:15"/>
    <x v="0"/>
    <x v="32"/>
    <d v="2023-04-26T00:00:00"/>
    <x v="0"/>
    <x v="4"/>
    <x v="0"/>
    <x v="0"/>
    <x v="0"/>
    <x v="3"/>
    <x v="1"/>
    <x v="1"/>
    <m/>
    <m/>
    <s v="Titles and dates are underlined. Literacy code is stuck in but not being used in feedback. PT/RRI tasks are not fully present and stuck close together in books. Past paper questions are consistently being used and self assessed in green pen. Worksheets and loose pages are stuck correctly into books. Vocab sheets are being completed in some books but not all. Books evidence progress over time"/>
    <m/>
    <m/>
    <m/>
    <s v="Ensure progress tests are completed and meaningful RRIs are completed, two required per term in line with department policy._x000a_"/>
    <m/>
    <m/>
    <m/>
    <m/>
    <m/>
    <m/>
    <m/>
    <m/>
    <m/>
    <m/>
    <m/>
    <m/>
    <m/>
  </r>
  <r>
    <n v="761"/>
    <n v="734"/>
    <d v="2023-04-26T15:39:40"/>
    <x v="0"/>
    <x v="56"/>
    <d v="2023-04-26T00:00:00"/>
    <x v="0"/>
    <x v="4"/>
    <x v="0"/>
    <x v="0"/>
    <x v="0"/>
    <x v="1"/>
    <x v="0"/>
    <x v="1"/>
    <m/>
    <m/>
    <s v="Titles and dates are underlined. Literacy code is stuck in but not being used in feedback. PT/RRI tasks are not fully present and stuck close together in books. Past  paper questions are not being consistently used and green penned. Worksheets and loose pages are stuck correctly into books. Vocab sheets are stuck in and but not being completed in line with school policy. Books evidence progress over time. "/>
    <m/>
    <m/>
    <m/>
    <s v="Ensure progress tests are completed and meaningful RRIs are completed, two required per term in line with department policy."/>
    <m/>
    <m/>
    <m/>
    <m/>
    <m/>
    <m/>
    <m/>
    <m/>
    <m/>
    <m/>
    <m/>
    <m/>
    <m/>
  </r>
  <r>
    <n v="762"/>
    <n v="735"/>
    <d v="2023-04-26T15:44:08"/>
    <x v="0"/>
    <x v="152"/>
    <d v="2023-04-26T00:00:00"/>
    <x v="0"/>
    <x v="4"/>
    <x v="0"/>
    <x v="0"/>
    <x v="0"/>
    <x v="0"/>
    <x v="0"/>
    <x v="1"/>
    <m/>
    <m/>
    <s v="Titles and dates are underlined. Literacy code is stuck in but not being used in feedback. PT/RRI tasks are not fully present and stuck close together in books. Past  paper questions are not being consistently used and green penned. Vocab sheets are stuck in and but not being completed in line with school policy. Worksheets and loose pages are stuck correctly into books. _x000a_Books evidence progress over time_x000a_"/>
    <m/>
    <m/>
    <m/>
    <s v="Ensure progress tests are completed and meaningful RRIs are completed, two required per term in line with department policy."/>
    <m/>
    <m/>
    <m/>
    <m/>
    <m/>
    <m/>
    <m/>
    <m/>
    <m/>
    <m/>
    <m/>
    <m/>
    <m/>
  </r>
  <r>
    <n v="763"/>
    <n v="736"/>
    <d v="2023-04-26T15:48:22"/>
    <x v="0"/>
    <x v="169"/>
    <d v="2023-04-26T00:00:00"/>
    <x v="0"/>
    <x v="4"/>
    <x v="0"/>
    <x v="0"/>
    <x v="0"/>
    <x v="1"/>
    <x v="1"/>
    <x v="1"/>
    <m/>
    <m/>
    <s v="Titles and dates are underlined. Literacy code is stuck in but not being used in feedback. PT/RRI tasks are not fully present and stuck close together in books. Past paper questions are consistently being used and self assessed in green pen. Vocab sheets are being completed in line with school policy. Worksheets and loose pages are stuck correctly into books. _x000a_Books evidence progress over time_x000a_"/>
    <m/>
    <m/>
    <m/>
    <s v="Ensure progress tests are completed and meaningful RRIs are completed, two required per term in line with department policy."/>
    <m/>
    <m/>
    <m/>
    <m/>
    <m/>
    <m/>
    <m/>
    <m/>
    <m/>
    <m/>
    <m/>
    <m/>
    <m/>
  </r>
  <r>
    <n v="764"/>
    <n v="737"/>
    <d v="2023-04-26T15:52:49"/>
    <x v="0"/>
    <x v="170"/>
    <d v="2023-04-26T00:00:00"/>
    <x v="0"/>
    <x v="4"/>
    <x v="0"/>
    <x v="0"/>
    <x v="0"/>
    <x v="2"/>
    <x v="0"/>
    <x v="1"/>
    <m/>
    <m/>
    <s v="Titles and dates are underlined. Literacy codes not stuck in and used in feedback. PT/RRI tasks are not fully present and stuck close together in books. Vocab sheets are stuck in and but not being completed in line with school policy. Past paper questions are consistently being used and self assessed in green pen. Worksheets and loose pages are stuck correctly into books. Books evidence progress over time"/>
    <m/>
    <m/>
    <m/>
    <s v="Ensure progress tests are completed and meaningful RRIs are completed, two required per term in line with department policy."/>
    <m/>
    <m/>
    <m/>
    <m/>
    <m/>
    <m/>
    <m/>
    <m/>
    <m/>
    <m/>
    <m/>
    <m/>
    <m/>
  </r>
  <r>
    <n v="765"/>
    <n v="738"/>
    <d v="2023-04-27T14:20:24"/>
    <x v="0"/>
    <x v="171"/>
    <d v="2023-04-27T00:00:00"/>
    <x v="0"/>
    <x v="4"/>
    <x v="0"/>
    <x v="0"/>
    <x v="0"/>
    <x v="2"/>
    <x v="1"/>
    <x v="1"/>
    <m/>
    <m/>
    <s v="Titles and dates are underlined. Literacy code is stuck in but not being used in feedback. Vocab sheets are stuck in and but not being completed in line with school policy. Past paper questions being completed but not consistently  self assessed in green pen. PT/RRI tasks are not fully present and stuck close together in books. Worksheets and loose pages are stuck correctly into books. Books evidence progress over time"/>
    <m/>
    <m/>
    <m/>
    <s v="Ensure progress tests are completed and meaningful RRIs are completed, two required per term in line with department policy."/>
    <m/>
    <m/>
    <m/>
    <m/>
    <m/>
    <m/>
    <m/>
    <m/>
    <m/>
    <m/>
    <m/>
    <m/>
    <m/>
  </r>
  <r>
    <n v="766"/>
    <n v="739"/>
    <d v="2023-04-27T14:24:10"/>
    <x v="2"/>
    <x v="61"/>
    <d v="2023-04-25T00:00:00"/>
    <x v="0"/>
    <x v="4"/>
    <x v="2"/>
    <x v="3"/>
    <x v="2"/>
    <x v="3"/>
    <x v="0"/>
    <x v="2"/>
    <m/>
    <s v="RRI - Why was WW2 considered to be the peoples war? "/>
    <s v="The RRI was well thought out and focussed particularly on the skill of writing an argument. RKA had discussed the success criteria with them and then followed this up with a learning check before asking students to re-write their answer with the improvements. "/>
    <s v="The task was an enquiry question so students were forced to think back on prior learning to develop their answers. There could have been more checking of this before the writing task began. "/>
    <s v="Whole class feedback was used to outline areas of development (skill of writing an argument). Indivudual students were praised for their strengths and then the success criteria was discussed and check so that all students were clear on how they should improve their answer second time round. "/>
    <s v="Behaviour management was good with all students on task and engaged. RKA was positive and followed the behaviour policy when needed."/>
    <s v="To ensure clearer routines when using whiteboards for rapid mass feedback so that the pace of the lesson is not impacted. _x000a_This can be done through setting the scene beforehand. "/>
    <m/>
    <m/>
    <m/>
    <m/>
    <m/>
    <m/>
    <m/>
    <m/>
    <m/>
    <m/>
    <m/>
    <m/>
    <m/>
  </r>
  <r>
    <n v="767"/>
    <n v="740"/>
    <d v="2023-04-27T14:24:39"/>
    <x v="0"/>
    <x v="103"/>
    <d v="2023-04-27T00:00:00"/>
    <x v="0"/>
    <x v="4"/>
    <x v="0"/>
    <x v="0"/>
    <x v="0"/>
    <x v="4"/>
    <x v="1"/>
    <x v="1"/>
    <m/>
    <m/>
    <s v="Titles and dates are underlined. Literacy code is stuck in but not being used in feedback. PT/RRI tasks are not fully present and stuck close together in books. Past  paper questions are not being consistently used and green penned. Vocab sheets are being completed in some books but not all. Worksheets and loose pages are stuck correctly into books. Books evidence progress over time"/>
    <m/>
    <m/>
    <m/>
    <s v="Ensure progress tests are completed and meaningful RRIs are completed, two required per term in line with department policy."/>
    <m/>
    <m/>
    <m/>
    <m/>
    <m/>
    <m/>
    <m/>
    <m/>
    <m/>
    <m/>
    <m/>
    <m/>
    <m/>
  </r>
  <r>
    <n v="768"/>
    <n v="741"/>
    <d v="2023-04-28T15:18:36"/>
    <x v="19"/>
    <x v="109"/>
    <d v="2023-04-28T00:00:00"/>
    <x v="0"/>
    <x v="4"/>
    <x v="2"/>
    <x v="0"/>
    <x v="2"/>
    <x v="0"/>
    <x v="2"/>
    <x v="2"/>
    <m/>
    <s v="Were living standards better in Nazi Germany"/>
    <s v="Starter questions are recap - students well trained to go back through books - answers cold called and strong training and feedback evident for cold call. Freddie not got one - hints given about Lister but need to go back to Freddie. Questioning goes to hands up a bit quickly - keep up with cold calling. Freddie now answering well._x000a_Lots of time spent on starter question 1 ( surgery) why ?_x000a_Key information on next printed task helps with pace and independent work._x000a_"/>
    <s v="Regular check ins with Tariq,_x000a_RRI shows progress and improvement in books - well structured.  Lesson resources link well with SOW and teaching by LTH. Teacher hangs on key words well to help students learn and remember more - prefix of rearm explained well using other examples. Students speak confidently about subject and what has been covered this year - clearly talk about assessment on medicine and the value of good feedback from teacher. Students like the combination of teachers and say it works well."/>
    <s v="Whiteboards used well for first misconception on Wall St - second answer was Great Depression but several wrote hyperinflation first and then wiped out - did you see this misconception. Books show good RRI on assessments and also whole class feedback."/>
    <s v="Excellent Hannah, well done Renata, Zahir is looking through his book well done - strong positive affirmation.  Students are well settled - and know the routines. Strong answers to questions but very quiet - student challenged on volume."/>
    <s v="Stay with cold calling a bit longer before going to hands up._x000a_Re visit wrong answers when cold calling."/>
    <m/>
    <m/>
    <m/>
    <m/>
    <m/>
    <m/>
    <s v="Exemplary"/>
    <m/>
    <m/>
    <s v="Exemplary"/>
    <m/>
    <m/>
    <m/>
  </r>
  <r>
    <n v="769"/>
    <n v="33"/>
    <d v="2023-05-01T13:25:05"/>
    <x v="3"/>
    <x v="117"/>
    <d v="2023-04-28T00:00:00"/>
    <x v="0"/>
    <x v="4"/>
    <x v="2"/>
    <x v="1"/>
    <x v="3"/>
    <x v="3"/>
    <x v="1"/>
    <x v="2"/>
    <s v="ECT"/>
    <s v="https://harrisfederation.sharepoint.com/sites/ham/CPD/Forms/AllItems.aspx?FolderCTID=0x012000FBEAAE0D9FF3DD4AB078F191A8A9A720&amp;id=%2Fsites%2Fham%2FCPD%2FECT%202022%2D23%2FObservations&amp;viewid=988272ce%2D72f9%2D40a6%2Da6ba%2Ddc8d5dea4435"/>
    <m/>
    <m/>
    <m/>
    <m/>
    <m/>
    <m/>
    <m/>
    <m/>
    <m/>
    <m/>
    <m/>
    <m/>
    <m/>
    <m/>
    <m/>
    <m/>
    <m/>
    <m/>
  </r>
  <r>
    <n v="770"/>
    <n v="742"/>
    <d v="2023-05-01T13:26:49"/>
    <x v="3"/>
    <x v="4"/>
    <d v="2023-04-28T00:00:00"/>
    <x v="0"/>
    <x v="4"/>
    <x v="2"/>
    <x v="1"/>
    <x v="3"/>
    <x v="3"/>
    <x v="1"/>
    <x v="2"/>
    <m/>
    <s v="Why do people cross the Mediterranean Sea to reach Europe? "/>
    <s v="Data Not Shown"/>
    <s v="Data Not Shown"/>
    <s v="Data Not Shown"/>
    <s v="Data Not Shown"/>
    <s v="Data Not Shown"/>
    <m/>
    <m/>
    <m/>
    <m/>
    <m/>
    <m/>
    <m/>
    <m/>
    <m/>
    <m/>
    <m/>
    <m/>
    <m/>
  </r>
  <r>
    <n v="771"/>
    <n v="743"/>
    <d v="2023-05-01T13:31:27"/>
    <x v="3"/>
    <x v="4"/>
    <d v="2023-04-21T00:00:00"/>
    <x v="6"/>
    <x v="4"/>
    <x v="2"/>
    <x v="2"/>
    <x v="3"/>
    <x v="3"/>
    <x v="0"/>
    <x v="0"/>
    <s v="Learning Overtime"/>
    <s v="Who was correct - Malthus or Boserup?"/>
    <s v="Data Not Shown"/>
    <s v="Data Not Shown"/>
    <s v="Data Not Shown"/>
    <s v="Data Not Shown"/>
    <s v="Data Not Shown"/>
    <m/>
    <m/>
    <m/>
    <m/>
    <m/>
    <m/>
    <m/>
    <m/>
    <m/>
    <m/>
    <m/>
    <m/>
    <m/>
  </r>
  <r>
    <n v="772"/>
    <n v="744"/>
    <d v="2023-05-02T10:28:42"/>
    <x v="31"/>
    <x v="57"/>
    <d v="2023-04-24T00:00:00"/>
    <x v="0"/>
    <x v="4"/>
    <x v="3"/>
    <x v="5"/>
    <x v="21"/>
    <x v="5"/>
    <x v="5"/>
    <x v="2"/>
    <m/>
    <s v="Gender Bias"/>
    <s v="C.T provided children with a starter, which tested prior learning. This proved to be a useful aid in assessing prior learning, as C.T was testing knowledge through cold - calling to demonstrate their memory recall and ensure key words are used such as &quot;covariable&quot;. "/>
    <s v="The C.T spends time ensuring the lesson is scaffolded and each child annotates when they are going through answers. This allows them to build on their answers and ensure gaps are being closed. The C.T uses a clear learning journey, which is colour coded and all children are aware of their learning destination. "/>
    <s v="C.T regularly cold - calls to assess learning and ensures the questions are tailored to each child's specific level. This is evident in the higher order questions used and the level of answers from the children. There is evidence of marking in the books and clear instructions are provided in red pen, referring to how they can improve the quality of their work. "/>
    <s v="BFL - is good and with it being a small class it allows for clear dialogue and debate to take place in a measured way. "/>
    <s v="Continue using more exam questions and getting children to improve their responses. "/>
    <m/>
    <m/>
    <m/>
    <m/>
    <m/>
    <m/>
    <m/>
    <m/>
    <m/>
    <m/>
    <m/>
    <m/>
    <m/>
  </r>
  <r>
    <n v="773"/>
    <n v="745"/>
    <d v="2023-05-03T13:49:37"/>
    <x v="24"/>
    <x v="0"/>
    <d v="2023-04-26T00:00:00"/>
    <x v="0"/>
    <x v="4"/>
    <x v="0"/>
    <x v="6"/>
    <x v="10"/>
    <x v="5"/>
    <x v="5"/>
    <x v="0"/>
    <s v="Planning and Preparation"/>
    <s v="Aseptic techniques "/>
    <s v="Data Not Shown"/>
    <s v="Data Not Shown"/>
    <s v="Data Not Shown"/>
    <s v="Data Not Shown"/>
    <s v="Data Not Shown"/>
    <m/>
    <m/>
    <m/>
    <m/>
    <m/>
    <m/>
    <m/>
    <m/>
    <m/>
    <m/>
    <m/>
    <m/>
    <m/>
  </r>
  <r>
    <n v="774"/>
    <n v="746"/>
    <d v="2023-05-03T15:53:28"/>
    <x v="0"/>
    <x v="17"/>
    <d v="2023-05-03T00:00:00"/>
    <x v="1"/>
    <x v="4"/>
    <x v="0"/>
    <x v="0"/>
    <x v="0"/>
    <x v="1"/>
    <x v="0"/>
    <x v="0"/>
    <s v="Behaviour for Learning"/>
    <s v="Atomic structure Revision"/>
    <s v="Data Not Shown"/>
    <s v="Data Not Shown"/>
    <s v="Data Not Shown"/>
    <s v="Data Not Shown"/>
    <s v="Data Not Shown"/>
    <m/>
    <m/>
    <m/>
    <m/>
    <m/>
    <m/>
    <m/>
    <m/>
    <m/>
    <m/>
    <m/>
    <m/>
    <m/>
  </r>
  <r>
    <n v="775"/>
    <n v="747"/>
    <d v="2023-05-03T15:58:58"/>
    <x v="0"/>
    <x v="39"/>
    <d v="2023-05-03T00:00:00"/>
    <x v="1"/>
    <x v="4"/>
    <x v="0"/>
    <x v="0"/>
    <x v="0"/>
    <x v="3"/>
    <x v="0"/>
    <x v="0"/>
    <s v="Behaviour for Learning"/>
    <s v="Summer revision 1"/>
    <m/>
    <m/>
    <m/>
    <s v="Students completing diagram from board on digestion. Mini whiteboards used to check understanding of concept covered, some students showing answers before being ask to, not all students showed their whiteboards.  Ensure good routines when using mini whiteboards using countdowns and ensuring all students show their work. Students talking over teacher and walking around the room not being challenged. Copying red box of key term in line with departmental policy. Clear teacher explanations for enzymes. "/>
    <s v="Ensure good routines when using mini whiteboards using countdowns and ensuring all students show their work. "/>
    <m/>
    <m/>
    <m/>
    <m/>
    <m/>
    <m/>
    <m/>
    <m/>
    <m/>
    <m/>
    <m/>
    <m/>
    <m/>
  </r>
  <r>
    <n v="776"/>
    <n v="748"/>
    <d v="2023-05-04T08:38:29"/>
    <x v="28"/>
    <x v="172"/>
    <d v="2023-03-22T00:00:00"/>
    <x v="3"/>
    <x v="3"/>
    <x v="3"/>
    <x v="1"/>
    <x v="30"/>
    <x v="1"/>
    <x v="1"/>
    <x v="2"/>
    <m/>
    <s v="Netball"/>
    <s v="Lesson clearly planned with the different aspects linking together and opportunities for assessment built into different parts of the lesson. Positioning of groups and numbers in groups planned to allow spacing and CT to easily circulate._x000a_Literacy as an Academy focus is planned in. Students questioned on 'antagonistic' and given an example from everyday life to help their understanding."/>
    <s v="Students are able to answer recall questions that involve learning from previous lessons. Questions focused on muscle groups when looking at the warmup. Students point to muscle groups when asked._x000a_Students have good routines in terms of structuring aspects of the warmup, as well as the purpose of the drills and the aim of them with relevance to the game. This is shown through questioning and their practical work."/>
    <s v="Cold calling used as a questioning technique when bringing the group together questioning them on muscle groups that they had learnt in previous lessons. Whole class pointing to specific muscles works well as a whole class AfL technique._x000a_Scaffolding is given through questioning to support students in using the correct terminology and develop their responses._x000a_Questioning of the different terms - 'fake dodge', 'fake sprint' what they are and why they are important._x000a_Opportunity to go back and question them on previous aspects of the lessons, for example the muscle groups that some of them weren't sure about._x000a_CT circulates the different groups whilst they are working through drills to question them and check their practical ability."/>
    <s v="Behaviour for learning in the lesson is of a high standard and students engage with the different elements of the lesson from the warm-up to the main drills. Students all listen carefully when instructions are given._x000a_Clear routines and expectations throughout show consistency from lesson to lesson and students know what they should be doing."/>
    <s v="Use of questioning to revisit earlier aspects of the lesson to encourage recall"/>
    <m/>
    <m/>
    <m/>
    <m/>
    <m/>
    <m/>
    <m/>
    <m/>
    <m/>
    <m/>
    <m/>
    <m/>
    <m/>
  </r>
  <r>
    <n v="777"/>
    <n v="749"/>
    <d v="2023-05-04T08:55:14"/>
    <x v="4"/>
    <x v="6"/>
    <d v="2023-05-04T00:00:00"/>
    <x v="1"/>
    <x v="4"/>
    <x v="1"/>
    <x v="1"/>
    <x v="5"/>
    <x v="0"/>
    <x v="0"/>
    <x v="0"/>
    <s v="Planning and Preparation"/>
    <s v="How does Zephaniah use voice in the poem to convey his message? "/>
    <s v="BSM offers a model to the class for them to assist with writing a response. BSM plans an I Do, WE DO, YOU DO to model how to complete a model response. BSM create a success criteria for students follow. Class use model to write response. Class completed annotation in the form of an I Do and You do. BSM teaches high level vocabulary to stretch the more able students. "/>
    <m/>
    <m/>
    <m/>
    <s v="BSM to consider reducing teacher talk during silent activity. _x000a_BSM to use MWB in starter. "/>
    <s v="N/A"/>
    <s v="N/A"/>
    <s v="N/A"/>
    <s v="N/A"/>
    <s v="N/A"/>
    <s v="N/A"/>
    <s v="N/A"/>
    <s v="N/A"/>
    <s v="N/A"/>
    <s v="Exemplary"/>
    <s v="N/A"/>
    <s v="N/A"/>
    <s v="N/A"/>
  </r>
  <r>
    <n v="778"/>
    <n v="750"/>
    <d v="2023-05-04T10:16:06"/>
    <x v="17"/>
    <x v="74"/>
    <d v="2023-04-28T00:00:00"/>
    <x v="0"/>
    <x v="4"/>
    <x v="3"/>
    <x v="4"/>
    <x v="9"/>
    <x v="0"/>
    <x v="3"/>
    <x v="0"/>
    <s v="Assessment and Feedback"/>
    <s v="The Western Classical Tradition "/>
    <m/>
    <m/>
    <s v="Very calm atmosphere _x000a__x000a_From Baroque? CT is talking students through the classical era. _x000a__x000a_Cold calling is used to check understanding regarding how one instrument is replaced as genre changes. _x000a__x000a_CT is calling students to say it better regards harpsichord being replaced by not the keyboard but the piano. _x000a__x000a_CT uses videos to CFU. Gently insists students to say it better. _x000a__x000a_CT asks how romantic era is different to classical _x000a__x000a_Students response More instruments added.  CT could get students to say what as opposed to give them the answer. _x000a__x000a_Revision reminder_x000a__x000a_Students have a handout in form of revision/exam questions _x000a__x000a_Students engage in listening exercise. All are engaged. _x000a__x000a_Feedback given re listening activity cold calling_x000a_ie student said there was no brass. You gave her trumpet Could have asked for an example of brass"/>
    <m/>
    <s v="Bounce/fire around questions to more students._x000a__x000a_Rapid mass feedback using white boards _x000a__x000a_Ask further targeted questions to stretch/reveal  deeper understanding "/>
    <m/>
    <m/>
    <m/>
    <m/>
    <m/>
    <m/>
    <m/>
    <m/>
    <m/>
    <m/>
    <m/>
    <m/>
    <m/>
  </r>
  <r>
    <n v="779"/>
    <n v="751"/>
    <d v="2023-05-04T11:08:30"/>
    <x v="0"/>
    <x v="12"/>
    <d v="2023-05-04T00:00:00"/>
    <x v="1"/>
    <x v="4"/>
    <x v="0"/>
    <x v="0"/>
    <x v="0"/>
    <x v="3"/>
    <x v="1"/>
    <x v="0"/>
    <s v="Behaviour for Learning"/>
    <s v="Biology revision "/>
    <m/>
    <m/>
    <m/>
    <s v="Students copying and completing table on aerobic and anaerobic respiration not all completed this task. Past paper questions completed on worksheet. Missed opportunity for countdown to silence class, so student could complete the independent task in silence. Teacher circulating to check engagement. No clear time limit for independent task or extension task for more able. Green pen reminder for self assessment. Students talking over teachers instructions, missed opportunity to use countdown to settle and silence class before giving instructions. "/>
    <s v="Use of countdowns to silence and settle the class to ensure one voice in the classroom "/>
    <m/>
    <m/>
    <m/>
    <m/>
    <m/>
    <m/>
    <m/>
    <m/>
    <m/>
    <m/>
    <m/>
    <m/>
    <m/>
  </r>
  <r>
    <n v="780"/>
    <n v="752"/>
    <d v="2023-05-04T13:16:42"/>
    <x v="24"/>
    <x v="20"/>
    <d v="2023-05-04T00:00:00"/>
    <x v="1"/>
    <x v="4"/>
    <x v="0"/>
    <x v="1"/>
    <x v="0"/>
    <x v="4"/>
    <x v="1"/>
    <x v="0"/>
    <s v="Planning and Preparation"/>
    <s v="Plants revision "/>
    <s v="Data Not Shown"/>
    <s v="Data Not Shown"/>
    <s v="Data Not Shown"/>
    <s v="Data Not Shown"/>
    <s v="Data Not Shown"/>
    <m/>
    <m/>
    <m/>
    <m/>
    <m/>
    <m/>
    <m/>
    <m/>
    <m/>
    <m/>
    <m/>
    <m/>
    <m/>
  </r>
  <r>
    <n v="781"/>
    <n v="753"/>
    <d v="2023-05-04T15:45:30"/>
    <x v="0"/>
    <x v="20"/>
    <d v="2023-05-04T00:00:00"/>
    <x v="1"/>
    <x v="4"/>
    <x v="0"/>
    <x v="3"/>
    <x v="0"/>
    <x v="3"/>
    <x v="1"/>
    <x v="1"/>
    <m/>
    <m/>
    <s v="Some titles and dates are underlined but not all. Literacy code is stuck in but not being used in feedback. PT/RRI tasks are not fully present and stuck close together in books. Worksheets and loose pages are stuck correctly into books. Vocab sheets are being completed in line with school policy. Past  paper questions are not being consistently used and green penned. Books evidence progress over time. "/>
    <m/>
    <m/>
    <m/>
    <s v="Ensure progress tests are completed and meaningful RRIs are completed, two required per term in line with department policy."/>
    <m/>
    <m/>
    <m/>
    <m/>
    <m/>
    <m/>
    <m/>
    <m/>
    <m/>
    <m/>
    <m/>
    <m/>
    <m/>
  </r>
  <r>
    <n v="782"/>
    <n v="754"/>
    <d v="2023-05-04T15:49:48"/>
    <x v="0"/>
    <x v="0"/>
    <d v="2023-05-04T00:00:00"/>
    <x v="1"/>
    <x v="4"/>
    <x v="0"/>
    <x v="3"/>
    <x v="0"/>
    <x v="1"/>
    <x v="1"/>
    <x v="1"/>
    <m/>
    <m/>
    <s v="Titles and dates are underlined. Literacy code is stuck in but not being used in feedback. Vocab sheets are stuck in and but not being completed in line with school policy. PT/RRI tasks are not fully present and stuck close together in books. Past paper questions are consistently being used and self assessed in green pen. Worksheets and loose pages are stuck correctly into books.  Books evidence progress over time"/>
    <m/>
    <m/>
    <m/>
    <s v="Ensure progress tests are completed and meaningful RRIs are completed, two required per term in line with department policy."/>
    <m/>
    <m/>
    <m/>
    <m/>
    <m/>
    <m/>
    <m/>
    <m/>
    <m/>
    <m/>
    <m/>
    <m/>
    <m/>
  </r>
  <r>
    <n v="783"/>
    <n v="755"/>
    <d v="2023-05-04T15:52:55"/>
    <x v="0"/>
    <x v="173"/>
    <d v="2023-05-04T00:00:00"/>
    <x v="1"/>
    <x v="4"/>
    <x v="0"/>
    <x v="3"/>
    <x v="0"/>
    <x v="0"/>
    <x v="1"/>
    <x v="1"/>
    <m/>
    <m/>
    <s v="Titles and dates are underlined. Literacy code is stuck in but not being used in feedback. Vocab sheets are stuck in and but not being completed in line with school policy. PT/RRI tasks are not fully present and stuck close together in books. Past paper questions are consistently being used and self assessed in green pen. Worksheets and loose pages are stuck correctly into books.  Books evidence progress over time"/>
    <m/>
    <m/>
    <m/>
    <s v="Ensure progress tests are completed and meaningful RRIs are completed, two required per term in line with department policy."/>
    <m/>
    <m/>
    <m/>
    <m/>
    <m/>
    <m/>
    <m/>
    <m/>
    <m/>
    <m/>
    <m/>
    <m/>
    <m/>
  </r>
  <r>
    <n v="784"/>
    <n v="756"/>
    <d v="2023-05-04T15:57:48"/>
    <x v="0"/>
    <x v="174"/>
    <d v="2023-05-04T00:00:00"/>
    <x v="1"/>
    <x v="4"/>
    <x v="0"/>
    <x v="3"/>
    <x v="0"/>
    <x v="2"/>
    <x v="0"/>
    <x v="1"/>
    <m/>
    <m/>
    <s v="Some titles and dates are underlined but not all. Some literacy codes stuck in but not all. Literacy code not being used in feedback. PT/RRI tasks are not fully present and stuck close together in books. Past paper questions being completed but not consistently  self assessed in green pen. Vocab sheets are being completed in line with school policy. Worksheets and loose pages are stuck correctly into books. Books evidence progress over time"/>
    <m/>
    <m/>
    <m/>
    <s v="Ensure progress tests are completed and meaningful RRIs are completed, two required per term in line with department policy."/>
    <m/>
    <m/>
    <m/>
    <m/>
    <m/>
    <m/>
    <m/>
    <m/>
    <m/>
    <m/>
    <m/>
    <m/>
    <m/>
  </r>
  <r>
    <n v="785"/>
    <n v="757"/>
    <d v="2023-05-04T16:01:34"/>
    <x v="0"/>
    <x v="175"/>
    <d v="2023-05-04T00:00:00"/>
    <x v="1"/>
    <x v="4"/>
    <x v="0"/>
    <x v="3"/>
    <x v="0"/>
    <x v="1"/>
    <x v="0"/>
    <x v="1"/>
    <m/>
    <m/>
    <s v="Titles and dates are underlined. Literacy codes not stuck in and used in feedback.  Vocab sheets are not stuck in and being completed in line with school policy. PT/RRI tasks are present and stuck close together in books. Worksheets and loose pages are stuck correctly into books.  Past paper questions are consistently being used and self assessed in green pen. _x000a_Books evidence progress over time_x000a_"/>
    <m/>
    <m/>
    <m/>
    <s v="Make sure the literacy code is being used in feedback._x000a_Stick in vocab sheets in back of books and get students to fill in during lesson.  _x000a_"/>
    <m/>
    <m/>
    <m/>
    <m/>
    <m/>
    <m/>
    <m/>
    <m/>
    <m/>
    <m/>
    <m/>
    <m/>
    <m/>
  </r>
  <r>
    <n v="786"/>
    <n v="758"/>
    <d v="2023-05-04T16:04:54"/>
    <x v="0"/>
    <x v="176"/>
    <d v="2023-05-04T00:00:00"/>
    <x v="1"/>
    <x v="4"/>
    <x v="0"/>
    <x v="3"/>
    <x v="0"/>
    <x v="2"/>
    <x v="1"/>
    <x v="1"/>
    <m/>
    <m/>
    <s v="Titles and dates are underlined. Literacy code is stuck in but not being used in feedback. Past paper questions are consistently being used and self assessed in green pen. PT/RRI tasks are not fully present and stuck close together in books. Vocab sheets are being completed in line with school policy. Worksheets and loose pages are stuck correctly into books. Books evidence progress over time"/>
    <m/>
    <m/>
    <m/>
    <s v="Ensure progress tests are completed and meaningful RRIs are completed, two required per term in line with department policy."/>
    <m/>
    <m/>
    <m/>
    <m/>
    <m/>
    <m/>
    <m/>
    <m/>
    <m/>
    <m/>
    <m/>
    <m/>
    <m/>
  </r>
  <r>
    <n v="787"/>
    <n v="759"/>
    <d v="2023-05-04T16:10:12"/>
    <x v="0"/>
    <x v="177"/>
    <d v="2023-05-04T00:00:00"/>
    <x v="1"/>
    <x v="4"/>
    <x v="0"/>
    <x v="3"/>
    <x v="0"/>
    <x v="4"/>
    <x v="0"/>
    <x v="1"/>
    <m/>
    <m/>
    <s v="Titles and dates are underlined. Literacy code is stuck in but not being used in feedback. PT/RRI tasks are present and stuck close together in books. Vocab sheets are stuck in and but not being completed in line with school policy. Past paper questions being completed but not consistently  self assessed in green pen. Worksheets and loose pages are stuck correctly into books. Books evidence progress over time"/>
    <m/>
    <m/>
    <m/>
    <s v="Ensure past paper questions are being self assessed in green pen _x000a_Ensure vocab sheets are being completed with key terms"/>
    <m/>
    <m/>
    <m/>
    <m/>
    <m/>
    <m/>
    <m/>
    <m/>
    <m/>
    <m/>
    <m/>
    <m/>
    <m/>
  </r>
  <r>
    <n v="788"/>
    <n v="760"/>
    <d v="2023-05-04T16:14:14"/>
    <x v="0"/>
    <x v="178"/>
    <d v="2023-05-04T00:00:00"/>
    <x v="1"/>
    <x v="4"/>
    <x v="0"/>
    <x v="3"/>
    <x v="0"/>
    <x v="0"/>
    <x v="0"/>
    <x v="1"/>
    <m/>
    <m/>
    <s v="Titles and dates are underlined. Literacy code is stuck in but not being used in feedback. PT/RRI tasks are not fully present and stuck close together in books. Past paper questions are consistently being used and self assessed in green pen. Worksheets and loose pages are stuck correctly into books. Vocab sheets are being completed in line with school policy. Books evidence progress over time"/>
    <m/>
    <m/>
    <m/>
    <s v="Ensure progress tests are completed and meaningful RRIs are completed, two required per term in line with department policy._x000a_"/>
    <m/>
    <m/>
    <m/>
    <m/>
    <m/>
    <m/>
    <m/>
    <m/>
    <m/>
    <m/>
    <m/>
    <m/>
    <m/>
  </r>
  <r>
    <n v="789"/>
    <n v="761"/>
    <d v="2023-05-04T16:17:44"/>
    <x v="0"/>
    <x v="179"/>
    <d v="2023-05-04T00:00:00"/>
    <x v="1"/>
    <x v="4"/>
    <x v="0"/>
    <x v="3"/>
    <x v="0"/>
    <x v="3"/>
    <x v="0"/>
    <x v="1"/>
    <m/>
    <m/>
    <s v="Titles and dates are underlined. Literacy code is stuck in but not being used in feedback. PT/RRI tasks are present and stuck close together in books. Past  paper questions are not being consistently used and green penned. Worksheets and loose pages are stuck correctly into books. _x000a_Vocab sheets are being completed in line with school policy. Books evidence progress over time_x000a_"/>
    <m/>
    <m/>
    <m/>
    <s v="Ensure past paper questions are being completed and are consistently being self assessed in green pen "/>
    <m/>
    <m/>
    <m/>
    <m/>
    <m/>
    <m/>
    <m/>
    <m/>
    <m/>
    <m/>
    <m/>
    <m/>
    <m/>
  </r>
  <r>
    <n v="790"/>
    <n v="762"/>
    <d v="2023-05-04T16:21:33"/>
    <x v="0"/>
    <x v="29"/>
    <d v="2023-05-04T00:00:00"/>
    <x v="1"/>
    <x v="4"/>
    <x v="0"/>
    <x v="3"/>
    <x v="0"/>
    <x v="4"/>
    <x v="1"/>
    <x v="1"/>
    <m/>
    <m/>
    <s v="Titles and dates are underlined. Literacy code is stuck in but not being used in feedback. PT/RRI tasks are present and stuck close together in books. Past  paper questions are not being consistently used and green penned. Worksheets and loose pages are stuck correctly into books. Vocab sheets are stuck in and but not being completed in line with school policy. Books evidence progress over time"/>
    <m/>
    <m/>
    <m/>
    <s v="Ensure past paper questions are being completed and are consistently being self assessed in green pen "/>
    <m/>
    <m/>
    <m/>
    <m/>
    <m/>
    <m/>
    <m/>
    <m/>
    <m/>
    <m/>
    <m/>
    <m/>
    <m/>
  </r>
  <r>
    <n v="791"/>
    <n v="763"/>
    <d v="2023-05-05T12:32:20"/>
    <x v="10"/>
    <x v="14"/>
    <d v="2023-05-05T00:00:00"/>
    <x v="1"/>
    <x v="4"/>
    <x v="3"/>
    <x v="2"/>
    <x v="9"/>
    <x v="0"/>
    <x v="1"/>
    <x v="1"/>
    <m/>
    <m/>
    <s v="books: All students completing written elements of lesson, titles and dates underlined and activities marked in green pens._x000a_HW has been set in accordance with department schedule and regular feedback has been provided. "/>
    <m/>
    <m/>
    <m/>
    <s v="Some of the HW feedback is highly detailed. Use some of this time to improve % engagement with HW, through the use of behaviour system. "/>
    <m/>
    <m/>
    <m/>
    <m/>
    <m/>
    <m/>
    <m/>
    <m/>
    <m/>
    <m/>
    <m/>
    <m/>
    <m/>
  </r>
  <r>
    <n v="792"/>
    <n v="764"/>
    <d v="2023-05-05T12:38:50"/>
    <x v="10"/>
    <x v="14"/>
    <d v="2023-05-05T00:00:00"/>
    <x v="1"/>
    <x v="4"/>
    <x v="3"/>
    <x v="2"/>
    <x v="9"/>
    <x v="0"/>
    <x v="1"/>
    <x v="0"/>
    <s v="Planning and Preparation"/>
    <s v="Chords"/>
    <s v="Students were asked to copy keywords into books, the classroom was calm and students were focused. CT then directed students to have the sheets in front of them, and had the sheet on the board. There was proactive use of no hands up and students were not allowed to Opt-out, which was handled in a variety of effective ways. One student was asked to locate where the answer could be found after another student was asked to name the chords he was unable to. In another instance CT got student to repeat the notes of the chord, then answer for the next chord. _x000a_Low level disruption was handled positively, there was use of positive reminders of what student should be doing. _x000a_CT then demonstrated the chords on the piano and asked students to play along with him without their keyboards on. "/>
    <m/>
    <m/>
    <m/>
    <s v="Students need to have their keyboards on in order for you to assess their understanding of the concept. It can be a little bit messy at moments but you must trust your behaviour management skills. As well as the triads, the broken chord pattern can be done practically by students also. It is perfectly fine to switch between keyboard tasks and listening tasks, and in fact adds more variety to the lesson. "/>
    <m/>
    <m/>
    <m/>
    <m/>
    <m/>
    <m/>
    <m/>
    <m/>
    <m/>
    <m/>
    <m/>
    <m/>
    <m/>
  </r>
  <r>
    <n v="793"/>
    <n v="34"/>
    <d v="2023-05-09T09:49:20"/>
    <x v="18"/>
    <x v="61"/>
    <d v="2023-03-29T00:00:00"/>
    <x v="4"/>
    <x v="3"/>
    <x v="2"/>
    <x v="3"/>
    <x v="2"/>
    <x v="4"/>
    <x v="1"/>
    <x v="2"/>
    <s v="SD"/>
    <s v="https://harrisfederation.sharepoint.com/sites/iteTeam/trainees/202223/Forms/AllItems.aspx?id=%2Fsites%2FiteTeam%2Ftrainees%2F202223%2FTrainee%20Files%2FHarris%20Academy%20Merton%20%28HAM%29&amp;p=true&amp;ga=1"/>
    <m/>
    <m/>
    <m/>
    <m/>
    <m/>
    <m/>
    <m/>
    <m/>
    <m/>
    <m/>
    <m/>
    <m/>
    <m/>
    <m/>
    <m/>
    <m/>
    <m/>
    <m/>
  </r>
  <r>
    <n v="794"/>
    <n v="35"/>
    <d v="2023-05-09T09:50:02"/>
    <x v="18"/>
    <x v="61"/>
    <d v="2023-04-18T00:00:00"/>
    <x v="6"/>
    <x v="4"/>
    <x v="2"/>
    <x v="3"/>
    <x v="2"/>
    <x v="4"/>
    <x v="1"/>
    <x v="2"/>
    <s v="SD"/>
    <s v="https://harrisfederation.sharepoint.com/sites/iteTeam/trainees/202223/Forms/AllItems.aspx?id=%2Fsites%2FiteTeam%2Ftrainees%2F202223%2FTrainee%20Files%2FHarris%20Academy%20Merton%20%28HAM%29&amp;p=true&amp;ga=1"/>
    <m/>
    <m/>
    <m/>
    <m/>
    <m/>
    <m/>
    <m/>
    <m/>
    <m/>
    <m/>
    <m/>
    <m/>
    <m/>
    <m/>
    <m/>
    <m/>
    <m/>
    <m/>
  </r>
  <r>
    <n v="795"/>
    <n v="36"/>
    <d v="2023-05-09T09:50:39"/>
    <x v="18"/>
    <x v="61"/>
    <d v="2023-04-25T00:00:00"/>
    <x v="0"/>
    <x v="4"/>
    <x v="2"/>
    <x v="3"/>
    <x v="2"/>
    <x v="4"/>
    <x v="1"/>
    <x v="2"/>
    <s v="SD"/>
    <s v="https://harrisfederation.sharepoint.com/sites/iteTeam/trainees/202223/Forms/AllItems.aspx?id=%2Fsites%2FiteTeam%2Ftrainees%2F202223%2FTrainee%20Files%2FHarris%20Academy%20Merton%20%28HAM%29&amp;p=true&amp;ga=1"/>
    <m/>
    <m/>
    <m/>
    <m/>
    <m/>
    <m/>
    <m/>
    <m/>
    <m/>
    <m/>
    <m/>
    <m/>
    <m/>
    <m/>
    <m/>
    <m/>
    <m/>
    <m/>
  </r>
  <r>
    <n v="796"/>
    <n v="37"/>
    <d v="2023-05-09T09:51:14"/>
    <x v="18"/>
    <x v="61"/>
    <d v="2023-05-03T00:00:00"/>
    <x v="1"/>
    <x v="4"/>
    <x v="2"/>
    <x v="3"/>
    <x v="2"/>
    <x v="4"/>
    <x v="1"/>
    <x v="2"/>
    <s v="SD"/>
    <s v="https://harrisfederation.sharepoint.com/sites/iteTeam/trainees/202223/Forms/AllItems.aspx?id=%2Fsites%2FiteTeam%2Ftrainees%2F202223%2FTrainee%20Files%2FHarris%20Academy%20Merton%20%28HAM%29&amp;p=true&amp;ga=1"/>
    <m/>
    <m/>
    <m/>
    <m/>
    <m/>
    <m/>
    <m/>
    <m/>
    <m/>
    <m/>
    <m/>
    <m/>
    <m/>
    <m/>
    <m/>
    <m/>
    <m/>
    <m/>
  </r>
  <r>
    <n v="797"/>
    <n v="765"/>
    <d v="2023-05-10T06:10:11"/>
    <x v="25"/>
    <x v="3"/>
    <d v="2023-04-24T00:00:00"/>
    <x v="0"/>
    <x v="4"/>
    <x v="2"/>
    <x v="0"/>
    <x v="2"/>
    <x v="0"/>
    <x v="4"/>
    <x v="2"/>
    <m/>
    <s v="RRI Lesson"/>
    <s v="Tier 2 language referred to, key terms defined for students e.g., invisible unemployment. Starter question stated economic depression, do students know what that is? _x000a_JMC asked what do we call the Weimar period? The golden age, good correction of tier 3 words.  _x000a_Students actively using the ‘write like a historian’ laminated sheets to support their extended writing. _x000a_Benefits of students writing this example in their books, are they listening to you? Some great answers being provided by students. Are they processing these? Give them time once done instead? _x000a_Adequate time was used to allow students to work on RRI. Students state that model answers are provided often, these answers are sometimes not full marks so students have to use success criteria to write an improved answer. Is this always done together? Just resulted in students copying out another answer. How will you get them to work more independently?_x000a_Sentence starters displayed to support students when redrafting their work. Students provided with one target out of 5 options. _x000a_Pace was slow at times - PPO/JMC discussed chunking material and planning for more assessment"/>
    <s v="Repetition of students’ verbal answers to model to the rest of the class and bring value to contributing answers in the lesson. _x000a_JMC bounces between/back to students that struggled on a previous question to build their confidence and ensure they remain engaged. _x000a_Concepts clearly linked to – the model answer included ‘changed drastically’ – JMC reminded students that change is second order concept. A tier 2 word was used well to refer to the level of change. "/>
    <s v="Students are muttering during lesson transitions/start of a new task or during an explanation, compliance needs to be checked for before moving around the classroom to support individuals. Ensure you allow for wait time and explicitly check for compliance. _x000a_Be wary of open or potential confrontational statements - ‘are you writing or are you talking?’ How might this impact behaviour?_x000a_"/>
    <s v="Cold call questioning not always used at opportune times in the lesson for example during the recap questioning. Need to make sure no students can opt out. _x000a_Question as a starter - what happens in 1929? - very broad in relation to Nazi Germany."/>
    <s v="1. Make Compliance visible. _x000a_- Give an observable direction such as: “pens down now, everyone”. _x000a_- Use ‘Radar’ to scan the room purposefully to see whether it’s done. _x000a_- Stand in the front corner of the room while scanning, so that you can quickly monitor the entire classroom to look for every student is following your instruction. _x000a_- Narrate the follow-through of at least two students who’ve done right away what the teacher has asked. Fix or improve at least one student if things are at all rocky, to set higher expectations._x000a__x000a_2. Show call for RRIs (using a visualiser, mini whiteboards, pictures of work, work typed up)_x000a_Show casing and reviewing writing. This builds accountability for written work and created a positive forum for celebration and discussion on how to make improvements. Consider what kind of work you want to focus on. Do you want to show exemplary work? Do you want to demonstrate a common error? Do you want to demonstrate a balance of strengths and weaknesses? "/>
    <s v="N/A"/>
    <s v="N/A"/>
    <s v="N/A"/>
    <s v="N/A"/>
    <s v="N/A"/>
    <s v="N/A"/>
    <s v="N/A"/>
    <s v="N/A"/>
    <s v="N/A"/>
    <s v="N/A"/>
    <s v="N/A"/>
    <s v="N/A"/>
    <s v="N/A"/>
  </r>
  <r>
    <n v="798"/>
    <n v="766"/>
    <d v="2023-05-10T09:12:30"/>
    <x v="10"/>
    <x v="14"/>
    <d v="2023-05-10T00:00:00"/>
    <x v="2"/>
    <x v="4"/>
    <x v="3"/>
    <x v="1"/>
    <x v="9"/>
    <x v="4"/>
    <x v="1"/>
    <x v="1"/>
    <m/>
    <m/>
    <s v="Students are completing written activities and most are marking in green pen. Definitions are written in, some students struggle with presentation. CT reminds students to underline and use green pen, distributes equipment where students don't have/ask. "/>
    <m/>
    <m/>
    <m/>
    <s v="Avoid copying of definitions if written listening activity is to take place, in particular for the lower sets. "/>
    <m/>
    <m/>
    <m/>
    <m/>
    <m/>
    <m/>
    <m/>
    <m/>
    <m/>
    <m/>
    <m/>
    <m/>
    <m/>
  </r>
  <r>
    <n v="799"/>
    <n v="767"/>
    <d v="2023-05-10T09:19:58"/>
    <x v="10"/>
    <x v="14"/>
    <d v="2023-05-10T00:00:00"/>
    <x v="2"/>
    <x v="4"/>
    <x v="3"/>
    <x v="1"/>
    <x v="9"/>
    <x v="4"/>
    <x v="1"/>
    <x v="0"/>
    <s v="Planning and Preparation"/>
    <s v="Music of Japan - listening activity"/>
    <s v="CT had given students examples of Japanese instruments which they had copied in their books and watched videos of. The students were calmed and engaging when called upon or through writing in their books. _x000a_CT asked students to write title for activity then spent time explaining Q2 about dynamics. used no hands up questioning to ask for definition of dynamics, then verbalised a model answer for 3 marks. CT then questioned for tempo and asked a student to give an example answer. When student initially shrugged shoulders CT persistent and got student to give answer. _x000a_CT played extract 3 times and circulated to encourage where students were not engaged. _x000a_after 2nd playing CT did hands up to see how many had answered questions, most had answered 1/2 so CT played extract again. _x000a_CT asked student for 1st answer, then put answered on the board. There was some confusion about tempo, so CT demonstrated by clapping and walking andante. "/>
    <m/>
    <m/>
    <m/>
    <s v="Use assessment strategies and practical modelling involving students to ensure concepts/keywords for tempo and dynamics are fully understood. _x000a_Complete listening questions in stages so students aren't required to hold too much information (cognitive overload). i.e. discuss Q1, listen, share and mark answer, then discus Q2, listen, share and mark answer. etc. "/>
    <m/>
    <m/>
    <m/>
    <m/>
    <m/>
    <m/>
    <m/>
    <m/>
    <m/>
    <m/>
    <m/>
    <m/>
    <m/>
  </r>
  <r>
    <n v="800"/>
    <n v="768"/>
    <d v="2023-05-10T14:11:04"/>
    <x v="18"/>
    <x v="116"/>
    <d v="2023-05-10T00:00:00"/>
    <x v="2"/>
    <x v="4"/>
    <x v="2"/>
    <x v="6"/>
    <x v="2"/>
    <x v="5"/>
    <x v="3"/>
    <x v="2"/>
    <m/>
    <s v="Reagan Revision"/>
    <s v="JNE had prepared a Kahoot for the students to complete. They had previously done the same task and she was looking for repetition. Students were engaged in the task and all were completing it. Those that didn't have data on their phone were able to complete on whiteboards by drawing the shape. Students have mentioned that this has a positive impact as they are now able to remember specific facts and that they are scoring far higher than when first given it._x000a__x000a_Students are then asked to remember how Reagan's policies show Improvement or Stagnation. Students are able to do this effectively showing a comprehensive knowledge of the topic. This information was the put into planning a interpretations question, which shows practical application of the knowledge._x000a__x000a_While tasks are being completed, whiteboards and Kahoots, JNE asks students verbally (cold-calling) to go into more detail about content covered. This shows deeper knowledge. When one student doesn't know the answer, JNE bounces to other students before going back to the student who originally got it wrong and they were able to get the correct answer showing good progress."/>
    <s v="Students are able to verbalise how JNE's teaching has helped them progress over time with repetition using Kahoot and also tasks that require them to use the same skills such as annotating interpretations. This helps them to know more and remember more, particularly on the specific facts needed to get A/A*s _x000a__x000a_Lesson resources are aligned with progression plans. The reason for the focus on Reagan is that he is a case study that will come up in every paper. The students can communicate this._x000a_"/>
    <s v="Students are assessed consistently with the use of Kahoot, whiteboards and questioning. THey are also given exam questions on a regular basis. The feedback given during AfL is detailed and students are encouraged to give a better answer or to use more specific key words in their answer. _x000a_Students can say how the feedback is helping them. Some of the books are marked more consistently than others, with some not being marked for a while."/>
    <s v="Behaviour for learning is excellent throughout. Students are engaged and complete all tasks. JNE ensures that all students give it a go by asking to see all boards. This means that no students can opt out. JNE also asks students to be more vocal when answering questions verbally, improving oracy."/>
    <s v="Marking - ensure all books are marked according to the marking policy."/>
    <m/>
    <m/>
    <s v="Exemplary"/>
    <s v="Exemplary"/>
    <s v="Exemplary"/>
    <m/>
    <m/>
    <m/>
    <m/>
    <m/>
    <m/>
    <m/>
    <m/>
  </r>
  <r>
    <n v="801"/>
    <n v="769"/>
    <d v="2023-05-10T16:47:56"/>
    <x v="25"/>
    <x v="8"/>
    <d v="2023-05-04T00:00:00"/>
    <x v="1"/>
    <x v="4"/>
    <x v="2"/>
    <x v="1"/>
    <x v="2"/>
    <x v="2"/>
    <x v="0"/>
    <x v="2"/>
    <m/>
    <s v="How successful were the methods of the Suffragettes? "/>
    <s v="Data Not Shown"/>
    <s v="Data Not Shown"/>
    <s v="Data Not Shown"/>
    <s v="Data Not Shown"/>
    <s v="Data Not Shown"/>
    <s v="N/A"/>
    <s v="N/A"/>
    <s v="N/A"/>
    <s v="N/A"/>
    <s v="N/A"/>
    <s v="N/A"/>
    <s v="N/A"/>
    <s v="N/A"/>
    <s v="N/A"/>
    <s v="N/A"/>
    <s v="N/A"/>
    <s v="N/A"/>
    <s v="N/A"/>
  </r>
  <r>
    <n v="802"/>
    <n v="770"/>
    <d v="2023-05-11T15:04:08"/>
    <x v="0"/>
    <x v="101"/>
    <d v="2023-05-11T00:00:00"/>
    <x v="2"/>
    <x v="4"/>
    <x v="0"/>
    <x v="6"/>
    <x v="29"/>
    <x v="5"/>
    <x v="4"/>
    <x v="2"/>
    <m/>
    <s v="Mass transport in Animals revision "/>
    <s v="Lesson slides and presentation are inline with department policy. Planning includes a mixture of rapid mass feedback of whole class using mini whiteboards and independent practice with past paper questions. Planning has enabled students to have opportunity for learning and independent practice as well as time for the teacher to model the concept.  Tasks have been planned to check for prior knowledge and the teacher is developing strategies on reteaching when prior knowledge is absent. The work set during this lesson did include one extension task on a slide but no stretch and challenge was included on slides or verbally. Teacher explanations were mostly clear and concise but a couple of times, key terminology was confused by the teacher. Content was delivered as teacher explanation, then mini whiteboards questions with cold calling and finished with independent practice with past paper questions. "/>
    <s v="Lessons and resources are aligned with progression plan and schemes of work. Teacher explanations were mostly clear and concise but a couple of times, key terminology was confused by the teacher. All students were engaged in the mini whiteboard task but not all students fully completed the past paper questions. Students are building upon prior knowledge but are still struggling with application or synoptic questions. ILPs for SEN student are followed with student sat at front. Misconceptions are not being identified and addressed. Teacher is developing strategies with build up of tasks for know more and remember more. "/>
    <s v="During the lesson strategies used to assess students included rapid mass feedback with mini whiteboards, cold calling of questions and independent tasks with past paper questions. During cold calling and mini whiteboard tasks opportunities were missed for in depth questioning and rephrasing for students to develop own ideas, questions were bounced from student to student and opportunities for synoptic links between questions such as; “what does this do to water potential?” students answered not sure no rephrasing to establish answer. Students receive verbal feedback in lesson time and self assess in green pen. "/>
    <s v="Teacher has very high expectations of pupils’ behaviour and conduct using countdowns during transitions and end of independent practice to refocus the class. Clear timings and reminders of expectations used throughout the lesson. Students were positive in their learning and actively engaged in their learning. Standards of behaviour did not fall below the teachers high standards of behaviour so no need to be addressed. Teacher used verbal praise throughout the lesson. "/>
    <s v="Use effective questioning to identify and address misconceptions for reteach especially during revision lessons_x000a_When cold calling questions, if a student is unsure how to answer rephrase the question and include synoptic links in your verbal questioning_x000a_"/>
    <m/>
    <m/>
    <m/>
    <s v="Exemplary"/>
    <m/>
    <m/>
    <m/>
    <m/>
    <m/>
    <m/>
    <m/>
    <m/>
    <m/>
  </r>
  <r>
    <n v="803"/>
    <n v="771"/>
    <d v="2023-05-15T06:37:36"/>
    <x v="6"/>
    <x v="120"/>
    <d v="2023-05-11T00:00:00"/>
    <x v="2"/>
    <x v="4"/>
    <x v="2"/>
    <x v="2"/>
    <x v="6"/>
    <x v="0"/>
    <x v="1"/>
    <x v="0"/>
    <s v="Planning and Preparation"/>
    <s v="Solving Equations with brackets"/>
    <s v="Data Not Shown"/>
    <s v="Data Not Shown"/>
    <s v="Data Not Shown"/>
    <s v="Data Not Shown"/>
    <s v="Data Not Shown"/>
    <m/>
    <m/>
    <m/>
    <m/>
    <m/>
    <m/>
    <m/>
    <m/>
    <m/>
    <m/>
    <m/>
    <m/>
    <m/>
  </r>
  <r>
    <n v="804"/>
    <n v="772"/>
    <d v="2023-05-15T06:53:57"/>
    <x v="6"/>
    <x v="9"/>
    <d v="2023-05-11T00:00:00"/>
    <x v="2"/>
    <x v="4"/>
    <x v="2"/>
    <x v="1"/>
    <x v="6"/>
    <x v="3"/>
    <x v="1"/>
    <x v="0"/>
    <s v="Planning and Preparation"/>
    <s v="Proportional Reasoning: Recipes"/>
    <s v="Cold calling is used during the activity, CT supports students that struggle with key questions allowing them to make connections and progress.  CT links explanations to keywords &quot;unit&quot; which links prior learning, and questions students about why certain operations are completed to ensure students understand the method.  CT gives clear instructions regarding layout of work, which will help aid them in competed their questions independently.  Some students are struggling and CT recognises this and supports these students with additional examples whilst the rest of the class work independently.  CT clearly models the steps, with a &quot;we do&quot; example with the those that are struggling.  Clear instructions are given to students during questioning phase, &quot;pens down&quot; to ensure students are focused on listening and &quot;eyes this way&quot;, students are focusing on the individual who is speaking.  "/>
    <m/>
    <m/>
    <m/>
    <s v="Resources to help aid students: printout of the main task with areas to complete.  "/>
    <m/>
    <m/>
    <m/>
    <m/>
    <m/>
    <m/>
    <m/>
    <m/>
    <m/>
    <m/>
    <m/>
    <m/>
    <m/>
  </r>
  <r>
    <n v="805"/>
    <n v="773"/>
    <d v="2023-05-15T12:13:44"/>
    <x v="10"/>
    <x v="14"/>
    <d v="2023-05-15T00:00:00"/>
    <x v="3"/>
    <x v="4"/>
    <x v="3"/>
    <x v="2"/>
    <x v="9"/>
    <x v="3"/>
    <x v="0"/>
    <x v="1"/>
    <m/>
    <m/>
    <s v="Students had dates and titles underlined, work was completed and marked in green pen. "/>
    <m/>
    <m/>
    <m/>
    <s v="Continue to chase up non-submission of BandLab HW"/>
    <m/>
    <m/>
    <m/>
    <m/>
    <m/>
    <m/>
    <m/>
    <m/>
    <m/>
    <m/>
    <m/>
    <m/>
    <m/>
  </r>
  <r>
    <n v="806"/>
    <n v="774"/>
    <d v="2023-05-15T12:31:35"/>
    <x v="10"/>
    <x v="14"/>
    <d v="2023-05-15T00:00:00"/>
    <x v="3"/>
    <x v="4"/>
    <x v="3"/>
    <x v="2"/>
    <x v="9"/>
    <x v="3"/>
    <x v="0"/>
    <x v="0"/>
    <s v="Planning and Preparation"/>
    <s v="Rock n Roll - Listening activity"/>
    <s v="Students were listening to the extract for the 3rd time, most had attempted all 4 questions. _x000a_CT then went through answers. the first two questions were straightforward and I observed almost all students had them correct prior to CT going through them. The 3rd question was more challenging and there were a mix of answers. The 1st student asked said that he 'guessed', then proceeded to give his answer and a reason why he chose the answer. CT said the student guessed and didn't get it right - another student then gave the correct answer. "/>
    <m/>
    <m/>
    <m/>
    <s v="The incorrect answer could be handled more positively - his explanation for his choice made sense - it was a good educated guess. Once the correct answer was given, CT should play the extract so students who got it wrong can hear why it is 12-bar blues, for example getting students to play along, or highlighting that the melody is the same and not different. "/>
    <m/>
    <m/>
    <m/>
    <m/>
    <m/>
    <m/>
    <m/>
    <m/>
    <m/>
    <m/>
    <m/>
    <m/>
    <m/>
  </r>
  <r>
    <n v="807"/>
    <n v="775"/>
    <d v="2023-05-16T07:15:04"/>
    <x v="7"/>
    <x v="8"/>
    <d v="2023-05-15T00:00:00"/>
    <x v="3"/>
    <x v="4"/>
    <x v="2"/>
    <x v="2"/>
    <x v="2"/>
    <x v="3"/>
    <x v="1"/>
    <x v="0"/>
    <s v="Literacy"/>
    <s v="How did the 'Seadogs' open up Early Modern Britain"/>
    <s v="Data Not Shown"/>
    <s v="Data Not Shown"/>
    <s v="Data Not Shown"/>
    <s v="Data Not Shown"/>
    <s v="Data Not Shown"/>
    <s v="N/A"/>
    <s v="N/A"/>
    <s v="N/A"/>
    <s v="N/A"/>
    <s v="N/A"/>
    <s v="N/A"/>
    <s v="N/A"/>
    <s v="N/A"/>
    <s v="N/A"/>
    <s v="N/A"/>
    <s v="N/A"/>
    <s v="N/A"/>
    <s v="N/A"/>
  </r>
  <r>
    <n v="808"/>
    <n v="776"/>
    <d v="2023-05-16T07:39:07"/>
    <x v="7"/>
    <x v="61"/>
    <d v="2023-05-15T00:00:00"/>
    <x v="3"/>
    <x v="4"/>
    <x v="2"/>
    <x v="2"/>
    <x v="2"/>
    <x v="2"/>
    <x v="1"/>
    <x v="0"/>
    <s v="Literacy"/>
    <s v="Why was Elizabeth I called Sultana Isobel?"/>
    <s v="Clear expectations for discussion and some use of SPEAK. High levels of engagment thanks to the expectations._x000a_Students are taught tier 2 and 3 vocab - broken down for them and explained. _x000a_Questions during reading task to check for understanding and engagment."/>
    <m/>
    <m/>
    <m/>
    <s v="Slow down discussions and probe students on their responses._x000a_Display reading for students to support their literacy - you may want them to underline words they are unsure about and go through them. "/>
    <s v="N/A"/>
    <s v="N/A"/>
    <s v="N/A"/>
    <s v="N/A"/>
    <s v="N/A"/>
    <s v="N/A"/>
    <s v="N/A"/>
    <s v="N/A"/>
    <s v="N/A"/>
    <s v="N/A"/>
    <s v="N/A"/>
    <s v="N/A"/>
    <s v="N/A"/>
  </r>
  <r>
    <n v="809"/>
    <n v="777"/>
    <d v="2023-05-16T08:13:21"/>
    <x v="15"/>
    <x v="38"/>
    <d v="2023-05-16T00:00:00"/>
    <x v="3"/>
    <x v="4"/>
    <x v="0"/>
    <x v="6"/>
    <x v="17"/>
    <x v="5"/>
    <x v="2"/>
    <x v="0"/>
    <s v="Planning and Preparation"/>
    <s v="HR objectives. "/>
    <s v="- Good to have a calculation on the starter. _x000a_- Calm start. Students completed starter by 9:02 and moved over to next activity. _x000a_- With calculation, put it onto the students- get them to answer the finance question. How did they get 10%? Show whiteboards _x000a_- Objectives explained for the lesson. _x000a_- Listed the different HR objectives. What activity can they be doing for each of these objectives once they have listed? _x000a_- Then went through first objective. Employee engagement and involvement and students asked question- why is it important to keep employees engaged? _x000a_- Students then explained reasons. Use of key words can be challenged here- stay = retained."/>
    <m/>
    <m/>
    <m/>
    <s v="- Get students to explain how they came to the financial answer. What was the workings? Show their whiteboard. How was this then different to the others? _x000a_- push the use of key words eg retention rather then staying. _x000a_- apply objectives to a case study. Have the case study before the objectives, then they apply the objectives to this case. Why is this objective important to the business? Have a print out of the different objectives for them to then use. "/>
    <m/>
    <m/>
    <m/>
    <m/>
    <m/>
    <m/>
    <m/>
    <m/>
    <m/>
    <m/>
    <m/>
    <m/>
    <m/>
  </r>
  <r>
    <n v="810"/>
    <n v="778"/>
    <d v="2023-05-16T08:25:31"/>
    <x v="2"/>
    <x v="4"/>
    <d v="2023-05-10T00:00:00"/>
    <x v="2"/>
    <x v="4"/>
    <x v="2"/>
    <x v="3"/>
    <x v="3"/>
    <x v="1"/>
    <x v="1"/>
    <x v="2"/>
    <m/>
    <s v="Which place has been most impacted by climate change? "/>
    <s v="Data Not Shown"/>
    <s v="Data Not Shown"/>
    <s v="Data Not Shown"/>
    <s v="Data Not Shown"/>
    <s v="Data Not Shown"/>
    <m/>
    <m/>
    <m/>
    <m/>
    <m/>
    <m/>
    <m/>
    <m/>
    <m/>
    <m/>
    <m/>
    <m/>
    <m/>
  </r>
  <r>
    <n v="811"/>
    <n v="779"/>
    <d v="2023-05-16T11:21:56"/>
    <x v="19"/>
    <x v="141"/>
    <d v="2023-05-16T00:00:00"/>
    <x v="3"/>
    <x v="4"/>
    <x v="3"/>
    <x v="4"/>
    <x v="18"/>
    <x v="0"/>
    <x v="2"/>
    <x v="2"/>
    <m/>
    <s v="Using Collage to Develop Ideas"/>
    <s v="Looking at AO to moderate work, clear guidance on making books very accessible for the moderator. Very clear oracy from the teacher leads to clear and precise explanation."/>
    <s v="Students clearly talk about where they have developed ideas from and how the ideas are aligned with subject requirements.Books show very clearly the progress as a result. There is no gap between work of SEND students and others."/>
    <s v="Target sheets provide strong focus on self assessment and progress. Students talk very positively of teacher feedback and the effectiveness of the Target sheets. Strong focus on independent work but CT uses cold call at beginning to set the pace."/>
    <s v="Students are extremely focused and working well independently. Students arrive at different times due to booster but need no encouragement to start work. Sasha is disengaged but teacher positively intervenes with real effect."/>
    <s v="Push students for more conviction in their answers."/>
    <m/>
    <m/>
    <m/>
    <m/>
    <m/>
    <s v="Exemplary"/>
    <m/>
    <s v="Exemplary"/>
    <m/>
    <m/>
    <m/>
    <m/>
    <m/>
  </r>
  <r>
    <n v="812"/>
    <n v="780"/>
    <d v="2023-05-16T13:11:34"/>
    <x v="17"/>
    <x v="73"/>
    <d v="2023-05-04T00:00:00"/>
    <x v="1"/>
    <x v="4"/>
    <x v="3"/>
    <x v="3"/>
    <x v="18"/>
    <x v="1"/>
    <x v="0"/>
    <x v="0"/>
    <s v="Behaviour for Learning"/>
    <s v="Rotary Systems CAMs"/>
    <m/>
    <m/>
    <m/>
    <s v="CT has prepared resources for starter and placed books on the desks. _x000a__x000a_Students are mainly focused and calm. Some are playing with equipment. _x000a__x000a_A student is wrongly given a warning for opening doors. Which resulted in disruption. _x000a__x000a_Having spoken to the student he revealed to me that it wasn’t him and revealed who the student was. _x000a__x000a_On speaking with the CT I encouraged him to CFU   _x000a_He removed the warning. The situation was rectified. _x000a__x000a_Another individual LA received a warning for talking and several informal challenges for having done something in front of the CTs eyes. CT debated with student for a short while. There was no warning given. _x000a_Overall atmosphere is calm"/>
    <s v="Check for full understanding that the right person gets the right warning.  _x000a__x000a_Do not debate with students regarding something that you have seen. _x000a__x000a_Find a way of limiting movement by having basic equipment on desks ie desk tidy"/>
    <m/>
    <m/>
    <m/>
    <m/>
    <m/>
    <m/>
    <m/>
    <m/>
    <m/>
    <m/>
    <m/>
    <m/>
    <m/>
  </r>
  <r>
    <n v="813"/>
    <n v="781"/>
    <d v="2023-05-16T15:54:13"/>
    <x v="28"/>
    <x v="12"/>
    <d v="2023-05-11T00:00:00"/>
    <x v="2"/>
    <x v="4"/>
    <x v="0"/>
    <x v="3"/>
    <x v="0"/>
    <x v="1"/>
    <x v="0"/>
    <x v="2"/>
    <m/>
    <s v="Endothermic and Exothermic"/>
    <s v="Recall starter on the board with three questions for students to attempt. Register and starter completed within in 10 minutes, responses are planned on the board for students to assess._x000a_Plan pictures to reflect what you are discussing - Enter and Exit both had a flaming bulb next to them. Endothermic should be linked to cold._x000a_Definitions are placed on the board for students to copy down. Plan a question that you will ask or have it written on the slide for them to attempt next to keep students focused._x000a_Plan in to live model some examples of endothermic and exothermic. Link to temperature changes is key to supporting understanding._x000a_Melting Ice or boiling water is not a chemical reaction so not endothermic_x000a_Video clearly explains the change in temperature, which is key for understanding. Plan questions to link to the video so students understand what they should take from it._x000a_Live modelling planned in for one of the questions. Look to construct the answer with the class and take it as an opportunity to check understanding._x000a_Tasks have been planned to build on each other sequentially. Discussed how for time less can be more though."/>
    <s v="Students can recall basic answers from the previous lesson but struggle with some of the content from longer ago. Make sure this is planned for regular revisiting._x000a_Opportunity should be given at other points in the lesson to revisit the initial content to check understanding to build on to the data analysis or practical planning."/>
    <s v="Cold calling is used and spread around the room._x000a_Sometimes ask for answers to be volunteered. Opportunity to drill down on some students. _x000a_Careful when questioning not to hint too much Hydrogen Gas Test 'What sound does it make?'_x000a_Goes back to previous students who were unsure of an answer to state the correct answer. This promotes that opt-out will not be accepted and all students will be expected to answer. _x000a_MWB was used for AfL to check understanding of exothermic and endothermic and what reactions would be classified as which, CT takes the opportunity when she knows students are unsure to explain further before checking again."/>
    <s v="Students are settled and engaged with the starter and quiet for the register. Clear instructions on expectations are delivered._x000a_Students listen to instructions clearly. Make sure expectations are set for activities and that this is then followed up. Planning the practical task - Do you want silence? If you do state it and then follow up with a warning if not being followed and be consistent with all students._x000a_Make sure you don't start talking until they are all listening. Countdown can be used to support with this._x000a_Behaviour across the lesson is positive and students engage with the different tasks. Discussed who the use of countdowns can be used to reinforce expectations with all students to improve it further."/>
    <s v="Behaviour for Learning - Countdowns to set expectations on behaviour for task later in the lesson to keep it consistent throughout_x000a_Planning - Plan questions or tasks to provide students with a focus or application of a definition they write down"/>
    <m/>
    <m/>
    <m/>
    <m/>
    <m/>
    <m/>
    <m/>
    <m/>
    <m/>
    <m/>
    <m/>
    <m/>
    <m/>
  </r>
  <r>
    <n v="814"/>
    <n v="782"/>
    <d v="2023-05-16T16:13:11"/>
    <x v="14"/>
    <x v="0"/>
    <d v="2023-05-15T00:00:00"/>
    <x v="3"/>
    <x v="4"/>
    <x v="0"/>
    <x v="0"/>
    <x v="0"/>
    <x v="0"/>
    <x v="1"/>
    <x v="2"/>
    <m/>
    <s v="Energy Level Diagrams (Reaction Profiles)"/>
    <s v="Data Not Shown"/>
    <s v="Data Not Shown"/>
    <s v="Data Not Shown"/>
    <s v="Data Not Shown"/>
    <s v="Data Not Shown"/>
    <m/>
    <m/>
    <m/>
    <m/>
    <m/>
    <m/>
    <m/>
    <m/>
    <m/>
    <m/>
    <m/>
    <m/>
    <m/>
  </r>
  <r>
    <n v="815"/>
    <n v="783"/>
    <d v="2023-05-17T13:10:17"/>
    <x v="0"/>
    <x v="13"/>
    <d v="2023-05-15T00:00:00"/>
    <x v="3"/>
    <x v="4"/>
    <x v="0"/>
    <x v="0"/>
    <x v="0"/>
    <x v="2"/>
    <x v="1"/>
    <x v="2"/>
    <m/>
    <s v="Electrolysis RP"/>
    <s v="Data Not Shown"/>
    <s v="Data Not Shown"/>
    <s v="Data Not Shown"/>
    <s v="Data Not Shown"/>
    <s v="Data Not Shown"/>
    <m/>
    <m/>
    <m/>
    <m/>
    <m/>
    <m/>
    <m/>
    <m/>
    <m/>
    <m/>
    <m/>
    <m/>
    <m/>
  </r>
  <r>
    <n v="816"/>
    <n v="784"/>
    <d v="2023-05-17T13:13:39"/>
    <x v="0"/>
    <x v="128"/>
    <d v="2023-05-16T00:00:00"/>
    <x v="3"/>
    <x v="4"/>
    <x v="0"/>
    <x v="0"/>
    <x v="0"/>
    <x v="4"/>
    <x v="0"/>
    <x v="2"/>
    <m/>
    <s v="Endo and exothermic reactions "/>
    <s v="Lesson was in line with department scheme of work and progression plans. Starters were in line with department policy including retrieval questions. Starters did not include stretch and challenge and were not adapted for lower ability students. During the lesson tasks were not planned in order such as mini whiteboards to check understanding of definitions of endothermic and exothermic reactions was after students were expected to complete cloze activity in red box when writing definitions in books. Teacher explanation of definitions used every day example of ice melting and body temperature in a hot and cold room but this was not changed or adapted when students struggled to grasp the concept. Several opportunities to use mini whiteboards to check understanding were missed after teacher explanation of definitions which lead to the pace of the lesson being slow, which lead to past paper worksheet given at 11:37 of period 3. During teacher explanation of thermal decomposition as an example of endothermic reaction teacher mistakenly said that it “releases energy”, which is the definition for exothermic. Teacher did use zoom in and out with learning objectives and use the departmental learning journey performa. Mini whiteboards were used to assess student understanding of the definitions of endothermic and exothermic and applying this to real life examples and chemistry specific reactions but some slides with chemistry examples were missed. Students were then unable to complete the copy and complete table of the examples. Teacher then had to reexplain the definitions. Clear timings were given when completing tasks. During teacher explanation of Exothermic/endothermic, missed opportunity to link to physics law of energy and links to energy transfers in physics missed. During real life examples of exo and endothermic reactions pictures are unclear from back, description of process may have benefitted.  "/>
    <s v="During teacher explanation of thermal decomposition as an example of endothermic reaction teacher mistakenly said that it “releases energy”, which is the definition for exothermic this could lead to misconceptions in students understanding. Lesson resources are in line with progression plans and science schemes of work. Teacher did use zoom in and out with learning objectives and use the departmental learning journey performa. Slides were not adapted for lower ability students such as cloze activities in starters. Speak was attempt but when asking student to speak louder  the terminology project your voice was not used instead “louder, louder” was the terminology used. During teacher explanation of Exothermic/endothermic, missed opportunity to link to physics law of energy and links to energy transfers in physics missed."/>
    <s v="Mini whiteboards and cold calling mass feedback strategies were used throughout the lesson. Green pen was used to self assess starter questions with reminders from teacher and green pens handed out. During verbal questioning when student stated they did not know the answer the questions was not rephrased or bounce from student to student and then back to the original student. Opportunities to use verbal questioning and use of mini whiteboards to check understanding of key definitions were missed before moving onto application questions. "/>
    <s v="Starters and tasks were completed in silence. Teacher has high expectations of students behaviour. During min whiteboard tasks not all students were engaged in their learning and this was verbally challenged by the teacher but this was inconsistent and warnings were not given for lack of completion of work. When students answered cold calling correctly verbal praise was used and positives were put on the board. Countdowns were used to refocus class but countdowns were quick, without explicit instructions. "/>
    <s v="During planning of lessons ensure it is adapted for the abilities of the class. Include stretch and challenge and accessible activities for abilities of the class. When planning ensure tasks with ensure students “know more and remember more” use thought out verbal questioning and mini whiteboard tasks. _x000a_Challenge incompletion and non engagement using the behaviour management system and warnings on the board when necessary. _x000a_"/>
    <m/>
    <s v="N/A"/>
    <m/>
    <m/>
    <s v="Training Need"/>
    <m/>
    <m/>
    <m/>
    <m/>
    <m/>
    <m/>
    <m/>
    <m/>
  </r>
  <r>
    <n v="817"/>
    <n v="785"/>
    <d v="2023-05-18T10:01:40"/>
    <x v="9"/>
    <x v="13"/>
    <d v="2023-05-18T00:00:00"/>
    <x v="3"/>
    <x v="4"/>
    <x v="0"/>
    <x v="2"/>
    <x v="0"/>
    <x v="1"/>
    <x v="1"/>
    <x v="0"/>
    <s v="Behaviour for Learning"/>
    <s v="Dissolving "/>
    <s v="Data Not Shown"/>
    <s v="Data Not Shown"/>
    <s v="Data Not Shown"/>
    <s v="Data Not Shown"/>
    <s v="Data Not Shown"/>
    <m/>
    <m/>
    <m/>
    <m/>
    <m/>
    <m/>
    <m/>
    <m/>
    <m/>
    <m/>
    <m/>
    <m/>
    <m/>
  </r>
  <r>
    <n v="818"/>
    <n v="786"/>
    <d v="2023-05-18T16:46:42"/>
    <x v="17"/>
    <x v="39"/>
    <d v="2023-05-16T00:00:00"/>
    <x v="3"/>
    <x v="4"/>
    <x v="3"/>
    <x v="3"/>
    <x v="15"/>
    <x v="1"/>
    <x v="1"/>
    <x v="2"/>
    <m/>
    <s v="Organic Fruit and Vegetable"/>
    <s v="CT takes students through the PowerPoint uses small handouts that relate to each other ie “do you like spice” linking with the starter. _x000a__x000a_CT moves at a very quick pace and displays great subject knowledge. There is a lot of information being delivered. _x000a__x000a_Students are all engaged and the visual aids help to keep students engaged. _x000a__x000a_Pace animates the lesson, however, could speed loose certain students with lower ability/send?"/>
    <s v="CT asks students to recall previous learning ie “why fruit AND veg NOT just fruit”. A student was able to answer. This is in connection with what they cooked last week and regarding what they need for next meal. Retrospectively due to missed lessons. _x000a__x000a_Knowledge acquisition over time is demonstrated in books, which were well kept. Food cooked could be photographed. _x000a__x000a_CT revisits starter activity as plenary with effective rapid mass feedback. _x000a__x000a_Could connect more explicitly with next practical lesson"/>
    <s v="CT uses mass rapid feedback by the way of white boards all engage. Effective countdown. CT uses cold calling and targeted questioning re Josh is there anything wrong with this meal? No. Would you eat it? No. Looks bland. Didactic method and self marking. _x000a__x000a_Several boys had not self marked. Jamiel head down no green pen. Perhaps check a little closer. _x000a__x000a_CT maintains high energy circulates re exam question. Students engaged. "/>
    <s v="High expectations are embodied in CTs demeanour with a very confident positive manner. All students are engaged in writing. No poor behaviour. Students are committed. Atmosphere in the room is industrious and calm. "/>
    <s v="Take Photographs of food for exercise books to build confidence and demonstrate learning overtime _x000a__x000a_Template for SEND students to scaffold table task_x000a__x000a_Make more explicit links to connect with upcoming practical tasks. "/>
    <m/>
    <m/>
    <m/>
    <s v="Exemplary"/>
    <m/>
    <m/>
    <m/>
    <m/>
    <m/>
    <m/>
    <m/>
    <m/>
    <s v="Exemplary"/>
  </r>
  <r>
    <n v="819"/>
    <n v="787"/>
    <d v="2023-05-19T12:59:20"/>
    <x v="2"/>
    <x v="15"/>
    <d v="2023-05-16T00:00:00"/>
    <x v="3"/>
    <x v="4"/>
    <x v="2"/>
    <x v="0"/>
    <x v="3"/>
    <x v="1"/>
    <x v="4"/>
    <x v="2"/>
    <m/>
    <s v="How was Sandbanks Spit formed? "/>
    <s v="Lessons could be amended to suit the class more appropriately, for example, smaller chunked tasks to help keep the pace as the lesson felt very slow. _x000a_Countdowns are used but inconsistently. On occasions when they were not used, explanations has to be stopped twice to ask students to put pens down and listen. "/>
    <s v="The learning journey was used well to explain to students what they were building towards. Students were able to make links between different aspects of the topic when questioned during student interviews. _x000a_MGE is aware that geomorphic processes are still a weakness of the class so he recaps this regularly. "/>
    <s v="RMF is used during learning checks, however students are not expected to close their books so the reliability of their answers is weak - some students at the back were using their books. _x000a_During this task, MGE noticed a gap in understanding of longshore drift so paused the lesson to recap it again. This was crucial as they would not have been able to move on without knowing this. "/>
    <s v="There are many students who are not engaged in their learning or choosing to opt out. MGE seemed quite frustrated by students lack of effort and this frustration seemed to impact their behaviour. The lesson needed to be more fast paced with opportunities for TPS in order to keep students interested. "/>
    <s v="To adapt lessons for P7 with smaller, fast paced tasks, that incorporate an element of competition amongst students to help build their engagement, effort and interest. "/>
    <m/>
    <m/>
    <m/>
    <m/>
    <m/>
    <m/>
    <m/>
    <m/>
    <m/>
    <m/>
    <m/>
    <m/>
    <m/>
  </r>
  <r>
    <n v="820"/>
    <n v="788"/>
    <d v="2023-05-19T16:19:57"/>
    <x v="11"/>
    <x v="18"/>
    <d v="2023-05-16T00:00:00"/>
    <x v="3"/>
    <x v="4"/>
    <x v="2"/>
    <x v="2"/>
    <x v="6"/>
    <x v="4"/>
    <x v="1"/>
    <x v="0"/>
    <s v="Planning and Preparation"/>
    <s v="Area of Square and Quadrilateral "/>
    <s v="Data Not Shown"/>
    <s v="Data Not Shown"/>
    <s v="Data Not Shown"/>
    <s v="Data Not Shown"/>
    <s v="Data Not Shown"/>
    <s v="N/A"/>
    <s v="N/A"/>
    <s v="N/A"/>
    <s v="N/A"/>
    <s v="N/A"/>
    <s v="N/A"/>
    <s v="N/A"/>
    <s v="N/A"/>
    <s v="N/A"/>
    <s v="N/A"/>
    <s v="N/A"/>
    <s v="N/A"/>
    <s v="N/A"/>
  </r>
  <r>
    <n v="821"/>
    <n v="789"/>
    <d v="2023-05-19T16:33:04"/>
    <x v="11"/>
    <x v="65"/>
    <d v="2023-05-17T00:00:00"/>
    <x v="3"/>
    <x v="4"/>
    <x v="2"/>
    <x v="0"/>
    <x v="6"/>
    <x v="1"/>
    <x v="0"/>
    <x v="0"/>
    <s v="Planning and Preparation"/>
    <s v="Understand and Interpret Vectors "/>
    <s v="Knowledge retrieval starter was on the board.  Content covers prior learning , which allows student to recall and revise what they have previously learnt. CT has very high expectations and chose challenging questions as starter. However, questions are too long which leads to starter being taking 22min. _x000a__x000a_When CT was going through questions, her explanation is really clear. Potential misconceptions have been raised and warned to students. CT was encouraging students to come up to the board to present their working out. However, there is one question, students have learned a different method from another teacher, may be good to go through that method as well as CT's method rather than stick with CT's method. _x000a__x000a_CT was then introducing vectors to students using translation (what they have learned before), which enables students to understand this new concept easier. "/>
    <m/>
    <m/>
    <m/>
    <s v="1) Make starter question short and quick to avoid starter being too long _x000a_2) Communicate with the shared class teacher and make sure the teaching method is consistent. "/>
    <s v="N/A"/>
    <s v="N/A"/>
    <s v="N/A"/>
    <s v="N/A"/>
    <s v="N/A"/>
    <s v="N/A"/>
    <s v="N/A"/>
    <s v="N/A"/>
    <s v="N/A"/>
    <s v="N/A"/>
    <s v="N/A"/>
    <s v="N/A"/>
    <s v="N/A"/>
  </r>
  <r>
    <n v="822"/>
    <n v="790"/>
    <d v="2023-05-23T09:11:24"/>
    <x v="2"/>
    <x v="117"/>
    <d v="2023-05-16T00:00:00"/>
    <x v="3"/>
    <x v="4"/>
    <x v="2"/>
    <x v="2"/>
    <x v="3"/>
    <x v="0"/>
    <x v="0"/>
    <x v="2"/>
    <m/>
    <s v="River Management Strategies "/>
    <s v="JPE modelled the task beforehand and gave students a clear time to complete the task. He then circulated the room support anyone who was struggling. Instead of giving students the answers, he guided them to their book/sheet to support them which helped to build their independence. JPE also noticed very quickly that lots of students were struggling on the same box so he paused the whole class and completed that one together. He has since edited the entire lesson as he reflected that it was too much information for them at once. _x000a_Countdowns are used in between tasks and JPE does not move on until he has 100% attention from all. "/>
    <s v="Students are aware that this lesson is building towards their enquiry question. They are beginning to   build their arguments verbally before putting that into practice in their extended writing next lesson. _x000a_JPE is able to pick up on areas of weakness and reteach when needed (see above). "/>
    <s v="RMF is effective as the routine is embedded and expectations are delivered as a reminder beforehand. JPE asks further questions during RMF so that students can explain their answers further. _x000a_Cold calling is taking place but not all students are given the opportunity to speak - one student was called on to speak 6 times, another 3 times and some not at all. "/>
    <s v="Behaviour is excellent, students are engaged in their learning and keen to participate in discussions. JPE praises students regularly and is very precise with his praise e.g. that is a great use of your own knowledge. He also uses non-intrusive techniques to get students back on track. "/>
    <s v="To include more opportunities for TPS so that all students have a chance to share their ideas, this will also help with pace. _x000a_To ensure that questions are bounced around the room more so that the same students do not dominate the class discussions. "/>
    <m/>
    <m/>
    <m/>
    <m/>
    <m/>
    <m/>
    <m/>
    <m/>
    <m/>
    <m/>
    <m/>
    <m/>
    <m/>
  </r>
  <r>
    <n v="823"/>
    <n v="791"/>
    <d v="2023-05-24T16:32:55"/>
    <x v="2"/>
    <x v="61"/>
    <d v="2023-05-23T00:00:00"/>
    <x v="4"/>
    <x v="4"/>
    <x v="2"/>
    <x v="2"/>
    <x v="2"/>
    <x v="2"/>
    <x v="0"/>
    <x v="2"/>
    <m/>
    <s v="RRI - Why was modern England opening up? "/>
    <s v="The tasks that built up to the RRI were well planned and ensured students were clear on what was needed for a successful historical paragraph. For example, RMF was used to check the success criteria, RKA then gave students a set of model answers and asked them to find the errors and suggest how they could be improved. There was a good use of modelling beforehand. "/>
    <s v="RKA ensure that students knew this was building towards their final enquiry question and EOY exam. Students were drawing on their knowledge from earlier in the topic. "/>
    <s v="Cold calling was used well to get students to expand on their answers. Students were reminded to keep their hands down. _x000a_Students were also given clear feedback on their extended writing based on the success criteria. They were then given an opportunity to improve their paragraph. Students could articulate what they needed to include to improve, for example, including a historical quote. "/>
    <s v="Behaviour management was good, students are engaged in their learning at all times. RKA has a strong rapport with students and they are keen to impress him. He uses gentle reminders to get students back on task when needed. "/>
    <s v="To ensure that transitions between tasks are much clearer so that you have the attention of all before delivering new instructions. To do this, use countdowns each time you move between activities. "/>
    <m/>
    <m/>
    <m/>
    <m/>
    <m/>
    <m/>
    <m/>
    <m/>
    <m/>
    <m/>
    <m/>
    <m/>
    <m/>
  </r>
  <r>
    <n v="824"/>
    <n v="792"/>
    <d v="2023-05-25T06:17:42"/>
    <x v="6"/>
    <x v="65"/>
    <d v="2023-05-15T00:00:00"/>
    <x v="3"/>
    <x v="4"/>
    <x v="2"/>
    <x v="2"/>
    <x v="6"/>
    <x v="0"/>
    <x v="0"/>
    <x v="0"/>
    <s v="Learning Overtime"/>
    <s v="Perimeter, Area and Volume: Volume of a Prism"/>
    <m/>
    <s v="Students have completed their independent task, tasks shows clear progression and challenge for students during the task.  CT is cold calling students for the method and answers.  CT is clear with her expectations and how students are required to layout their work in their book, which will help aid them when revising and reviewing work.  CT questions students using key language: &quot;What is the cross section?&quot;, &quot; How do you get the area of a parallelogram?&quot; CT corrects and highlights misconceptions and errors with units and reinforces the need for correct units to be added during the process.  CT lives models the work clearly during this process.    CT checks understanding by use of MWB, expectations on how to use MWB are given throughout.  Students are happy to participate and make errors whilst modelling their own answers due to the learning environment in the class. Use of positives to build relationships with class."/>
    <m/>
    <m/>
    <s v="Develop literacy by using SPEAK and Agree. Build and Challenge when answer are given."/>
    <m/>
    <m/>
    <m/>
    <m/>
    <m/>
    <m/>
    <m/>
    <m/>
    <m/>
    <m/>
    <m/>
    <m/>
    <m/>
  </r>
  <r>
    <n v="825"/>
    <n v="793"/>
    <d v="2023-05-25T06:28:41"/>
    <x v="6"/>
    <x v="53"/>
    <d v="2023-05-16T00:00:00"/>
    <x v="3"/>
    <x v="4"/>
    <x v="2"/>
    <x v="0"/>
    <x v="6"/>
    <x v="4"/>
    <x v="1"/>
    <x v="0"/>
    <s v="Planning and Preparation"/>
    <s v="Angles"/>
    <s v="Some students are slow to start on entrance.  CT is supportive and aids students in a positive manner to get them to begin.  Knowledge retrieval starter is used and is based on previous topics.  CT's movement during the starter is encouraging and supportive to students.  Cold calling is used during the answer period.  CT requires students to give the fact they are using, helping recall prior learning and using the correct language and terminology.  She supports students to this by asking probing questions. CT reminds students students of &quot;one voice&quot; when others are talking.  Positives are used to build relationships.  Independent task is given for students to to practice key facts."/>
    <m/>
    <m/>
    <m/>
    <s v="Revisit students with questions/say it again better that struggle in earlier steps."/>
    <m/>
    <m/>
    <m/>
    <m/>
    <m/>
    <m/>
    <m/>
    <m/>
    <m/>
    <m/>
    <m/>
    <m/>
    <m/>
  </r>
  <r>
    <n v="826"/>
    <n v="794"/>
    <d v="2023-05-25T06:36:17"/>
    <x v="6"/>
    <x v="64"/>
    <d v="2023-05-16T00:00:00"/>
    <x v="3"/>
    <x v="4"/>
    <x v="2"/>
    <x v="0"/>
    <x v="6"/>
    <x v="0"/>
    <x v="0"/>
    <x v="0"/>
    <s v="Planning and Preparation"/>
    <s v="Algebraic Fractions"/>
    <s v="Starter is completed at 12:52.  CT reviews keyworks assigned to this topics and students read out aloud the definitions.  CT lives models an example, and students are able to make connections to prior learning.  Different methods to complete the question are discussed.  Clear steps are shown with the live example, some students make notes on this.  Two similar questions are given to students to complete, some students finish earlier than others.   Students give the explanation of how to compete these questions.  MWB task, clear instructions are given to the class, both verbally and written.  Positive language is used by the CT when results are shown and corrections by some students are needed to be made.  Fostering a positive atmosphere and learning environment."/>
    <m/>
    <m/>
    <m/>
    <s v="Direct students in regards to which examples/notes to make in their books with the steps which will help them during the independent task and revision."/>
    <m/>
    <m/>
    <m/>
    <m/>
    <m/>
    <m/>
    <m/>
    <m/>
    <m/>
    <m/>
    <m/>
    <m/>
    <m/>
  </r>
  <r>
    <n v="827"/>
    <n v="795"/>
    <d v="2023-05-25T08:38:36"/>
    <x v="6"/>
    <x v="106"/>
    <d v="2023-05-17T00:00:00"/>
    <x v="3"/>
    <x v="4"/>
    <x v="2"/>
    <x v="3"/>
    <x v="6"/>
    <x v="1"/>
    <x v="1"/>
    <x v="0"/>
    <s v="Planning and Preparation"/>
    <s v="Revision: Enlargement"/>
    <s v="CT live models enlargement with use of visualiser.  Clear steps are verbally given whilst teacher completes the enlargement.  CT emphasise the keywords of scale factor and the impact this has on the length of the shape.  CT cold calls to find out the new lengths, ensuring students know how to work out this out.  Independent task for students to practice on squared papers, CT describes the next steps of enlargement on a graphs."/>
    <m/>
    <m/>
    <m/>
    <s v="Complete an activity with the students using the visualiser.  Instructional steps for students to makes notes in their books."/>
    <m/>
    <m/>
    <m/>
    <m/>
    <m/>
    <m/>
    <m/>
    <m/>
    <m/>
    <m/>
    <m/>
    <m/>
    <m/>
  </r>
  <r>
    <n v="828"/>
    <n v="796"/>
    <d v="2023-05-25T08:43:40"/>
    <x v="19"/>
    <x v="40"/>
    <d v="2023-05-19T00:00:00"/>
    <x v="3"/>
    <x v="4"/>
    <x v="3"/>
    <x v="0"/>
    <x v="18"/>
    <x v="0"/>
    <x v="3"/>
    <x v="2"/>
    <m/>
    <s v="Self Assessment of Sketch Work"/>
    <s v="Lesson has been planned well with students using self assessment sheets to drive progress. All students know where they are on the assessment sheets and are clearly working towards improving.  The work is clear and the teacher very quietly circulates the room to introduce challenge. However, this could be more of a feature on the self assesment sheets."/>
    <s v="Books clearly show progress over time towards the learning objectives for the year, students talk well about what they have done. Misconceptions have clearly been addressed and corrected in books. However, their answers lack confidence and they need to be more confident in talking about their progress."/>
    <s v="Books show ongoing feedback in the form of assessment tasks and self assessment, students talk well about the feedback given and know when the assessment pints are. Whole class feedback is clear in books and has led to misconceptions being addressed._x000a_"/>
    <s v="Since the last observation there has been significant improvement in behaviour. Seating plans have been used to good effect and the chatty groups have been split up which has led to an environment of calm and purposeful learning where students are focused. There is a positive feel given about the self assessment work and students are positive about the classroom environment._x000a_The CT circulates and calmly directs students to make improvements."/>
    <s v="Ensure challenge is explicit on assessment sheets._x000a__x000a_Develop students confidence by regularly highlighting excellence."/>
    <m/>
    <m/>
    <m/>
    <m/>
    <m/>
    <m/>
    <m/>
    <m/>
    <m/>
    <m/>
    <m/>
    <m/>
    <m/>
  </r>
  <r>
    <n v="829"/>
    <n v="797"/>
    <d v="2023-05-26T13:34:51"/>
    <x v="1"/>
    <x v="59"/>
    <d v="2023-05-12T00:00:00"/>
    <x v="2"/>
    <x v="4"/>
    <x v="1"/>
    <x v="0"/>
    <x v="13"/>
    <x v="0"/>
    <x v="2"/>
    <x v="2"/>
    <m/>
    <s v="Writing practice for assessment"/>
    <s v="Share Lesson used from HOD. _x000a_20 minute timer on the board for students to reference when completing essay plan. _x000a_PROFS3CN acronym on the WB for students to reference in their plan. _x000a_Positive atmosphere, good relationship with students. _x000a_Students have completed a revision sheet to support assessment prior to planning the structure of their essay. _x000a_The whiteboard instructions are split into foundation/ higher to cater to the mixed ability in the room."/>
    <s v="Students asked to plan their answer to past exam question on the board in French._x000a_Students must use prior knowledge to understand the question and translate it into English._x000a_Misconceptions are occasionally addressed by the teacher as she circulates however when questioned, some students in the room are unsure of the task they need to complete. _x000a_Teacher supports Foundation students sat at the front of the room by reminding them how to formulate a sentence in the present and past tense. _x000a_When a student asks a question, the rest of the class is not informed of this misconception to clarify. "/>
    <s v="Very little assessment and feedback is given in this lesson as students are about to sit their end of year assessment where feedback will be given. "/>
    <s v="Positive atmosphere, good relationship with students however high expectations are not set._x000a_Some students are allowed to talk between themselves whilst others are sanctioned for talking._x000a_Behaviour management across the classroom is inconsistent. "/>
    <s v="Ensure sanctions are consistent _x000a_Set clear instructions for the task you are asking them to complete. _x000a_Model an answer of expectation so students have a guide to follow when completing independent work. "/>
    <m/>
    <m/>
    <m/>
    <m/>
    <m/>
    <m/>
    <m/>
    <m/>
    <m/>
    <m/>
    <m/>
    <m/>
    <m/>
  </r>
  <r>
    <n v="830"/>
    <n v="798"/>
    <d v="2023-05-26T13:36:03"/>
    <x v="29"/>
    <x v="64"/>
    <d v="2023-05-26T00:00:00"/>
    <x v="4"/>
    <x v="4"/>
    <x v="2"/>
    <x v="2"/>
    <x v="6"/>
    <x v="4"/>
    <x v="1"/>
    <x v="0"/>
    <s v="Literacy"/>
    <s v="Area and perimeter"/>
    <s v="- Cold calling for questioning used_x000a_- MAB focused on oracy, encouraging students to articulate their thinking and methods used clearly_x000a_- Subject specific vocabulary used. Students able to correctly identify base and height of a triangle, given different examples of where the height could be drawn on the shape._x000a_- MAB circulates well and supports students_x000a_- Both whiteboard a slides used to model, use of whiteboard supported students calculations, MAB modelled the used of the bus stop method to divide. This was effective and appropriate for the class as it reinforced their understanding of the division."/>
    <m/>
    <m/>
    <m/>
    <s v="- Using a variety of AfL (MWB) rather than questioning and cold calling only_x000a_- Use of the vocabulary &quot;perpendicular height&quot; or examples where there are three measurements given, to reinforce understanding of the relationship between base and  height and   address common misconceptions"/>
    <m/>
    <m/>
    <m/>
    <m/>
    <m/>
    <m/>
    <m/>
    <m/>
    <m/>
    <m/>
    <m/>
    <m/>
    <m/>
  </r>
  <r>
    <n v="831"/>
    <n v="799"/>
    <d v="2023-05-26T14:00:12"/>
    <x v="1"/>
    <x v="2"/>
    <d v="2023-05-05T00:00:00"/>
    <x v="1"/>
    <x v="4"/>
    <x v="1"/>
    <x v="4"/>
    <x v="13"/>
    <x v="0"/>
    <x v="2"/>
    <x v="2"/>
    <m/>
    <s v="Listening paper practice for exam"/>
    <s v="Data Not Shown"/>
    <s v="Data Not Shown"/>
    <s v="Data Not Shown"/>
    <s v="Data Not Shown"/>
    <s v="Data Not Shown"/>
    <m/>
    <m/>
    <m/>
    <m/>
    <m/>
    <m/>
    <m/>
    <m/>
    <m/>
    <m/>
    <m/>
    <m/>
    <m/>
  </r>
  <r>
    <n v="832"/>
    <n v="800"/>
    <d v="2023-06-01T11:23:05"/>
    <x v="14"/>
    <x v="91"/>
    <d v="2023-04-28T00:00:00"/>
    <x v="0"/>
    <x v="4"/>
    <x v="1"/>
    <x v="0"/>
    <x v="4"/>
    <x v="2"/>
    <x v="0"/>
    <x v="2"/>
    <m/>
    <s v="Language Paper 2- Planning"/>
    <s v="Recall starter activity focused on the different elements of the paper / language - what do you do for this kind of question? What do you do for that kind of question? It would have been great to see to something more content or skills focused_x000a__x000a_Whiteboards, transition, rushed, instructions about what to do not clear at the end of the starter._x000a__x000a_&quot;Write down what AQA want us to do for Q5?&quot; very broad question- second MWB question was focused on the paragraphs that should be included._x000a__x000a__x000a_The remainder of the lesson demonstrated in depth teacher subject knowledge although the approach to delivery meant that a large volume of information was delivered to students at once._x000a__x000a_Paragraph 1: nightmare world_x000a__x000a_Paragraph 2: creating an argument: what is your argument?_x000a__x000a_Paragraph 3: problem paragraph_x000a__x000a_Paragraph 4: the solution (write this down please- what exactly)_x000a__x000a_Paragraph 5: smashing the counter argument_x000a__x000a_Paragraph 6: ..._x000a_"/>
    <s v="Students during the lesson through question don't demonstrate a precise understanding of what different questions require and how to respond to these different questions._x000a__x000a_Student books demonstrate development of language skills overtime."/>
    <s v="Visualiser plan is not readable._x000a_Links in visualiser, direct opposites was a good example- why isn't this in the lesson? Read over your plans now to do the link from dream world to nightmare world"/>
    <s v="Students demonstrate positive behaviour in their lesson, they are interested and engaged in the subject. There is no off task behaviour demonstrated in the lesson. CT is effective a managing behaviour throughout the lesson and has really high expectations of students._x000a_"/>
    <s v="Planning needs to consider cognitive load, students will not have been able to make effective use of the slide by slide paragraph structure lecture, this approach to planning will not allow students to improve the quality of their work in a step by step process."/>
    <m/>
    <m/>
    <m/>
    <m/>
    <m/>
    <m/>
    <m/>
    <m/>
    <m/>
    <m/>
    <m/>
    <m/>
    <m/>
  </r>
  <r>
    <n v="833"/>
    <n v="801"/>
    <d v="2023-06-04T11:04:57"/>
    <x v="16"/>
    <x v="1"/>
    <d v="2023-04-28T00:00:00"/>
    <x v="0"/>
    <x v="4"/>
    <x v="1"/>
    <x v="1"/>
    <x v="1"/>
    <x v="0"/>
    <x v="1"/>
    <x v="2"/>
    <m/>
    <s v="Social media"/>
    <s v="Clear starter activity based on knowledge recall, which most students complete well. Clear routines embedded in class, and most students correct in green pen as expected. A 'think, pair, share' activity allows students to decode a Spanish paragraph which details the topic students are moving on to, and linking to the overall learning journey. Excellent use of target language, balanced against the use of English, ensuring all students understand tasks they need to do. Cold calling is embedded within lessons. Rapid mass feedback, quickly assessing what all students have understood from a task would accelerate pupil progress further. Clear focus on grammar throughout the lesson, and use of terms such as 'cognates' helping students to decode meaning of Spanish words themselves."/>
    <s v="Student voice shows that students are making progress and able to increasingly complete tasks from memory due to the revisiting of previously taught knowledge."/>
    <s v="Self-assessment and checking of answers is constantly used within lessons. Milestone tests are clearly marked by CT. RRI tasks need to be clearer, so students are aware on specifics to improve upon."/>
    <s v="Excellent behaviour for learning within the lesson. Routines are clearly established, with students largely engaged in the work. There is no low level disruption. A small minority of  students do not complete some tasks, such as student P not completing the starter task sat in the front row, and a few students not self-assessing the starter task in green pen. These are not noticed by CT. CT to circulate the class more to ensure no opt out."/>
    <s v="1. Increase teacher circulation of the classroom. This will allow CT to ensure that all students are completing the work as instructed, for example completing the starter activities or correcting their work in green pen._x000a_2. Use of RMF, and mini whiteboards to quickly assess the understanding of all students. This will allow the CT to address class misconceptions to a greater degree, rather than relying mostly on cold calling of individual students."/>
    <m/>
    <m/>
    <m/>
    <m/>
    <m/>
    <m/>
    <m/>
    <m/>
    <m/>
    <m/>
    <m/>
    <m/>
    <m/>
  </r>
  <r>
    <n v="834"/>
    <n v="802"/>
    <d v="2023-06-04T11:29:26"/>
    <x v="16"/>
    <x v="23"/>
    <d v="2023-04-28T00:00:00"/>
    <x v="0"/>
    <x v="4"/>
    <x v="1"/>
    <x v="1"/>
    <x v="13"/>
    <x v="0"/>
    <x v="1"/>
    <x v="2"/>
    <m/>
    <s v="Social media"/>
    <s v="Data Not Shown"/>
    <s v="Data Not Shown"/>
    <s v="Data Not Shown"/>
    <s v="Data Not Shown"/>
    <s v="Data Not Shown"/>
    <m/>
    <m/>
    <s v="Training Need"/>
    <m/>
    <m/>
    <m/>
    <m/>
    <m/>
    <s v="Training Need"/>
    <m/>
    <m/>
    <m/>
    <m/>
  </r>
  <r>
    <n v="835"/>
    <n v="803"/>
    <d v="2023-06-04T11:42:36"/>
    <x v="14"/>
    <x v="130"/>
    <d v="2023-05-18T00:00:00"/>
    <x v="3"/>
    <x v="4"/>
    <x v="1"/>
    <x v="0"/>
    <x v="13"/>
    <x v="0"/>
    <x v="3"/>
    <x v="2"/>
    <m/>
    <s v="Reading and Listening Paper RRI"/>
    <s v="Lesson resources are planned to focus on students gaps in recent assessment, they have been planned as part of an appropriate short sequence. _x000a_Teachers subject knowledge is strong, throughout the lesson._x000a_Good introduction of the term &quot;proud&quot;, and checking students ability to use variations. When introducing new words or checking of words variation strategies are effective what is a girlfriend/boyfriend_x000a_"/>
    <s v="Good use of target language for general instructions during the lesson, good insistence of use. Starter demonstrated a secure foundation in French, students are competent in their knowledge of tenses and high frequency words.  Pronunciation was excellent from students."/>
    <s v="Students receive live feedback throughout the lesson, students receive feedback on pronunciation, behaviour and work, this supports students with awareness of what they know and what they are doing well._x000a__x000a__x000a_Correct decision on RRI to give papers back at the end of the lesson, this keeps students focus on what they need to reflect on and learn from rather than tunnel vision._x000a__x000a_"/>
    <s v="Strong start to the lesson, students sat focused and working 8:56_x000a__x000a_Really great circulation throughout the students completing the start to ensure that all students are working. High vigilance throughout with intense monitoring of students throughout the lesson._x000a__x000a_Behaviour of the students in the lesson is exemplary, staff should be directed to observe EAP teaching this group. Students are committed to their learning throughout the lesson._x000a__x000a_D needs intervention, intentionally obstructive behaviour."/>
    <s v="-"/>
    <m/>
    <s v="Exemplary"/>
    <m/>
    <m/>
    <s v="Exemplary"/>
    <m/>
    <m/>
    <m/>
    <s v="Exemplary"/>
    <m/>
    <m/>
    <m/>
    <m/>
  </r>
  <r>
    <n v="836"/>
    <n v="804"/>
    <d v="2023-06-04T11:45:04"/>
    <x v="28"/>
    <x v="39"/>
    <d v="2023-05-18T00:00:00"/>
    <x v="3"/>
    <x v="4"/>
    <x v="0"/>
    <x v="1"/>
    <x v="0"/>
    <x v="2"/>
    <x v="1"/>
    <x v="2"/>
    <m/>
    <s v="Photosynthesis"/>
    <s v="2nd half of a double. Going through what plants need and where they get them from. Opportunity to plan in AfL task for this with MWB. Where do they get this from? What do they get from here?_x000a_Word equation and balance symbol equation written on the board for students to copy down._x000a_Students copy down information in their books. Plan tasks or questions for them to attempt following this to try and apply their knowledge or get them thinking about what's next. This will also avoid any students finishing early. This happens later, but needs to be through out._x000a_Tasks are planned to build on each other, starting with what plants need, moves to the equation for photosynthesis and then the specifics of how these link together and describing it."/>
    <s v="The work in the lesson has been planned to build on prior knowledge. AfL needs to be planned into more to allow the CT to identify misconceptions or where students lack the knowledge to build on._x000a__x000a_Work from the books clearly follows the department progression plan and the current lesson is in sequence with what the students have been learning."/>
    <s v="Questioning students to draw out responses, this is spread around the room. Cold Calling used._x000a_When asking students a question try to avoid having the answers displayed on the board or them using their books if you want to test them._x000a_Go through and students self-assess using green pen. The questioning of students again is spread around the room._x000a_AfL needs to be planned in to give CT ability to see the classes understanding. Simple questions could be given for students to write their ideas down for. 'Why does more photosynthesis occur in summer?'_x000a_Exam question given out at the end to check student understanding. If you want to fully check what they can remember, get them to close their books, otherwise they can just be copying down."/>
    <s v="Behaviour is calm and students carefully listen to instructions and follow what is asked of them in the different tasks._x000a_Careful later on not to talk over students, make sure to settle before giving instructions. For the final task, make sure you set clear expectations on how you want them. Should be silent if you are checking their understanding of the final task."/>
    <s v="Behaviour - Makes sure to get silence before delivering instructions to avoid talking over students. A countdown can be used to support this._x000a_AfL - When questioning make sure that students are being pushed to recall the information rather than read it from their book or the board."/>
    <m/>
    <m/>
    <m/>
    <m/>
    <m/>
    <m/>
    <m/>
    <m/>
    <m/>
    <m/>
    <m/>
    <m/>
    <m/>
  </r>
  <r>
    <n v="837"/>
    <n v="805"/>
    <d v="2023-06-04T12:15:58"/>
    <x v="14"/>
    <x v="76"/>
    <d v="2023-03-22T00:00:00"/>
    <x v="3"/>
    <x v="3"/>
    <x v="2"/>
    <x v="0"/>
    <x v="6"/>
    <x v="2"/>
    <x v="1"/>
    <x v="2"/>
    <m/>
    <s v="Algebraic Fractions "/>
    <s v="Planning is excellent, lesson materials are presented clearly and are animated to support learning.  Subject knowledge is strong. throughout the lesson it was evident that FKH's strong subject knowledge was able to support students in closing gaps in their approach to problems."/>
    <s v="Students demonstrate a good understanding of the subject and are able to make links between algebraic fractions and rules they have learned in previous lessons. "/>
    <s v="Good use of mini whiteboards to check student A before setting 4 more, good check of two more to check students B to ensure they were able to do it before sending them on to complete work. This was good practise and ensured students were abele to take on more challenging questions._x000a__x000a_On the second round when trying questioning student B on factorising it gave a good set of data to not carry on and actually go and plug the number of gaps that were found. It has emerged there was a few issues, this saved time in getting straight onto the model. Really great modelling of how to factorise on the top. _x000a__x000a_Questioning to  help student F to ensure she new to cancel out factorisation was excellent._x000a__x000a_Questioning and MWB's are used fluently to support learning throughout the lesson.  "/>
    <s v="Start of lesson routine- really strong start to lesson and excellent expectations of student in the lesson, students immediately come in and get working- no learning time is wasted. Such a good routine to see._x000a__x000a_Students behaviour is excellent as a result of teacher actions, there is a real sense of purpose in the classroom and all students are on board with their learning."/>
    <s v="During starter activity do more checking of who is doing what, gather information on who is “getting it” or not and use this to inform reteaching of starter. This would allow gaps to be closed with more purpose. "/>
    <m/>
    <m/>
    <m/>
    <m/>
    <m/>
    <m/>
    <s v="Exemplary"/>
    <m/>
    <s v="Exemplary"/>
    <m/>
    <m/>
    <m/>
    <m/>
  </r>
  <r>
    <n v="838"/>
    <n v="806"/>
    <d v="2023-06-04T17:04:13"/>
    <x v="25"/>
    <x v="109"/>
    <d v="2023-05-22T00:00:00"/>
    <x v="4"/>
    <x v="4"/>
    <x v="2"/>
    <x v="1"/>
    <x v="3"/>
    <x v="2"/>
    <x v="0"/>
    <x v="2"/>
    <m/>
    <s v="RRI Feeback"/>
    <s v="Reminder of key terminology e.g. subduction. Instead of saying ‘going under’ RST asked what would I say instead? He reminded students that sub - means under. Helping them to build resilience to breakdown key terms._x000a__x000a_Most students engaged well with the case study recall task. Students added post it notes around the room in a controlled fashion. Students were reminded difference between random facts and case specific. Geography used the phrase 'could be anywhere' to help students decide if the detail they are providing is specific enough. We discuss how he could ensure all students are getting the knowledge they need from the task - risk that they only engaged with what they wrote down._x000a__x000a_Students stated that they were not given much homework and when they were given it, it was 'easy'."/>
    <s v="Students stated that RRI helps them to improve their answers - they also said that RST quizzes them a lot so it helps them to remember what they have learned before._x000a_Structure for 10 markers re-shared. Good reminder of the importance of developing an answer using CAT phrases. Students reminded of the structure, embedding good practice - P, Ev, Ex _x000a_RST using hand movements to represent plate boundary movements supporting students understanding / recall. "/>
    <s v="Mini whiteboards - RST picked exemplar answers and showed others what was expected. Good mini whiteboard routines._x000a_Students were asked to identify the plate boundaries. Answers on the mini whiteboards varied due to lack on consideration as to how students should present them. "/>
    <s v="Generally very good - we discussed considering a seating plan change for NP and TW. "/>
    <s v="Make the abstract concrete._x000a_For physical geography concepts, where possible, make the abstract concrete to allow students to be able to comprehend key concepts and recall them. e.g. a destructive place boundary is destructive, this is because land is destroyed by being pushed into the mantle causing it to melt where as at a constructive plate boundary land is being created."/>
    <s v="N/A"/>
    <s v="N/A"/>
    <s v="N/A"/>
    <s v="N/A"/>
    <s v="N/A"/>
    <s v="N/A"/>
    <s v="N/A"/>
    <s v="N/A"/>
    <s v="N/A"/>
    <s v="N/A"/>
    <s v="N/A"/>
    <s v="N/A"/>
    <s v="N/A"/>
  </r>
  <r>
    <n v="839"/>
    <n v="807"/>
    <d v="2023-06-04T17:28:37"/>
    <x v="25"/>
    <x v="110"/>
    <d v="2023-05-15T00:00:00"/>
    <x v="3"/>
    <x v="4"/>
    <x v="2"/>
    <x v="2"/>
    <x v="3"/>
    <x v="0"/>
    <x v="1"/>
    <x v="2"/>
    <m/>
    <s v="Human Activity in the Middle Course of a River"/>
    <s v="RGI ask students what the difference is between a cause and an impact - good reminder before students start the task as students often get them confused. Students could categorise statements into human and physical with ease._x000a__x000a_RGI got students to call back instructions to ensure they are listening/engaged before moving on to a new task._x000a_RGI allows students to share ideas to a partner first to build their confidence prior to sharing to the group - an element of competitiveness is evident, creating a positive learning environment. _x000a__x000a_Good use of prior knowledge/learning - using the word tributary. Student using the terms inputs and outputs [of a river system] fluidly. Clear routines with students - students used key word list at the back of their books_x000a_Good correction from river bed to banks. Key terms were broken down using morphology. Students making links to science, building up their resilience. Students were able to link infiltration rates to flooding. _x000a__x000a_Students stated that their homework is easy, that they do not have to do much or write much for it. "/>
    <s v="Students could not link to the key concepts - is this something we are requiring students to do explicitly. _x000a_Consider whether the tasks/content are challenging enough for this class - students stated 'geography is easier than history because we don't have to write very much'. There was a lack of extended writing in students books. "/>
    <s v="Students stated that starter help them to recall information, they also said RGI questions them using mini whiteboards._x000a_RGI cold called for answers very well, there was no option to opt out. "/>
    <s v="Least invasive techniques were used to correct behaviour. Clear instructions provided to students during the countdown and ended it with 'just waiting on two more people' etc. _x000a_Good length of wait time to ensure students following instruction. "/>
    <s v="1. Challenge - consider whether the challenge tasks are challenging and not extension tasks. _x000a_2. Extended writing - embed time within the lesson for students to apply their knowledge to an extended writing task to demonstrate their knowledge. "/>
    <s v="N/A"/>
    <s v="Exemplary"/>
    <s v="N/A"/>
    <s v="N/A"/>
    <s v="N/A"/>
    <s v="N/A"/>
    <s v="N/A"/>
    <s v="N/A"/>
    <s v="N/A"/>
    <s v="N/A"/>
    <s v="N/A"/>
    <s v="N/A"/>
    <s v="N/A"/>
  </r>
  <r>
    <n v="840"/>
    <n v="808"/>
    <d v="2023-06-05T10:23:35"/>
    <x v="9"/>
    <x v="13"/>
    <d v="2023-06-05T00:00:00"/>
    <x v="6"/>
    <x v="5"/>
    <x v="0"/>
    <x v="0"/>
    <x v="0"/>
    <x v="2"/>
    <x v="1"/>
    <x v="0"/>
    <s v="Behaviour for Learning"/>
    <s v="Making Salts - practical"/>
    <s v="Data Not Shown"/>
    <s v="Data Not Shown"/>
    <s v="Data Not Shown"/>
    <s v="Data Not Shown"/>
    <s v="Data Not Shown"/>
    <m/>
    <m/>
    <m/>
    <m/>
    <m/>
    <m/>
    <m/>
    <m/>
    <m/>
    <m/>
    <m/>
    <m/>
    <m/>
  </r>
  <r>
    <n v="841"/>
    <n v="809"/>
    <d v="2023-06-05T10:25:20"/>
    <x v="0"/>
    <x v="17"/>
    <d v="2023-06-05T00:00:00"/>
    <x v="6"/>
    <x v="5"/>
    <x v="0"/>
    <x v="6"/>
    <x v="11"/>
    <x v="5"/>
    <x v="5"/>
    <x v="0"/>
    <s v="Planning and Preparation"/>
    <s v="Mechanics revision "/>
    <s v="Data Not Shown"/>
    <s v="Data Not Shown"/>
    <s v="Data Not Shown"/>
    <s v="Data Not Shown"/>
    <s v="Data Not Shown"/>
    <m/>
    <m/>
    <m/>
    <m/>
    <m/>
    <m/>
    <m/>
    <m/>
    <m/>
    <m/>
    <m/>
    <m/>
    <m/>
  </r>
  <r>
    <n v="842"/>
    <n v="810"/>
    <d v="2023-06-05T16:46:53"/>
    <x v="3"/>
    <x v="8"/>
    <d v="2023-05-12T00:00:00"/>
    <x v="2"/>
    <x v="4"/>
    <x v="2"/>
    <x v="1"/>
    <x v="3"/>
    <x v="2"/>
    <x v="0"/>
    <x v="2"/>
    <m/>
    <s v="End of Year Revision"/>
    <s v="Data Not Shown"/>
    <s v="Data Not Shown"/>
    <s v="Data Not Shown"/>
    <s v="Data Not Shown"/>
    <s v="Data Not Shown"/>
    <m/>
    <m/>
    <m/>
    <m/>
    <m/>
    <m/>
    <m/>
    <m/>
    <m/>
    <m/>
    <m/>
    <m/>
    <m/>
  </r>
  <r>
    <n v="843"/>
    <n v="811"/>
    <d v="2023-06-06T10:17:19"/>
    <x v="12"/>
    <x v="35"/>
    <d v="2023-06-06T00:00:00"/>
    <x v="6"/>
    <x v="5"/>
    <x v="1"/>
    <x v="2"/>
    <x v="19"/>
    <x v="2"/>
    <x v="1"/>
    <x v="0"/>
    <s v="Behaviour for Learning"/>
    <s v="Assessment Preparation "/>
    <s v="Data Not Shown"/>
    <s v="Data Not Shown"/>
    <s v="Data Not Shown"/>
    <s v="Data Not Shown"/>
    <s v="Data Not Shown"/>
    <m/>
    <m/>
    <m/>
    <m/>
    <m/>
    <m/>
    <m/>
    <m/>
    <m/>
    <m/>
    <m/>
    <m/>
    <m/>
  </r>
  <r>
    <n v="844"/>
    <n v="812"/>
    <d v="2023-06-06T10:19:21"/>
    <x v="0"/>
    <x v="56"/>
    <d v="2023-06-06T00:00:00"/>
    <x v="6"/>
    <x v="5"/>
    <x v="0"/>
    <x v="0"/>
    <x v="0"/>
    <x v="1"/>
    <x v="0"/>
    <x v="0"/>
    <s v="Assessment and Feedback"/>
    <s v="pH Scale"/>
    <m/>
    <m/>
    <s v="Teacher explaining half equations for electrolysis on whiteboard. Starter questions were too high ability for the class which lead to very few answering question 1 and almost no students answered question 2. Missed opportunity for mini whiteboards on KS3 recap of pH scale which lead to students shouting out answers . Cold calling of types of acids and alkalis. Explanation of alkalis was unclear. "/>
    <m/>
    <s v="Using mini whiteboards for rapid mass feedback for prior knowledge check to address misconceptions at the start of a new topic. "/>
    <m/>
    <m/>
    <m/>
    <m/>
    <m/>
    <m/>
    <m/>
    <m/>
    <m/>
    <m/>
    <m/>
    <m/>
    <m/>
  </r>
  <r>
    <n v="845"/>
    <n v="813"/>
    <d v="2023-06-06T10:38:08"/>
    <x v="12"/>
    <x v="44"/>
    <d v="2023-06-06T00:00:00"/>
    <x v="6"/>
    <x v="5"/>
    <x v="1"/>
    <x v="0"/>
    <x v="4"/>
    <x v="4"/>
    <x v="1"/>
    <x v="0"/>
    <s v="Planning and Preparation"/>
    <s v="SLE First Draft"/>
    <s v="JFE has adapted centralised resources planned by PDU for this lesson. The materials are appropriate for the ability and need of the observed group. There is clear chunking of the activities and students are able to clearly explain what they are doing and why they are doing it. JFE circulates throughout the session and supports students with their independent practise. JFE is challenging her students to think carefully and all students are working hard throughout the observed period. She checks students understanding after instructions and has them repeated back. JFE models high levels of oracy and students work to match her high standards. JFE uses gestures to signpost ideas and expectations which are exaggerated. "/>
    <m/>
    <m/>
    <m/>
    <s v="1. Use of think, pair, share to foster confidence in all students to share ideas by allowing them to share ideas with one another before whole class feedback. _x000a_2. Use of MWBs for wider checking of answers and a more holistic overview of students understanding._x000a_3. Work with TA to establish expectations for their support and behaviour in the lesson - often distracting and loud for non-supported students."/>
    <m/>
    <s v="Exemplary"/>
    <m/>
    <m/>
    <m/>
    <s v="Exemplary"/>
    <m/>
    <m/>
    <m/>
    <m/>
    <m/>
    <m/>
    <s v="Exemplary"/>
  </r>
  <r>
    <n v="846"/>
    <n v="814"/>
    <d v="2023-06-07T14:29:55"/>
    <x v="13"/>
    <x v="56"/>
    <d v="2023-05-16T00:00:00"/>
    <x v="3"/>
    <x v="4"/>
    <x v="0"/>
    <x v="0"/>
    <x v="0"/>
    <x v="1"/>
    <x v="0"/>
    <x v="2"/>
    <m/>
    <s v="Extracting metals"/>
    <s v="Starter - students complete and self assess retrieval starter. Teacher asks students to answer._x000a__x000a_Slide on metal ores, some students say they’ve seen the slides in a cover lesson, however when questioned do not know the answer, so teacher decided to reteach._x000a_Students copy definitions into their book._x000a__x000a_Teacher models displacement reaction and then discussed a range of metal oxides and if they would react with carbon. Students that made errors were asked to explain their thinking and then corrected. Students were questioned using cold calling to select a number of students to check if they understood._x000a__x000a_Independent practice_x000a_Students complete a past exam question independently. Students then self assess using mark scheme answer from the whiteboard."/>
    <s v="Some slides used in previous cover lesson however students had not learnt content sufficiently. Teacher picks up on this and decides to reteach lesson, students demonstrate progress here. Students in positive routine with self assessment using green pens and show progress in their responses."/>
    <s v="Cold calling and thinking time used in the lesson. Question picks up misconceptions and teacher re teaches to tackle these._x000a_Recent progress test and RRI used. These books are used for C1B following their use In January in C1A"/>
    <s v="Students are generally engaged and follow instructions. Students have a positive attitude to learning and want to make progress. When instructed students work independently on the PEQ."/>
    <s v="Liaise with colleagues to ensure that planning is in sync, this includes cover lessons. This will avoid situations where students think they’ve covered content with similar slides."/>
    <m/>
    <m/>
    <m/>
    <m/>
    <m/>
    <m/>
    <m/>
    <m/>
    <m/>
    <m/>
    <m/>
    <m/>
    <m/>
  </r>
  <r>
    <n v="847"/>
    <n v="815"/>
    <d v="2023-06-07T14:32:07"/>
    <x v="13"/>
    <x v="83"/>
    <d v="2023-05-23T00:00:00"/>
    <x v="4"/>
    <x v="4"/>
    <x v="0"/>
    <x v="0"/>
    <x v="0"/>
    <x v="0"/>
    <x v="4"/>
    <x v="2"/>
    <m/>
    <s v="The Eye"/>
    <s v="Retrieval starter_x000a_Perhaps, opportunity for further challenge in recall starter_x000a__x000a_Learning journey shared with students_x000a__x000a_Video task_x000a_Students watch a video and answer a worksheet._x000a_Students complete worksheet. Teacher questions throughout._x000a__x000a_Mini whiteboard quiz to check students recall, this was completed correctly by all students. Teacher asks follow up questions to students who are unsure  _x000a__x000a_Independent practice_x000a__x000a_Students complete an exam question independently. Teacher goes through answers while questioning students. Students then self assess in green pen."/>
    <s v="Students complete activities, plenty of prior knowledge demonstrated. Further challenge needed in some activities to ensure grade 8/9s. If all students get all MWB answers correct, does this suggest questions are too easy? How could challenge be increased?"/>
    <s v="Lots of self assessment during activities. Teacher used cold calling and say it again better for questioning."/>
    <s v="Students are self motivated, behave well and engage positively with all activities. The couple of incidents of low level disruption are followed up with warnings."/>
    <s v="Embed further challenge in activities for more able students. This could include an analysis or practical question to stretch students and prepare them for their exams."/>
    <m/>
    <m/>
    <m/>
    <m/>
    <m/>
    <m/>
    <m/>
    <m/>
    <m/>
    <m/>
    <m/>
    <m/>
    <m/>
  </r>
  <r>
    <n v="848"/>
    <n v="816"/>
    <d v="2023-06-07T14:34:52"/>
    <x v="13"/>
    <x v="180"/>
    <d v="2023-05-09T00:00:00"/>
    <x v="2"/>
    <x v="4"/>
    <x v="0"/>
    <x v="3"/>
    <x v="27"/>
    <x v="3"/>
    <x v="1"/>
    <x v="2"/>
    <m/>
    <s v="Spy School Spreadsheets"/>
    <s v="Starter_x000a_Students settled quickly and login_x000a_Cold calling used to ask range of students as part of retrieval starter._x000a__x000a_Use of say it again better to develop students answer. Eg insisting on use of correct terminology, ‘cell’._x000a__x000a_Teacher explanations are clear, example Formula vs Function, all students face the board and teacher explains with screenshots and step by step instructions.  _x000a__x000a_Student learning over time evident from completion of starter as well as student responses when questioned._x000a__x000a_Independent practice_x000a_After teacher explanation, students work independently through the task. Teacher circulates and supports 1:1, giving feedback."/>
    <s v="Student learning over time evident from completion of starter as well as student responses when questioned."/>
    <s v="Cold calling used to ask range of students as part of retrieval starter._x000a__x000a_Use of say it again better to develop students answer. Eg insisting on use of correct terminology, ‘cell’._x000a__x000a_When questioning, if a student is unsure and you move on to another student, return to original student to check they can now answer."/>
    <s v="Students demonstrate positive behaviour for learning and are actively engaged throughout the lesson."/>
    <s v="Bounce questions back to students to avoid students opting out. When questioning, if a student is unsure and you move on to another student, return to original student to check they can now answer. "/>
    <m/>
    <m/>
    <m/>
    <m/>
    <m/>
    <m/>
    <m/>
    <m/>
    <m/>
    <m/>
    <m/>
    <m/>
    <m/>
  </r>
  <r>
    <n v="849"/>
    <n v="817"/>
    <d v="2023-06-07T14:36:36"/>
    <x v="0"/>
    <x v="25"/>
    <d v="2023-06-07T00:00:00"/>
    <x v="6"/>
    <x v="5"/>
    <x v="0"/>
    <x v="0"/>
    <x v="0"/>
    <x v="0"/>
    <x v="0"/>
    <x v="1"/>
    <m/>
    <m/>
    <s v="Titles and dates are underlined. Literacy code is stuck in but not being used in feedback. Vocab sheets are stuck in and but not being completed in line with school policy. PT/RRI tasks are present and stuck close together in books. Past paper questions being completed but not consistently  self assessed in green pen. Worksheets and loose pages are stuck correctly into books. Books evidence progress over time"/>
    <m/>
    <m/>
    <m/>
    <s v="Ensure vocab sheets are being completed with key terms"/>
    <m/>
    <m/>
    <m/>
    <m/>
    <m/>
    <m/>
    <m/>
    <m/>
    <m/>
    <m/>
    <m/>
    <m/>
    <m/>
  </r>
  <r>
    <n v="850"/>
    <n v="818"/>
    <d v="2023-06-07T14:39:50"/>
    <x v="0"/>
    <x v="56"/>
    <d v="2023-06-07T00:00:00"/>
    <x v="6"/>
    <x v="5"/>
    <x v="0"/>
    <x v="0"/>
    <x v="0"/>
    <x v="1"/>
    <x v="0"/>
    <x v="1"/>
    <m/>
    <m/>
    <s v="Some titles and dates are underlined but not all. Some literacy codes stuck in but not all._x000a_Literacy code not being used in feedback. Vocab sheets are being completed in line with school policy. PT/RRI tasks are present and stuck close together in books. Past paper questions are consistently being used and self assessed in green pen. Worksheets and loose pages are stuck correctly into books. Books evidence progress over time_x000a_"/>
    <m/>
    <m/>
    <m/>
    <s v="Make sure the literacy code is being used in feedback."/>
    <m/>
    <m/>
    <m/>
    <m/>
    <m/>
    <m/>
    <m/>
    <m/>
    <m/>
    <m/>
    <m/>
    <m/>
    <m/>
  </r>
  <r>
    <n v="851"/>
    <n v="819"/>
    <d v="2023-06-07T14:40:25"/>
    <x v="13"/>
    <x v="55"/>
    <d v="2023-04-25T00:00:00"/>
    <x v="0"/>
    <x v="4"/>
    <x v="0"/>
    <x v="6"/>
    <x v="31"/>
    <x v="5"/>
    <x v="2"/>
    <x v="2"/>
    <m/>
    <s v="Revision - Unit 2 - Quality of Information"/>
    <s v="Starter - retrieval practice_x000a_Positive routines where students complete work on miniwhiteboards. Good evidence of students prior learning._x000a__x000a_Students complete a spider diagram. Teacher circulates and gives students feedback._x000a__x000a_Live modelling - teacher uses visualiser to live model completion of exam question. Teacher draws responses from students and demonstrates how to write a model answer._x000a__x000a_Students now complete independent practice following teacher modelling. Teacher circulates and gives feedback to support students."/>
    <s v="Good evidence demonstrated throughout tasks, including retrieval starter, of students learning over time. Teacher plans activities to recap prior knowledge and build on new learning. "/>
    <s v="Questioning cold calling used_x000a_Mini whiteboards used_x000a_Live modelling with questioning used to develop model answer"/>
    <s v="Teacher has clear expectations of behaviour and reminds students of these to ensure positive routines and engagement._x000a_"/>
    <s v="Say it again better and bouncing answers back to original student could be used more consistently to develop student responses and ensure engagement after the student has given a response."/>
    <m/>
    <m/>
    <m/>
    <m/>
    <m/>
    <m/>
    <m/>
    <m/>
    <m/>
    <m/>
    <m/>
    <m/>
    <m/>
  </r>
  <r>
    <n v="852"/>
    <n v="820"/>
    <d v="2023-06-07T14:42:41"/>
    <x v="0"/>
    <x v="144"/>
    <d v="2023-06-07T00:00:00"/>
    <x v="6"/>
    <x v="5"/>
    <x v="0"/>
    <x v="0"/>
    <x v="0"/>
    <x v="2"/>
    <x v="0"/>
    <x v="1"/>
    <m/>
    <m/>
    <s v="Titles and dates are underlined. Literacy code is stuck in but not being used in feedback. Vocab sheets are being completed in line with school policy. Past paper questions are consistently being used and self assessed in green pen. Worksheets and loose pages are stuck correctly into books. Books evidence progress over time"/>
    <m/>
    <m/>
    <m/>
    <s v="Make sure the literacy code is being used in feedback."/>
    <m/>
    <m/>
    <m/>
    <m/>
    <m/>
    <m/>
    <m/>
    <m/>
    <m/>
    <m/>
    <m/>
    <m/>
    <m/>
  </r>
  <r>
    <n v="853"/>
    <n v="821"/>
    <d v="2023-06-07T14:45:43"/>
    <x v="0"/>
    <x v="28"/>
    <d v="2023-06-07T00:00:00"/>
    <x v="6"/>
    <x v="5"/>
    <x v="0"/>
    <x v="0"/>
    <x v="0"/>
    <x v="3"/>
    <x v="0"/>
    <x v="1"/>
    <m/>
    <m/>
    <s v="Some titles and dates are underlined but not all. Some literacy codes stuck in but not all. Literacy code not being used in feedback.  Vocab sheets are not stuck in and being completed in line with school policy. Past  paper questions are not being consistently used and green penned. Worksheets and loose pages are stuck correctly into books. Books evidence progress over time"/>
    <m/>
    <m/>
    <m/>
    <s v="Ensure past paper questions are being completed and are consistently being self assessed in green pen. Stick in vocab sheets in back of books and get students to fill in during lesson.  "/>
    <m/>
    <m/>
    <m/>
    <m/>
    <m/>
    <m/>
    <m/>
    <m/>
    <m/>
    <m/>
    <m/>
    <m/>
    <m/>
  </r>
  <r>
    <n v="854"/>
    <n v="822"/>
    <d v="2023-06-07T14:48:34"/>
    <x v="0"/>
    <x v="119"/>
    <d v="2023-06-07T00:00:00"/>
    <x v="6"/>
    <x v="5"/>
    <x v="0"/>
    <x v="0"/>
    <x v="0"/>
    <x v="4"/>
    <x v="0"/>
    <x v="1"/>
    <m/>
    <m/>
    <s v="Titles and dates are underlined. Literacy code is stuck in but not being used in feedback. Vocab sheets are stuck in and but not being completed in line with school policy. PT/RRI tasks are not fully present and stuck close together in books. Past paper questions are consistently being used and self assessed in green pen. Worksheets and loose pages are stuck correctly into books. _x000a_Books evidence progress over time_x000a_"/>
    <m/>
    <m/>
    <m/>
    <s v="Ensure progress tests are completed and meaningful RRIs are completed, two required per term in line with department policy."/>
    <m/>
    <m/>
    <m/>
    <m/>
    <m/>
    <m/>
    <m/>
    <m/>
    <m/>
    <m/>
    <m/>
    <m/>
    <m/>
  </r>
  <r>
    <n v="855"/>
    <n v="823"/>
    <d v="2023-06-07T14:51:24"/>
    <x v="0"/>
    <x v="152"/>
    <d v="2023-06-07T00:00:00"/>
    <x v="6"/>
    <x v="5"/>
    <x v="0"/>
    <x v="0"/>
    <x v="0"/>
    <x v="0"/>
    <x v="1"/>
    <x v="1"/>
    <m/>
    <m/>
    <s v="Some titles and dates are underlined but not all. Literacy code is stuck in but not being used in feedback. Vocab sheets are being completed in line with school policy. PT/RRI tasks are present and stuck close together in books. Past paper questions are consistently being used and self assessed in green pen. Worksheets and loose pages are stuck correctly into books. Books evidence progress over time"/>
    <m/>
    <m/>
    <m/>
    <s v="Make sure the literacy code is being used in feedback."/>
    <m/>
    <m/>
    <m/>
    <m/>
    <m/>
    <m/>
    <m/>
    <m/>
    <m/>
    <m/>
    <m/>
    <m/>
    <m/>
  </r>
  <r>
    <n v="856"/>
    <n v="824"/>
    <d v="2023-06-07T14:54:51"/>
    <x v="0"/>
    <x v="169"/>
    <d v="2023-06-07T00:00:00"/>
    <x v="6"/>
    <x v="5"/>
    <x v="0"/>
    <x v="0"/>
    <x v="0"/>
    <x v="1"/>
    <x v="1"/>
    <x v="1"/>
    <m/>
    <m/>
    <s v="Titles and dates are underlined. Literacy code is stuck in but not being used in feedback. Vocab sheets are stuck in and but not being completed in line with school policy. Past paper questions being completed but not consistently  self assessed in green pen. _x000a_PT/RRI tasks are present and stuck close together in books. Worksheets and loose pages are stuck correctly into books. Books evidence progress over time_x000a_"/>
    <m/>
    <m/>
    <m/>
    <s v="Ensure past paper questions are being self assessed in green pen _x000a_Ensure vocab sheets are being completed with key terms"/>
    <m/>
    <m/>
    <m/>
    <m/>
    <m/>
    <m/>
    <m/>
    <m/>
    <m/>
    <m/>
    <m/>
    <m/>
    <m/>
  </r>
  <r>
    <n v="857"/>
    <n v="825"/>
    <d v="2023-06-07T14:57:32"/>
    <x v="0"/>
    <x v="31"/>
    <d v="2023-06-07T00:00:00"/>
    <x v="6"/>
    <x v="5"/>
    <x v="0"/>
    <x v="0"/>
    <x v="0"/>
    <x v="2"/>
    <x v="1"/>
    <x v="1"/>
    <m/>
    <m/>
    <s v="Some titles and dates are underlined but not all. Some literacy codes stuck in but not all._x000a_Literacy code not being used in feedback. Vocab sheets are in some books but not all. _x000a_Vocab sheets are being completed in some books but not all.  PT/RRI tasks are not fully present and stuck close together in books. Worksheets and loose pages are stuck correctly into books. Books evidence progress over time_x000a__x000a_"/>
    <m/>
    <m/>
    <m/>
    <s v="Ensure progress tests are completed and meaningful RRIs are completed, two required per term in line with department policy. Ensure vocab sheets are being completed with key terms"/>
    <m/>
    <m/>
    <m/>
    <m/>
    <m/>
    <m/>
    <m/>
    <m/>
    <m/>
    <m/>
    <m/>
    <m/>
    <m/>
  </r>
  <r>
    <n v="858"/>
    <n v="827"/>
    <d v="2023-06-07T15:03:05"/>
    <x v="0"/>
    <x v="181"/>
    <d v="2023-06-07T00:00:00"/>
    <x v="6"/>
    <x v="5"/>
    <x v="0"/>
    <x v="0"/>
    <x v="0"/>
    <x v="4"/>
    <x v="1"/>
    <x v="1"/>
    <m/>
    <m/>
    <s v="Titles and dates are underlined. Literacy code is stuck in but not being used in feedback. Vocab sheets are stuck in and but not being completed in line with school policy. Past paper questions being completed but not consistently  self assessed in green pen. Worksheets and loose pages are stuck correctly into books. Books evidence progress over time"/>
    <m/>
    <m/>
    <m/>
    <s v="Ensure past paper questions are being self assessed in green pen. Ensure vocab sheets are being completed with key terms"/>
    <m/>
    <m/>
    <m/>
    <m/>
    <m/>
    <m/>
    <m/>
    <m/>
    <m/>
    <m/>
    <m/>
    <m/>
    <m/>
  </r>
  <r>
    <n v="859"/>
    <n v="826"/>
    <d v="2023-06-07T15:00:21"/>
    <x v="0"/>
    <x v="32"/>
    <d v="2023-06-07T00:00:00"/>
    <x v="6"/>
    <x v="5"/>
    <x v="0"/>
    <x v="0"/>
    <x v="0"/>
    <x v="3"/>
    <x v="1"/>
    <x v="1"/>
    <m/>
    <m/>
    <s v="Titles and dates are underlined. Literacy code is stuck in but not being used in feedback. Vocab sheets are stuck in and but not being completed in line with school policy. Past paper questions are consistently being used and self assessed in green pen. PT/RRI tasks are present and stuck close together in books. Worksheets and loose pages are stuck correctly into books. Books evidence progress over time"/>
    <m/>
    <m/>
    <m/>
    <s v="Ensure vocab sheets are being completed with key terms"/>
    <m/>
    <m/>
    <m/>
    <m/>
    <m/>
    <m/>
    <m/>
    <m/>
    <m/>
    <m/>
    <m/>
    <m/>
    <m/>
  </r>
  <r>
    <n v="860"/>
    <n v="828"/>
    <d v="2023-06-08T06:23:58"/>
    <x v="19"/>
    <x v="96"/>
    <d v="2023-06-07T00:00:00"/>
    <x v="6"/>
    <x v="5"/>
    <x v="0"/>
    <x v="6"/>
    <x v="29"/>
    <x v="5"/>
    <x v="4"/>
    <x v="2"/>
    <m/>
    <s v="Cell Transport"/>
    <s v="Lesson starter up - connected to previous learning, good pace using timings. Good organisation of whiteboards in unusual room. Good use of literacy -linking phobic to external scenarios. Good linking of Micellarto real life means students are engaged._x000a_The first 10 minutes are teacher led. However, it is well broken up with cold calling. Students are being made to work due to constant questioning._x000a_Whiteboard question on matching - linked to possible exam questions. Good follow up questioning picks up on soluble misconception._x000a_Good interactive approach to prefixes task means pace is strong."/>
    <s v="Students look back through books for answers to starterHowever, some are not sure where to look._x000a_SOW is followed and progression in books is clear, lesson is consistently recap based._x000a_Students talk clearly and positively about the demands of the subject, they appreciate the real world examples. Books are consistent and well maintained."/>
    <s v="Cold calling for starter answers is demanding, teacher insists on clear descriptions. Answers are bounced around and praise and challenge by the teacher is strong. Cold calling is always followed by a follow up question. _x000a_What is formed - on your whiteboards - starts with M - hint, hint giving it away._x000a_Whole class assessments takes the form of self review of mocks after teacher marking."/>
    <s v="There is an atmosphere of strong positive feedback, also a good atmosphere of not being afraid to get things wrong and then correct. Students clearly enjoy learning the subject although they are quite daunted at the amount of content to be covered._x000a_"/>
    <s v="Challenge punctuality - was missing the starter a problem for their learning._x000a_Try and avoid giving hints too early for questions -either easier questions or give time._x000a__x000a__x000a_"/>
    <m/>
    <m/>
    <m/>
    <s v="Exemplary"/>
    <s v="Exemplary"/>
    <m/>
    <m/>
    <m/>
    <m/>
    <m/>
    <m/>
    <m/>
    <m/>
  </r>
  <r>
    <n v="861"/>
    <n v="829"/>
    <d v="2023-06-08T10:30:26"/>
    <x v="12"/>
    <x v="98"/>
    <d v="2023-06-06T00:00:00"/>
    <x v="6"/>
    <x v="5"/>
    <x v="1"/>
    <x v="3"/>
    <x v="5"/>
    <x v="0"/>
    <x v="1"/>
    <x v="0"/>
    <s v="Planning and Preparation"/>
    <s v="How does Miller present Alfieri as a good lawyer?"/>
    <s v="WGA has used the centralised teaching resources planned by AHA and adapted these to create a cohesive and clear lesson which was building towards a piece of extended writing. WGA carefully chunks each task to slowly develop ideas and demonstrate good subject knowledge. WGA models the expectations for exploding quotations and asks clear questions to support students to engage with the modelling process. Some explanations are a little overly wordy and students get lost and ask for them to be repeated. There are some tasks which lend themselves to greater independence which can be checked with MWBs to give a more holistic overview of understanding such as the recall task. "/>
    <m/>
    <m/>
    <m/>
    <s v="1. Work on developing economy of language - WGA should try to keep questions focused and avoid over explanation within questions as it can produce a burdensome cognitive load. _x000a_2. Use of MWBs beyond the retrieval starter - WGA should plan opportunities to utilise his MWBs beyond the starter task e.g. recall of prior knowledge of character, sharing of ideas for modelling."/>
    <m/>
    <m/>
    <m/>
    <m/>
    <m/>
    <m/>
    <m/>
    <m/>
    <m/>
    <m/>
    <m/>
    <m/>
    <m/>
  </r>
  <r>
    <n v="862"/>
    <n v="830"/>
    <d v="2023-06-08T10:40:15"/>
    <x v="12"/>
    <x v="182"/>
    <d v="2023-06-08T00:00:00"/>
    <x v="6"/>
    <x v="5"/>
    <x v="1"/>
    <x v="2"/>
    <x v="5"/>
    <x v="1"/>
    <x v="0"/>
    <x v="0"/>
    <s v="Planning and Preparation"/>
    <s v="What is significant about Caliban’s use of language in this scene?"/>
    <s v="Data Not Shown"/>
    <s v="Data Not Shown"/>
    <s v="Data Not Shown"/>
    <s v="Data Not Shown"/>
    <s v="Data Not Shown"/>
    <m/>
    <m/>
    <m/>
    <m/>
    <m/>
    <m/>
    <m/>
    <m/>
    <m/>
    <m/>
    <m/>
    <m/>
    <m/>
  </r>
  <r>
    <n v="863"/>
    <n v="831"/>
    <d v="2023-06-09T11:34:51"/>
    <x v="10"/>
    <x v="14"/>
    <d v="2023-06-07T00:00:00"/>
    <x v="6"/>
    <x v="5"/>
    <x v="3"/>
    <x v="2"/>
    <x v="9"/>
    <x v="1"/>
    <x v="1"/>
    <x v="0"/>
    <s v="Planning and Preparation"/>
    <s v="Chords"/>
    <s v="CT played the song for students to hear. CT showed student the sheet they should be looking at to make sure they all had correct music sheet in front of them. CT questioned class 'what are chords', then used no hands up to identify where on the sheet the chords are and what the notes are for each. When a student was unable to locate the 3rd chord CT challenged student in a positive way. This ensured student knew what they should be looking at and playing. Students where then asked to find the notes of each chord with the keyboards off. CT used positive language when challenging off-task behaviour. CT then got student to turn on keyboards and change the sound to an appropriate instrument for the piece of music. CT directed the class to play each chord, then got students to play the chords as a chord progression. "/>
    <m/>
    <m/>
    <m/>
    <s v="Get students to turn on keyboards when learning the notes of a part - that way you get instant feedback as to if they have understood and correctly implemented knowledge (musical equivalent of mini-whiteboards). _x000a_Use exaggerated body language when conducting class to help them play at the right time. "/>
    <m/>
    <m/>
    <m/>
    <m/>
    <m/>
    <m/>
    <m/>
    <m/>
    <m/>
    <m/>
    <m/>
    <m/>
    <m/>
  </r>
  <r>
    <n v="864"/>
    <n v="38"/>
    <d v="2023-06-13T10:03:29"/>
    <x v="36"/>
    <x v="128"/>
    <d v="2023-06-13T00:00:00"/>
    <x v="0"/>
    <x v="5"/>
    <x v="0"/>
    <x v="0"/>
    <x v="0"/>
    <x v="3"/>
    <x v="0"/>
    <x v="2"/>
    <s v="ECT"/>
    <s v="https://harrisfederation.sharepoint.com/sites/ham/CPD/Forms/AllItems.aspx?FolderCTID=0x012000FBEAAE0D9FF3DD4AB078F191A8A9A720&amp;id=%2Fsites%2Fham%2FCPD%2FECT%202022%2D23%2FObservations&amp;viewid=988272ce%2D72f9%2D40a6%2Da6ba%2Ddc8d5dea4435"/>
    <m/>
    <m/>
    <m/>
    <m/>
    <m/>
    <m/>
    <m/>
    <m/>
    <m/>
    <m/>
    <m/>
    <m/>
    <m/>
    <m/>
    <m/>
    <m/>
    <m/>
    <m/>
  </r>
  <r>
    <n v="865"/>
    <n v="832"/>
    <d v="2023-06-13T10:24:04"/>
    <x v="36"/>
    <x v="128"/>
    <d v="2023-06-13T00:00:00"/>
    <x v="0"/>
    <x v="5"/>
    <x v="0"/>
    <x v="0"/>
    <x v="0"/>
    <x v="3"/>
    <x v="0"/>
    <x v="0"/>
    <s v="Planning and Preparation"/>
    <s v="Genetic engineering"/>
    <s v="Focus on planning to increase engagement._x000a__x000a_Clear aim for the lesson shared with students. _x000a__x000a_Genetic engineering definition given, students given time to copy without being talked over / disrupted. _x000a__x000a_Examples given when describing genetic engineering. Steps gone through but lots of teacher talk, video then helps to explain. This may have been better the other one way round, so teacher talk could fill the gaps and ask questions. Questions shown on board during video so students know what they will be answering, reading these out before the video can help students engage. When reviewing the questions, students are allowed to opt out / shrug. Ensure questions are accessible to improve engagement, students who feel they are successful are more likely to enjoy the subject and engage more. Answers for video given and students write in, this should then be assessed again as majority of students couldn't do themselves. Use a MWB to assess whole class understanding, have before moving on to the next LO."/>
    <m/>
    <m/>
    <m/>
    <s v="For low ability students, chunk the information into smaller pieces and assess understanding after each part. _x000a_Ensure tasks are accessible so students can access and then feel successful. _x000a_Use MWB to reassess students if after reviewing they do not understand. _x000a__x000a_"/>
    <s v="Exemplary"/>
    <s v="Training Need"/>
    <s v="Training Need"/>
    <s v="Training Need"/>
    <s v="Training Need"/>
    <s v="Exemplary"/>
    <s v="Training Need"/>
    <s v="Exemplary"/>
    <s v="Exemplary"/>
    <s v="Training Need"/>
    <s v="Training Need"/>
    <s v="N/A"/>
    <s v="Training Need"/>
  </r>
  <r>
    <n v="866"/>
    <n v="833"/>
    <d v="2023-06-14T06:10:50"/>
    <x v="6"/>
    <x v="76"/>
    <d v="2023-05-25T00:00:00"/>
    <x v="4"/>
    <x v="4"/>
    <x v="2"/>
    <x v="2"/>
    <x v="6"/>
    <x v="1"/>
    <x v="1"/>
    <x v="0"/>
    <s v="Planning and Preparation"/>
    <s v="Angles"/>
    <s v="Knowledge retrieval starter being completed by students helping them to recall prior learning.  Completed in silence and independently.  Cold calling for answers for starters, when students are unsure CT is supportive and encouraging, building confidence and resilience in pupils.  CT is fostering a positive learning atmosphere.  CT discusses errors that appear and corrects language to ensure mathematical language is used.  This area of the lesson discusses key words, which students should be familiar with, types of angles.  CT links this with mathematical notation that is used.  Students then complete an independent task in their books."/>
    <m/>
    <m/>
    <m/>
    <s v="To sustain the pace in the lesson a MWB task cold have been appropriate instead of the book task.  "/>
    <m/>
    <m/>
    <m/>
    <m/>
    <m/>
    <m/>
    <m/>
    <m/>
    <m/>
    <m/>
    <m/>
    <m/>
    <m/>
  </r>
  <r>
    <n v="867"/>
    <n v="834"/>
    <d v="2023-06-14T06:20:34"/>
    <x v="6"/>
    <x v="76"/>
    <d v="2023-05-25T00:00:00"/>
    <x v="4"/>
    <x v="4"/>
    <x v="2"/>
    <x v="2"/>
    <x v="6"/>
    <x v="1"/>
    <x v="1"/>
    <x v="1"/>
    <m/>
    <m/>
    <s v="RRIs are purposeful, based on prior tests and aim to fill learning gaps.  These are actioned by students and marked, CT has reviewed the RRIs to ensure improvements have been made.  Progression of topics is clear and depth of topics is seen in their books.  Book hygiene is very good, use of green pen, tagging of sheets and layout of work.  Corrections can be seen in books where errors are made.  Homework has been regularly set and is set on Teams."/>
    <m/>
    <m/>
    <m/>
    <s v="Encourage students to add working out where mistakes have been made."/>
    <m/>
    <m/>
    <m/>
    <m/>
    <m/>
    <m/>
    <m/>
    <m/>
    <m/>
    <m/>
    <m/>
    <m/>
    <m/>
  </r>
  <r>
    <n v="868"/>
    <n v="835"/>
    <d v="2023-06-14T06:28:13"/>
    <x v="6"/>
    <x v="120"/>
    <d v="2023-05-26T00:00:00"/>
    <x v="4"/>
    <x v="4"/>
    <x v="2"/>
    <x v="2"/>
    <x v="6"/>
    <x v="0"/>
    <x v="0"/>
    <x v="0"/>
    <s v="Planning and Preparation"/>
    <s v="Ratio to Fractions"/>
    <s v="Data Not Shown"/>
    <s v="Data Not Shown"/>
    <s v="Data Not Shown"/>
    <s v="Data Not Shown"/>
    <s v="Data Not Shown"/>
    <m/>
    <m/>
    <m/>
    <m/>
    <m/>
    <m/>
    <m/>
    <m/>
    <m/>
    <m/>
    <m/>
    <m/>
    <m/>
  </r>
  <r>
    <n v="869"/>
    <n v="836"/>
    <d v="2023-06-14T13:05:29"/>
    <x v="15"/>
    <x v="66"/>
    <d v="2023-03-24T00:00:00"/>
    <x v="3"/>
    <x v="3"/>
    <x v="0"/>
    <x v="6"/>
    <x v="23"/>
    <x v="5"/>
    <x v="0"/>
    <x v="2"/>
    <m/>
    <s v="Digital Marketing Agencies"/>
    <s v="Students are completing starter in line with department expectations. Behaviour is settled. Students engaged with answering starter questions and then answers are revealed. _x000a_Lesson explained with title what would be focused on. Here would be a good opportunity for students to go over the key term Marketing Agency and look at examples. Students then watched a video on Digital Marketing which links to coursework task. Students here needed an activity to get on with using white boards to support and write down the answers which could then be assessed for engagement and accuracy through circulating. Students then discussed the purpose of a Digital marketing agency using the video. _x000a_Once this had been discussed, students were directed to complete task P6: Explain how a specific business has used digital marketing agency. Here students were supported with slides and titled template. Student was clear on how to access the work materials demonstrating rountines and independence. "/>
    <s v="Students are taught content prior to completing lesson tasks. This supports students in applying their knowledge to the task. Materials are provided. "/>
    <s v="Assessment tracker is being used to support progress of students with submissions, marking and incomplete work. "/>
    <s v="Behaviour is settled. "/>
    <s v="Literacy- explicitly teaching key words prior to the lesson which will underpin lesson content. _x000a_Pace of students- how are all students completing work to the same pace? How can this be checked during the lesson? "/>
    <m/>
    <m/>
    <m/>
    <s v="Training Need"/>
    <s v="Exemplary"/>
    <s v="Exemplary"/>
    <s v="Exemplary"/>
    <s v="Exemplary"/>
    <s v="N/A"/>
    <s v="Exemplary"/>
    <m/>
    <m/>
    <s v="Exemplary"/>
  </r>
  <r>
    <n v="870"/>
    <n v="837"/>
    <d v="2023-06-14T13:20:48"/>
    <x v="15"/>
    <x v="38"/>
    <d v="2023-03-10T00:00:00"/>
    <x v="1"/>
    <x v="3"/>
    <x v="0"/>
    <x v="0"/>
    <x v="12"/>
    <x v="0"/>
    <x v="0"/>
    <x v="2"/>
    <m/>
    <s v="Product Life Cycle "/>
    <s v="Students had previously covered the Boston Matrix. TJO completing starter and recall of Boston Matrix in line with department expectations and recapped content that some students missed the previous lesson. Mini whiteboards were used in line with Department expectations. _x000a_This content recall gave a good opportunity for students to also revise and be reminded of content from previous lesson to then apply to the next topic of the Product Life Cycle. Timings and instructions were used clearly, maintaining high expectations. The product life cycle was broken down to look at the stages of the product life cycle and each individual stage had reference to examples which were discussed. Videos were referenced to and questions to support the video. Students are given a range of different activities within planning and delivery.  "/>
    <s v="Students begin with a recall starter and overtime build upon knowledge from the specification to support students in their development of the Product life cycle. "/>
    <s v="When a student has not understood the topic, explain this as you did but go back to the student to check for understanding. This will ensure you understand whether or not a student has understood your explanation. Bounce the question back to the student who is incomplete. "/>
    <s v="A positive relationship has been built with students over time and this is demonstrated by mutual respect and a positive environment being created that underpins learning. "/>
    <s v="- How do you know students have understood what has been said? Create opportunities to go back to students within the lesson who have not understood or given an incorrect answer. _x000a_- How can you challenge high ability students within the Product life cycle delivery? Get students to link to previous topics. Get students to link to prior topics. _x000a_- Get more then one student to explain their answer- install the use of key words within students explanation. "/>
    <m/>
    <m/>
    <m/>
    <m/>
    <m/>
    <m/>
    <m/>
    <m/>
    <m/>
    <m/>
    <m/>
    <m/>
    <m/>
  </r>
  <r>
    <n v="871"/>
    <n v="838"/>
    <d v="2023-06-15T11:07:31"/>
    <x v="25"/>
    <x v="120"/>
    <d v="2023-06-09T00:00:00"/>
    <x v="6"/>
    <x v="5"/>
    <x v="2"/>
    <x v="1"/>
    <x v="6"/>
    <x v="2"/>
    <x v="0"/>
    <x v="0"/>
    <s v="Assessment and Feedback"/>
    <s v="Pythagoras "/>
    <s v="Data Not Shown"/>
    <s v="Data Not Shown"/>
    <s v="Data Not Shown"/>
    <s v="Data Not Shown"/>
    <s v="Data Not Shown"/>
    <s v="N/A"/>
    <s v="N/A"/>
    <s v="N/A"/>
    <s v="N/A"/>
    <s v="N/A"/>
    <s v="N/A"/>
    <s v="N/A"/>
    <s v="N/A"/>
    <s v="N/A"/>
    <s v="N/A"/>
    <s v="N/A"/>
    <s v="N/A"/>
    <s v="N/A"/>
  </r>
  <r>
    <n v="872"/>
    <n v="839"/>
    <d v="2023-06-20T10:12:42"/>
    <x v="24"/>
    <x v="20"/>
    <d v="2023-06-20T00:00:00"/>
    <x v="1"/>
    <x v="5"/>
    <x v="0"/>
    <x v="0"/>
    <x v="14"/>
    <x v="4"/>
    <x v="0"/>
    <x v="0"/>
    <s v="Planning and Preparation"/>
    <s v="Elastic potential energy "/>
    <s v="Data Not Shown"/>
    <s v="Data Not Shown"/>
    <s v="Data Not Shown"/>
    <s v="Data Not Shown"/>
    <s v="Data Not Shown"/>
    <m/>
    <m/>
    <m/>
    <m/>
    <m/>
    <m/>
    <m/>
    <m/>
    <m/>
    <m/>
    <m/>
    <m/>
    <m/>
  </r>
  <r>
    <n v="873"/>
    <n v="840"/>
    <d v="2023-06-21T06:24:28"/>
    <x v="6"/>
    <x v="18"/>
    <d v="2023-06-15T00:00:00"/>
    <x v="0"/>
    <x v="5"/>
    <x v="2"/>
    <x v="0"/>
    <x v="6"/>
    <x v="4"/>
    <x v="0"/>
    <x v="2"/>
    <m/>
    <s v="Area of a Trapezium"/>
    <s v="Data Not Shown"/>
    <s v="Data Not Shown"/>
    <s v="Data Not Shown"/>
    <s v="Data Not Shown"/>
    <s v="Data Not Shown"/>
    <m/>
    <m/>
    <m/>
    <m/>
    <m/>
    <m/>
    <m/>
    <m/>
    <m/>
    <m/>
    <m/>
    <m/>
    <m/>
  </r>
  <r>
    <n v="874"/>
    <n v="841"/>
    <d v="2023-06-21T08:28:01"/>
    <x v="12"/>
    <x v="98"/>
    <d v="2023-06-21T00:00:00"/>
    <x v="1"/>
    <x v="5"/>
    <x v="1"/>
    <x v="1"/>
    <x v="4"/>
    <x v="4"/>
    <x v="0"/>
    <x v="0"/>
    <s v="SEND"/>
    <s v="Selecting a Speech Topic"/>
    <s v="WGA demonstrates a good understanding of the needs of students in this group. The tasks are chunked in a way which does not put excessive burden on cognitive load. Each task is modelled before students are transitioned to independent work which means that all students are able to engage with the tasks regardless of ability or need. WGA uses questioning to check understanding and is able to reframe questions when students are struggling. Key vocabulary for this lesson is taught in line with the school-wide and departmental expectations. The word is connected to the learning for this lesson. WGA utilises his TA effectively by deploying her to work with two struggling students at the back. He then circulates to support each child individually. Not one student attempts to opt out which given the high level of need for the group which is commendable."/>
    <m/>
    <m/>
    <m/>
    <s v="1. Use of pastel backgrounds and dark blue writing on slides to support with readability on slides._x000a_2. Use of MWBs to support students with generating ideas to remove any opportunities for concern about getting things wrong."/>
    <m/>
    <m/>
    <m/>
    <m/>
    <m/>
    <m/>
    <m/>
    <m/>
    <m/>
    <m/>
    <m/>
    <m/>
    <m/>
  </r>
  <r>
    <n v="875"/>
    <n v="842"/>
    <d v="2023-06-21T14:32:29"/>
    <x v="0"/>
    <x v="183"/>
    <d v="2023-06-21T00:00:00"/>
    <x v="1"/>
    <x v="5"/>
    <x v="0"/>
    <x v="3"/>
    <x v="0"/>
    <x v="1"/>
    <x v="1"/>
    <x v="1"/>
    <m/>
    <m/>
    <s v="Titles and dates are underlined. Literacy codes not stuck in and used in feedback. PT/RRI tasks are present and stuck close together in books. Past paper questions are consistently being used and self assessed in green pen. Vocab sheets are stuck in and but not being completed in line with school policy. Worksheets and loose pages are stuck correctly into books. Books evidence progress over time. "/>
    <m/>
    <m/>
    <m/>
    <s v="Ensure vocab sheets are being completed with key terms"/>
    <m/>
    <m/>
    <m/>
    <m/>
    <m/>
    <m/>
    <m/>
    <m/>
    <m/>
    <m/>
    <m/>
    <m/>
    <m/>
  </r>
  <r>
    <n v="876"/>
    <n v="843"/>
    <d v="2023-06-21T14:37:33"/>
    <x v="0"/>
    <x v="184"/>
    <d v="2023-06-21T00:00:00"/>
    <x v="1"/>
    <x v="5"/>
    <x v="0"/>
    <x v="3"/>
    <x v="0"/>
    <x v="2"/>
    <x v="0"/>
    <x v="1"/>
    <m/>
    <m/>
    <s v="Titles and dates are underlined. Literacy code is stuck in but not being used in feedback. Vocab sheets are stuck in and but not being completed in line with school policy. PT/RRI tasks are present and stuck close together in books. Past paper questions being completed but not consistently  self assessed in green pen. Worksheets and loose pages are stuck correctly into books. Books evidence progress over time. "/>
    <m/>
    <m/>
    <m/>
    <s v="Ensure vocab sheets are being completed with key terms"/>
    <m/>
    <m/>
    <m/>
    <m/>
    <m/>
    <m/>
    <m/>
    <m/>
    <m/>
    <m/>
    <m/>
    <m/>
    <m/>
  </r>
  <r>
    <n v="877"/>
    <n v="844"/>
    <d v="2023-06-21T14:41:28"/>
    <x v="0"/>
    <x v="176"/>
    <d v="2023-06-21T00:00:00"/>
    <x v="1"/>
    <x v="5"/>
    <x v="0"/>
    <x v="3"/>
    <x v="0"/>
    <x v="2"/>
    <x v="1"/>
    <x v="1"/>
    <m/>
    <m/>
    <s v="Titles and dates are underlined. Literacy codes not stuck in and used in feedback. PT/RRI tasks are present and stuck close together in books. Past  paper questions are not being consistently used and green penned. Worksheets and loose pages are stuck correctly into books.  Vocab sheets are not stuck in and being completed in line with school policy. Books evidence progress over time"/>
    <m/>
    <m/>
    <m/>
    <s v="Stick in vocab sheets in back of books and get students to fill in during lesson.  "/>
    <m/>
    <m/>
    <m/>
    <m/>
    <m/>
    <m/>
    <m/>
    <m/>
    <m/>
    <m/>
    <m/>
    <m/>
    <m/>
  </r>
  <r>
    <n v="878"/>
    <n v="845"/>
    <d v="2023-06-21T14:46:16"/>
    <x v="0"/>
    <x v="185"/>
    <d v="2023-06-21T00:00:00"/>
    <x v="1"/>
    <x v="5"/>
    <x v="0"/>
    <x v="3"/>
    <x v="0"/>
    <x v="1"/>
    <x v="0"/>
    <x v="1"/>
    <m/>
    <m/>
    <s v="Titles and dates are underlined. Literacy code is stuck in but not being used in feedback. PT/RRI tasks are not fully present and stuck close together in books. Past paper questions being completed but not consistently  self assessed in green pen. Worksheets and loose pages are stuck correctly into books. Vocab sheets are being completed in line with school policy. Books evidence progress over time_x000a_"/>
    <m/>
    <m/>
    <m/>
    <s v="Ensure progress tests are completed and meaningful RRIs are completed, two required per term in line with department policy."/>
    <m/>
    <m/>
    <m/>
    <m/>
    <m/>
    <m/>
    <m/>
    <m/>
    <m/>
    <m/>
    <m/>
    <m/>
    <m/>
  </r>
  <r>
    <n v="879"/>
    <n v="846"/>
    <d v="2023-06-21T14:52:17"/>
    <x v="0"/>
    <x v="173"/>
    <d v="2023-06-21T00:00:00"/>
    <x v="1"/>
    <x v="5"/>
    <x v="0"/>
    <x v="3"/>
    <x v="0"/>
    <x v="0"/>
    <x v="1"/>
    <x v="1"/>
    <m/>
    <m/>
    <s v="Titles and dates are underlined. Literacy code is stuck in but not being used in feedback. Vocab sheets are stuck in and but not being completed in line with school policy. PT/RRI tasks are present and stuck close together in books. Past paper questions are consistently being used and self assessed in green pen. Worksheets and loose pages are stuck correctly into books. Books evidence progress over time. "/>
    <m/>
    <m/>
    <m/>
    <s v="Ensure vocab sheets are being completed with key terms"/>
    <m/>
    <m/>
    <m/>
    <m/>
    <m/>
    <m/>
    <m/>
    <m/>
    <m/>
    <m/>
    <m/>
    <m/>
    <m/>
  </r>
  <r>
    <n v="880"/>
    <n v="847"/>
    <d v="2023-06-21T14:57:16"/>
    <x v="0"/>
    <x v="69"/>
    <d v="2023-06-21T00:00:00"/>
    <x v="1"/>
    <x v="5"/>
    <x v="0"/>
    <x v="3"/>
    <x v="0"/>
    <x v="4"/>
    <x v="0"/>
    <x v="1"/>
    <m/>
    <m/>
    <s v="Titles and dates are underlined. Literacy code is stuck in but not being used in feedback. Vocab sheets are being completed in line with school policy. PT/RRI tasks are not fully present and stuck close together in books. Worksheets and loose pages are stuck correctly into books. Past  paper questions are not being consistently used and green penned. Books evidence progress over time. "/>
    <m/>
    <m/>
    <m/>
    <s v="Ensure progress tests are completed and meaningful RRIs are completed, two required per term in line with department policy."/>
    <m/>
    <m/>
    <m/>
    <m/>
    <m/>
    <m/>
    <m/>
    <m/>
    <m/>
    <m/>
    <m/>
    <m/>
    <m/>
  </r>
  <r>
    <n v="881"/>
    <n v="848"/>
    <d v="2023-06-21T15:00:55"/>
    <x v="0"/>
    <x v="186"/>
    <d v="2023-06-21T00:00:00"/>
    <x v="1"/>
    <x v="5"/>
    <x v="0"/>
    <x v="3"/>
    <x v="0"/>
    <x v="3"/>
    <x v="0"/>
    <x v="1"/>
    <m/>
    <m/>
    <s v="Titles and dates are underlined. Literacy code is stuck in but not being used in feedback. PT/RRI tasks are present and stuck close together in books. Vocab sheets are stuck in and but not being completed in line with school policy. Past paper questions are consistently being used and self assessed in green pen. Books evidence progress over time"/>
    <m/>
    <m/>
    <m/>
    <s v="Ensure vocab sheets are being completed with key terms"/>
    <m/>
    <m/>
    <m/>
    <m/>
    <m/>
    <m/>
    <m/>
    <m/>
    <m/>
    <m/>
    <m/>
    <m/>
    <m/>
  </r>
  <r>
    <n v="882"/>
    <n v="849"/>
    <d v="2023-06-21T15:04:23"/>
    <x v="0"/>
    <x v="178"/>
    <d v="2023-06-21T00:00:00"/>
    <x v="1"/>
    <x v="5"/>
    <x v="0"/>
    <x v="3"/>
    <x v="0"/>
    <x v="0"/>
    <x v="0"/>
    <x v="1"/>
    <m/>
    <m/>
    <s v="Titles and dates are underlined. Literacy code is stuck in but not being used in feedback. PT/RRI tasks are present and stuck close together in books. Past  paper questions are not being consistently used and green penned. Vocab sheets are being completed in line with school policy. Worksheets and loose pages are stuck correctly into books. _x000a_Books evidence progress over time_x000a_"/>
    <m/>
    <m/>
    <m/>
    <s v="Ensure past paper questions are being completed and are consistently being self assessed in green pen "/>
    <m/>
    <m/>
    <m/>
    <m/>
    <m/>
    <m/>
    <m/>
    <m/>
    <m/>
    <m/>
    <m/>
    <m/>
    <m/>
  </r>
  <r>
    <n v="883"/>
    <n v="850"/>
    <d v="2023-06-21T15:09:16"/>
    <x v="0"/>
    <x v="187"/>
    <d v="2023-06-21T00:00:00"/>
    <x v="1"/>
    <x v="5"/>
    <x v="0"/>
    <x v="3"/>
    <x v="0"/>
    <x v="3"/>
    <x v="1"/>
    <x v="1"/>
    <m/>
    <m/>
    <s v="Titles and dates are underlined. Literacy code is stuck in but not being used in feedback. PT/RRI tasks are not fully present and stuck close together in books. Past  paper questions are not being consistently used and green penned. Worksheets and loose pages are stuck correctly into books. Vocab sheets are being completed in line with school policy. Books evidence progress over time"/>
    <m/>
    <m/>
    <m/>
    <s v="Ensure progress tests are completed and meaningful RRIs are completed, two required per term in line with department policy."/>
    <m/>
    <m/>
    <m/>
    <m/>
    <m/>
    <m/>
    <m/>
    <m/>
    <m/>
    <m/>
    <m/>
    <m/>
    <m/>
  </r>
  <r>
    <n v="884"/>
    <n v="851"/>
    <d v="2023-06-21T15:13:39"/>
    <x v="0"/>
    <x v="168"/>
    <d v="2023-06-21T00:00:00"/>
    <x v="1"/>
    <x v="5"/>
    <x v="0"/>
    <x v="3"/>
    <x v="0"/>
    <x v="4"/>
    <x v="1"/>
    <x v="1"/>
    <m/>
    <m/>
    <s v="Titles and dates are underlined. Literacy code is stuck in but not being used in feedback. PT/RRI tasks are not fully present and stuck close together in books. Past  paper questions are not being consistently used and green penned. Vocab sheets are stuck in and but not being completed in line with school policy. Worksheets and loose pages are stuck correctly into books. _x000a_Books evidence progress over time_x000a__x000a__x000a_"/>
    <m/>
    <m/>
    <m/>
    <s v="Ensure progress tests are completed and meaningful RRIs are completed, two required per term in line with department policy."/>
    <m/>
    <m/>
    <m/>
    <m/>
    <m/>
    <m/>
    <m/>
    <m/>
    <m/>
    <m/>
    <m/>
    <m/>
    <m/>
  </r>
  <r>
    <n v="885"/>
    <n v="852"/>
    <d v="2023-06-21T15:23:58"/>
    <x v="10"/>
    <x v="14"/>
    <d v="2023-06-21T00:00:00"/>
    <x v="1"/>
    <x v="5"/>
    <x v="3"/>
    <x v="2"/>
    <x v="9"/>
    <x v="1"/>
    <x v="1"/>
    <x v="0"/>
    <s v="Planning and Preparation"/>
    <s v="Performing a Riff"/>
    <s v="CT showed success criteria, and pointed to level 4 class._x000a_Asked a student what a 'chord' was (task for level 4), then recapped that they achieved this last lesson, and would be working on the level 5 task today - a riff. _x000a_CT modelled the riff on the keyboard, then explained they would clap the rhythm first, adding justification regarding importance of playing in time (accuracy and timing is a key focus throughout and continually referred to). _x000a_CT gradually built toward students clapping the whole Riff - starting with one bar, then adding 2nd bar when students had grasped it, working towards all 4 bars. _x000a_Students struggled with bar 3&amp;4 but some achieved it after a few tries. _x000a_CT then got students to find the notes on the keyboard - demonstrating with virtual keyboard on the board that the C is lower than the F. _x000a_CT then conducted students to play the riff together, they managed to play the forst bar as a whole class with good accuracy and timing."/>
    <m/>
    <m/>
    <m/>
    <s v="Use larger body - language movement to help students come in at the right place_x000a_When students come in after a crotchet rest, just count the number, after a quaver rest, count the 'and' - this would help with bar 3 which is slightly different. _x000a_When performing as whole class, start at a slow tempo, then gradually work towards the correct song speed. "/>
    <m/>
    <m/>
    <m/>
    <m/>
    <m/>
    <m/>
    <m/>
    <m/>
    <m/>
    <m/>
    <m/>
    <m/>
    <m/>
  </r>
  <r>
    <n v="886"/>
    <n v="853"/>
    <d v="2023-06-22T11:36:47"/>
    <x v="0"/>
    <x v="17"/>
    <d v="2023-06-22T00:00:00"/>
    <x v="1"/>
    <x v="5"/>
    <x v="0"/>
    <x v="0"/>
    <x v="0"/>
    <x v="0"/>
    <x v="1"/>
    <x v="0"/>
    <s v="Assessment and Feedback"/>
    <s v="Electricity Revision"/>
    <s v="Data Not Shown"/>
    <s v="Data Not Shown"/>
    <s v="Data Not Shown"/>
    <s v="Data Not Shown"/>
    <s v="Data Not Shown"/>
    <m/>
    <m/>
    <m/>
    <m/>
    <m/>
    <m/>
    <m/>
    <m/>
    <m/>
    <m/>
    <m/>
    <m/>
    <m/>
  </r>
  <r>
    <n v="887"/>
    <n v="854"/>
    <d v="2023-06-22T13:16:12"/>
    <x v="0"/>
    <x v="12"/>
    <d v="2023-06-22T00:00:00"/>
    <x v="1"/>
    <x v="5"/>
    <x v="0"/>
    <x v="3"/>
    <x v="0"/>
    <x v="1"/>
    <x v="0"/>
    <x v="0"/>
    <s v="Behaviour for Learning"/>
    <s v="Resistance in parallel and series"/>
    <m/>
    <m/>
    <m/>
    <s v="Students completing worksheet applying knowledge of resistance in series and parallel. Teacher has very high expectations of behaviour in her lesson. She used warning and lots of praise to maintain this. She insisted on silence during independent task. Missed opportunity for a countdown to refocus the class to be able to self assess, this lead to students talking over teacher instructions. "/>
    <s v="Ensure countdowns are used for transitions to ensure silence before giving instructions "/>
    <m/>
    <m/>
    <m/>
    <m/>
    <m/>
    <m/>
    <m/>
    <m/>
    <m/>
    <m/>
    <m/>
    <m/>
    <m/>
  </r>
  <r>
    <n v="888"/>
    <n v="855"/>
    <d v="2023-06-27T10:21:55"/>
    <x v="2"/>
    <x v="117"/>
    <d v="2023-06-27T00:00:00"/>
    <x v="2"/>
    <x v="5"/>
    <x v="2"/>
    <x v="3"/>
    <x v="3"/>
    <x v="2"/>
    <x v="0"/>
    <x v="0"/>
    <s v="Literacy"/>
    <s v="Impacts of Mining "/>
    <s v="Data Not Shown"/>
    <s v="Data Not Shown"/>
    <s v="Data Not Shown"/>
    <s v="Data Not Shown"/>
    <s v="Data Not Shown"/>
    <m/>
    <m/>
    <m/>
    <m/>
    <m/>
    <m/>
    <m/>
    <m/>
    <m/>
    <m/>
    <m/>
    <m/>
    <m/>
  </r>
  <r>
    <n v="889"/>
    <n v="856"/>
    <d v="2023-06-28T06:20:45"/>
    <x v="6"/>
    <x v="120"/>
    <d v="2023-06-16T00:00:00"/>
    <x v="0"/>
    <x v="5"/>
    <x v="2"/>
    <x v="0"/>
    <x v="6"/>
    <x v="3"/>
    <x v="1"/>
    <x v="0"/>
    <s v="Behaviour for Learning"/>
    <s v="Transformations - Enlargements "/>
    <s v="Data Not Shown"/>
    <s v="Data Not Shown"/>
    <s v="Data Not Shown"/>
    <s v="Data Not Shown"/>
    <s v="Data Not Shown"/>
    <m/>
    <m/>
    <m/>
    <m/>
    <m/>
    <m/>
    <m/>
    <m/>
    <m/>
    <m/>
    <m/>
    <m/>
    <m/>
  </r>
  <r>
    <n v="890"/>
    <n v="857"/>
    <d v="2023-06-29T16:29:31"/>
    <x v="9"/>
    <x v="56"/>
    <d v="2023-06-29T00:00:00"/>
    <x v="2"/>
    <x v="5"/>
    <x v="0"/>
    <x v="2"/>
    <x v="0"/>
    <x v="0"/>
    <x v="0"/>
    <x v="1"/>
    <m/>
    <m/>
    <s v="Data Not Shown"/>
    <s v="Data Not Shown"/>
    <s v="Data Not Shown"/>
    <s v="Data Not Shown"/>
    <s v="Data Not Shown"/>
    <m/>
    <m/>
    <m/>
    <m/>
    <m/>
    <m/>
    <m/>
    <m/>
    <m/>
    <m/>
    <m/>
    <m/>
    <m/>
  </r>
  <r>
    <n v="891"/>
    <n v="858"/>
    <d v="2023-06-29T16:30:34"/>
    <x v="9"/>
    <x v="83"/>
    <d v="2023-06-29T00:00:00"/>
    <x v="2"/>
    <x v="5"/>
    <x v="0"/>
    <x v="2"/>
    <x v="0"/>
    <x v="1"/>
    <x v="0"/>
    <x v="1"/>
    <m/>
    <m/>
    <s v="Data Not Shown"/>
    <s v="Data Not Shown"/>
    <s v="Data Not Shown"/>
    <s v="Data Not Shown"/>
    <s v="Data Not Shown"/>
    <m/>
    <m/>
    <m/>
    <m/>
    <m/>
    <m/>
    <m/>
    <m/>
    <m/>
    <m/>
    <m/>
    <m/>
    <m/>
  </r>
  <r>
    <n v="892"/>
    <n v="859"/>
    <d v="2023-06-29T16:32:17"/>
    <x v="9"/>
    <x v="163"/>
    <d v="2023-06-29T00:00:00"/>
    <x v="2"/>
    <x v="5"/>
    <x v="0"/>
    <x v="2"/>
    <x v="0"/>
    <x v="2"/>
    <x v="0"/>
    <x v="1"/>
    <m/>
    <m/>
    <s v="Data Not Shown"/>
    <s v="Data Not Shown"/>
    <s v="Data Not Shown"/>
    <s v="Data Not Shown"/>
    <s v="Data Not Shown"/>
    <m/>
    <m/>
    <m/>
    <m/>
    <m/>
    <m/>
    <m/>
    <m/>
    <m/>
    <m/>
    <m/>
    <m/>
    <m/>
  </r>
  <r>
    <n v="893"/>
    <n v="860"/>
    <d v="2023-06-29T16:34:52"/>
    <x v="9"/>
    <x v="188"/>
    <d v="2023-06-29T00:00:00"/>
    <x v="2"/>
    <x v="5"/>
    <x v="0"/>
    <x v="2"/>
    <x v="0"/>
    <x v="3"/>
    <x v="0"/>
    <x v="1"/>
    <m/>
    <m/>
    <s v="Data Not Shown"/>
    <s v="Data Not Shown"/>
    <s v="Data Not Shown"/>
    <s v="Data Not Shown"/>
    <s v="Data Not Shown"/>
    <m/>
    <m/>
    <m/>
    <m/>
    <m/>
    <m/>
    <m/>
    <m/>
    <m/>
    <m/>
    <m/>
    <m/>
    <m/>
  </r>
  <r>
    <n v="894"/>
    <n v="861"/>
    <d v="2023-06-29T16:36:06"/>
    <x v="9"/>
    <x v="17"/>
    <d v="2023-06-29T00:00:00"/>
    <x v="2"/>
    <x v="5"/>
    <x v="0"/>
    <x v="2"/>
    <x v="0"/>
    <x v="4"/>
    <x v="0"/>
    <x v="1"/>
    <m/>
    <m/>
    <s v="Data Not Shown"/>
    <s v="Data Not Shown"/>
    <s v="Data Not Shown"/>
    <s v="Data Not Shown"/>
    <s v="Data Not Shown"/>
    <m/>
    <m/>
    <m/>
    <m/>
    <m/>
    <m/>
    <m/>
    <m/>
    <m/>
    <m/>
    <m/>
    <m/>
    <m/>
  </r>
  <r>
    <n v="895"/>
    <n v="862"/>
    <d v="2023-06-29T16:37:07"/>
    <x v="9"/>
    <x v="189"/>
    <d v="2023-06-29T00:00:00"/>
    <x v="2"/>
    <x v="5"/>
    <x v="0"/>
    <x v="2"/>
    <x v="0"/>
    <x v="0"/>
    <x v="1"/>
    <x v="1"/>
    <m/>
    <m/>
    <s v="Data Not Shown"/>
    <s v="Data Not Shown"/>
    <s v="Data Not Shown"/>
    <s v="Data Not Shown"/>
    <s v="Data Not Shown"/>
    <m/>
    <m/>
    <m/>
    <m/>
    <m/>
    <m/>
    <m/>
    <m/>
    <m/>
    <m/>
    <m/>
    <m/>
    <m/>
  </r>
  <r>
    <n v="896"/>
    <n v="863"/>
    <d v="2023-06-29T16:38:10"/>
    <x v="9"/>
    <x v="13"/>
    <d v="2023-06-29T00:00:00"/>
    <x v="2"/>
    <x v="5"/>
    <x v="0"/>
    <x v="2"/>
    <x v="0"/>
    <x v="1"/>
    <x v="1"/>
    <x v="1"/>
    <m/>
    <m/>
    <s v="Data Not Shown"/>
    <s v="Data Not Shown"/>
    <s v="Data Not Shown"/>
    <s v="Data Not Shown"/>
    <s v="Data Not Shown"/>
    <m/>
    <m/>
    <m/>
    <m/>
    <m/>
    <m/>
    <m/>
    <m/>
    <m/>
    <m/>
    <m/>
    <m/>
    <m/>
  </r>
  <r>
    <n v="897"/>
    <n v="864"/>
    <d v="2023-06-29T16:39:25"/>
    <x v="9"/>
    <x v="167"/>
    <d v="2023-06-29T00:00:00"/>
    <x v="2"/>
    <x v="5"/>
    <x v="0"/>
    <x v="2"/>
    <x v="0"/>
    <x v="3"/>
    <x v="1"/>
    <x v="1"/>
    <m/>
    <m/>
    <s v="Data Not Shown"/>
    <s v="Data Not Shown"/>
    <s v="Data Not Shown"/>
    <s v="Data Not Shown"/>
    <s v="Data Not Shown"/>
    <m/>
    <m/>
    <m/>
    <m/>
    <m/>
    <m/>
    <m/>
    <m/>
    <m/>
    <m/>
    <m/>
    <m/>
    <m/>
  </r>
  <r>
    <n v="898"/>
    <n v="865"/>
    <d v="2023-06-29T16:43:48"/>
    <x v="9"/>
    <x v="190"/>
    <d v="2023-06-29T00:00:00"/>
    <x v="2"/>
    <x v="5"/>
    <x v="0"/>
    <x v="2"/>
    <x v="0"/>
    <x v="4"/>
    <x v="1"/>
    <x v="1"/>
    <m/>
    <m/>
    <s v="Data Not Shown"/>
    <s v="Data Not Shown"/>
    <s v="Data Not Shown"/>
    <s v="Data Not Shown"/>
    <s v="Data Not Shown"/>
    <m/>
    <m/>
    <m/>
    <m/>
    <m/>
    <m/>
    <m/>
    <m/>
    <m/>
    <m/>
    <m/>
    <m/>
    <m/>
  </r>
  <r>
    <n v="899"/>
    <n v="866"/>
    <d v="2023-06-30T11:24:02"/>
    <x v="33"/>
    <x v="42"/>
    <d v="2023-06-30T00:00:00"/>
    <x v="2"/>
    <x v="5"/>
    <x v="1"/>
    <x v="0"/>
    <x v="14"/>
    <x v="4"/>
    <x v="0"/>
    <x v="0"/>
    <s v="Planning and Preparation"/>
    <s v="The importance of the Night of Power "/>
    <s v="Data Not Shown"/>
    <s v="Data Not Shown"/>
    <s v="Data Not Shown"/>
    <s v="Data Not Shown"/>
    <s v="Data Not Shown"/>
    <s v="N/A"/>
    <s v="N/A"/>
    <s v="N/A"/>
    <s v="N/A"/>
    <s v="N/A"/>
    <s v="N/A"/>
    <s v="N/A"/>
    <s v="N/A"/>
    <s v="N/A"/>
    <s v="N/A"/>
    <s v="N/A"/>
    <s v="N/A"/>
    <s v="N/A"/>
  </r>
  <r>
    <n v="900"/>
    <n v="39"/>
    <d v="2023-06-30T11:31:34"/>
    <x v="33"/>
    <x v="42"/>
    <d v="2023-04-28T00:00:00"/>
    <x v="0"/>
    <x v="4"/>
    <x v="1"/>
    <x v="0"/>
    <x v="14"/>
    <x v="4"/>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901"/>
    <n v="40"/>
    <d v="2023-06-30T11:32:26"/>
    <x v="33"/>
    <x v="42"/>
    <d v="2022-11-16T00:00:00"/>
    <x v="1"/>
    <x v="1"/>
    <x v="1"/>
    <x v="1"/>
    <x v="14"/>
    <x v="0"/>
    <x v="1"/>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902"/>
    <n v="41"/>
    <d v="2023-06-30T11:33:18"/>
    <x v="33"/>
    <x v="42"/>
    <d v="2023-02-02T00:00:00"/>
    <x v="3"/>
    <x v="2"/>
    <x v="1"/>
    <x v="2"/>
    <x v="14"/>
    <x v="4"/>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903"/>
    <n v="42"/>
    <d v="2023-06-30T11:33:49"/>
    <x v="33"/>
    <x v="42"/>
    <d v="2023-03-10T00:00:00"/>
    <x v="1"/>
    <x v="3"/>
    <x v="1"/>
    <x v="0"/>
    <x v="14"/>
    <x v="4"/>
    <x v="0"/>
    <x v="2"/>
    <s v="ECT"/>
    <s v="https://harrisfederation.sharepoint.com/sites/ham/CPD/Forms/AllItems.aspx?FolderCTID=0x012000FBEAAE0D9FF3DD4AB078F191A8A9A720&amp;id=%2Fsites%2Fham%2FCPD%2FECT%202022%2D23%2FObservations&amp;viewid=988272ce%2D72f9%2D40a6%2Da6ba%2Ddc8d5dea4435"/>
    <s v="Data Not Shown"/>
    <s v="Data Not Shown"/>
    <s v="Data Not Shown"/>
    <s v="Data Not Shown"/>
    <s v="Data Not Shown"/>
    <m/>
    <m/>
    <m/>
    <m/>
    <m/>
    <m/>
    <m/>
    <m/>
    <m/>
    <m/>
    <m/>
    <m/>
    <m/>
  </r>
  <r>
    <n v="904"/>
    <n v="867"/>
    <d v="2023-06-30T11:36:28"/>
    <x v="33"/>
    <x v="191"/>
    <d v="2023-06-30T00:00:00"/>
    <x v="2"/>
    <x v="5"/>
    <x v="1"/>
    <x v="1"/>
    <x v="14"/>
    <x v="1"/>
    <x v="1"/>
    <x v="0"/>
    <s v="Assessment and Feedback"/>
    <s v="Hindu places of worship "/>
    <s v="Data Not Shown"/>
    <s v="Data Not Shown"/>
    <s v="Data Not Shown"/>
    <s v="Data Not Shown"/>
    <s v="Data Not Shown"/>
    <s v="N/A"/>
    <s v="N/A"/>
    <s v="N/A"/>
    <s v="N/A"/>
    <s v="N/A"/>
    <s v="N/A"/>
    <s v="N/A"/>
    <s v="N/A"/>
    <s v="N/A"/>
    <s v="N/A"/>
    <s v="N/A"/>
    <s v="N/A"/>
    <s v="N/A"/>
  </r>
  <r>
    <n v="905"/>
    <n v="868"/>
    <d v="2023-07-03T11:23:24"/>
    <x v="9"/>
    <x v="192"/>
    <d v="2023-07-03T00:00:00"/>
    <x v="3"/>
    <x v="5"/>
    <x v="0"/>
    <x v="0"/>
    <x v="0"/>
    <x v="0"/>
    <x v="0"/>
    <x v="0"/>
    <s v="Assessment and Feedback"/>
    <s v="Haber process"/>
    <s v="Data Not Shown"/>
    <s v="Data Not Shown"/>
    <s v="Data Not Shown"/>
    <s v="Data Not Shown"/>
    <s v="Data Not Shown"/>
    <m/>
    <m/>
    <m/>
    <m/>
    <m/>
    <m/>
    <m/>
    <m/>
    <m/>
    <m/>
    <m/>
    <m/>
    <m/>
  </r>
  <r>
    <n v="906"/>
    <n v="869"/>
    <d v="2023-07-03T15:10:19"/>
    <x v="17"/>
    <x v="12"/>
    <d v="2023-05-22T00:00:00"/>
    <x v="4"/>
    <x v="4"/>
    <x v="3"/>
    <x v="0"/>
    <x v="15"/>
    <x v="1"/>
    <x v="3"/>
    <x v="2"/>
    <m/>
    <s v="Decorating pie"/>
    <s v="Data Not Shown"/>
    <s v="Data Not Shown"/>
    <s v="Data Not Shown"/>
    <s v="Data Not Shown"/>
    <s v="Data Not Shown"/>
    <m/>
    <m/>
    <m/>
    <m/>
    <m/>
    <m/>
    <m/>
    <m/>
    <m/>
    <m/>
    <m/>
    <m/>
    <m/>
  </r>
  <r>
    <n v="907"/>
    <n v="870"/>
    <d v="2023-07-06T07:07:25"/>
    <x v="6"/>
    <x v="193"/>
    <d v="2023-06-30T00:00:00"/>
    <x v="2"/>
    <x v="5"/>
    <x v="2"/>
    <x v="2"/>
    <x v="6"/>
    <x v="2"/>
    <x v="1"/>
    <x v="0"/>
    <s v="Planning and Preparation"/>
    <s v="Probability"/>
    <s v="Data Not Shown"/>
    <s v="Data Not Shown"/>
    <s v="Data Not Shown"/>
    <s v="Data Not Shown"/>
    <s v="Data Not Shown"/>
    <m/>
    <m/>
    <m/>
    <m/>
    <m/>
    <m/>
    <m/>
    <m/>
    <m/>
    <m/>
    <m/>
    <m/>
    <m/>
  </r>
  <r>
    <n v="908"/>
    <n v="871"/>
    <d v="2023-07-16T22:11:52"/>
    <x v="11"/>
    <x v="111"/>
    <d v="2023-04-17T00:00:00"/>
    <x v="6"/>
    <x v="4"/>
    <x v="2"/>
    <x v="4"/>
    <x v="6"/>
    <x v="2"/>
    <x v="0"/>
    <x v="0"/>
    <s v="Literacy"/>
    <s v="Construction and Loci "/>
    <s v="Data Not Shown"/>
    <s v="Data Not Shown"/>
    <s v="Data Not Shown"/>
    <s v="Data Not Shown"/>
    <s v="Data Not Shown"/>
    <s v="N/A"/>
    <s v="Exemplary"/>
    <s v="N/A"/>
    <s v="N/A"/>
    <s v="Exemplary"/>
    <m/>
    <m/>
    <m/>
    <m/>
    <m/>
    <m/>
    <m/>
    <m/>
  </r>
  <r>
    <n v="909"/>
    <n v="872"/>
    <d v="2023-07-16T22:25:28"/>
    <x v="11"/>
    <x v="193"/>
    <d v="2023-07-05T00:00:00"/>
    <x v="3"/>
    <x v="5"/>
    <x v="2"/>
    <x v="3"/>
    <x v="6"/>
    <x v="2"/>
    <x v="1"/>
    <x v="0"/>
    <s v="Planning and Preparation"/>
    <s v="Percentages "/>
    <s v="Data Not Shown"/>
    <s v="Data Not Shown"/>
    <s v="Data Not Shown"/>
    <s v="Data Not Shown"/>
    <s v="Data Not Shown"/>
    <s v="N/A"/>
    <s v="N/A"/>
    <s v="N/A"/>
    <s v="N/A"/>
    <s v="N/A"/>
    <s v="N/A"/>
    <s v="N/A"/>
    <s v="N/A"/>
    <s v="N/A"/>
    <s v="N/A"/>
    <s v="N/A"/>
    <s v="N/A"/>
    <s v="N/A"/>
  </r>
  <r>
    <n v="910"/>
    <n v="873"/>
    <d v="2023-07-16T22:31:49"/>
    <x v="11"/>
    <x v="64"/>
    <d v="2023-07-05T00:00:00"/>
    <x v="3"/>
    <x v="5"/>
    <x v="2"/>
    <x v="3"/>
    <x v="6"/>
    <x v="3"/>
    <x v="1"/>
    <x v="0"/>
    <s v="Assessment and Feedback"/>
    <s v="Expanding double bracket "/>
    <s v="Data Not Shown"/>
    <s v="Data Not Shown"/>
    <s v="Data Not Shown"/>
    <s v="Data Not Shown"/>
    <s v="Data Not Shown"/>
    <s v="N/A"/>
    <s v="N/A"/>
    <s v="N/A"/>
    <s v="N/A"/>
    <s v="N/A"/>
    <s v="N/A"/>
    <s v="N/A"/>
    <s v="N/A"/>
    <s v="N/A"/>
    <s v="N/A"/>
    <s v="N/A"/>
    <s v="N/A"/>
    <s v="N/A"/>
  </r>
  <r>
    <n v="911"/>
    <n v="874"/>
    <d v="2023-07-17T06:32:48"/>
    <x v="6"/>
    <x v="9"/>
    <d v="2023-07-13T00:00:00"/>
    <x v="4"/>
    <x v="5"/>
    <x v="2"/>
    <x v="2"/>
    <x v="6"/>
    <x v="0"/>
    <x v="1"/>
    <x v="0"/>
    <s v="Literacy"/>
    <s v="Angles in a quadrilateral"/>
    <s v="Data Not Shown"/>
    <s v="Data Not Shown"/>
    <s v="Data Not Shown"/>
    <s v="Data Not Shown"/>
    <s v="Data Not Shown"/>
    <m/>
    <s v="Exemplary"/>
    <m/>
    <m/>
    <m/>
    <m/>
    <m/>
    <m/>
    <m/>
    <m/>
    <m/>
    <m/>
    <m/>
  </r>
  <r>
    <n v="912"/>
    <n v="875"/>
    <d v="2023-07-17T07:00:12"/>
    <x v="6"/>
    <x v="53"/>
    <d v="2023-07-13T00:00:00"/>
    <x v="4"/>
    <x v="5"/>
    <x v="2"/>
    <x v="2"/>
    <x v="6"/>
    <x v="4"/>
    <x v="1"/>
    <x v="0"/>
    <s v="Planning and Preparation"/>
    <s v="Solving Equations"/>
    <s v="Data Not Shown"/>
    <s v="Data Not Shown"/>
    <s v="Data Not Shown"/>
    <s v="Data Not Shown"/>
    <s v="Data Not Shown"/>
    <m/>
    <m/>
    <m/>
    <m/>
    <m/>
    <m/>
    <m/>
    <m/>
    <m/>
    <m/>
    <m/>
    <m/>
    <m/>
  </r>
  <r>
    <n v="913"/>
    <n v="876"/>
    <d v="2023-07-17T07:09:41"/>
    <x v="6"/>
    <x v="120"/>
    <d v="2023-07-13T00:00:00"/>
    <x v="4"/>
    <x v="5"/>
    <x v="2"/>
    <x v="2"/>
    <x v="6"/>
    <x v="0"/>
    <x v="1"/>
    <x v="0"/>
    <s v="Planning and Preparation"/>
    <s v="Averages"/>
    <s v="Data Not Shown"/>
    <s v="Data Not Shown"/>
    <s v="Data Not Shown"/>
    <s v="Data Not Shown"/>
    <s v="Data Not Shown"/>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242033-ADB7-45AD-A85C-762519334331}" name="PivotTable5"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O4" firstHeaderRow="0" firstDataRow="0" firstDataCol="0" rowPageCount="2" colPageCount="1"/>
  <pivotFields count="34">
    <pivotField showAll="0"/>
    <pivotField showAll="0"/>
    <pivotField numFmtId="22" showAll="0"/>
    <pivotField showAll="0"/>
    <pivotField showAll="0"/>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axis="axisPage"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showAll="0"/>
    <pivotField axis="axisPage" multipleItemSelectionAllowed="1"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ageFields count="2">
    <pageField fld="13" hier="-1"/>
    <pageField fld="10" hier="-1"/>
  </page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206FE5-B018-407D-9A9D-A3810257E5B4}" name="PivotTable12" cacheId="4" applyNumberFormats="0" applyBorderFormats="0" applyFontFormats="0" applyPatternFormats="0" applyAlignmentFormats="0" applyWidthHeightFormats="1" dataCaption="Values" tag="940eed50-9b08-4930-ac01-94ebd67e225e" updatedVersion="8" minRefreshableVersion="3" useAutoFormatting="1" itemPrintTitles="1" createdVersion="5" indent="0" outline="1" outlineData="1" multipleFieldFilters="0" chartFormat="5" rowHeaderCaption="Year">
  <location ref="J6:K14" firstHeaderRow="1" firstDataRow="1" firstDataCol="1"/>
  <pivotFields count="6">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bservation Type" fld="1" subtotal="count" baseField="0" baseItem="0"/>
  </dataField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ulty].[Faculty].&amp;[Green]"/>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Observation].[Observation Type].&amp;[Learning Walk]"/>
        <member name="[Observation].[Observation Type].&amp;[Lesson Observat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bservation]"/>
        <x15:activeTabTopLevelEntity name="[Facul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ACB8ADF-17CE-4B6F-BA8F-C759281F49C2}" name="PivotTable11" cacheId="3" applyNumberFormats="0" applyBorderFormats="0" applyFontFormats="0" applyPatternFormats="0" applyAlignmentFormats="0" applyWidthHeightFormats="1" dataCaption="Values" tag="83340875-f34d-4a6c-b4c7-c4f943f049a6" updatedVersion="8" minRefreshableVersion="3" useAutoFormatting="1" subtotalHiddenItems="1" itemPrintTitles="1" createdVersion="5" indent="0" outline="1" outlineData="1" multipleFieldFilters="0" chartFormat="5" rowHeaderCaption="Date">
  <location ref="G15:N24" firstHeaderRow="1" firstDataRow="2" firstDataCol="1"/>
  <pivotFields count="7">
    <pivotField dataField="1" subtotalTop="0" showAll="0" defaultSubtotal="0"/>
    <pivotField axis="axisCol"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8">
    <i>
      <x/>
    </i>
    <i>
      <x v="1"/>
    </i>
    <i>
      <x v="2"/>
    </i>
    <i>
      <x v="3"/>
    </i>
    <i>
      <x v="4"/>
    </i>
    <i>
      <x v="5"/>
    </i>
    <i>
      <x v="6"/>
    </i>
    <i t="grand">
      <x/>
    </i>
  </rowItems>
  <colFields count="1">
    <field x="1"/>
  </colFields>
  <colItems count="7">
    <i>
      <x/>
    </i>
    <i>
      <x v="1"/>
    </i>
    <i>
      <x v="2"/>
    </i>
    <i>
      <x v="3"/>
    </i>
    <i>
      <x v="4"/>
    </i>
    <i>
      <x v="5"/>
    </i>
    <i t="grand">
      <x/>
    </i>
  </colItems>
  <dataFields count="1">
    <dataField name="Count of Observation Type" fld="0" subtotal="count" baseField="0" baseItem="0"/>
  </dataFields>
  <chartFormats count="7">
    <chartFormat chart="3" format="2"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4"/>
          </reference>
        </references>
      </pivotArea>
    </chartFormat>
    <chartFormat chart="3" format="9" series="1">
      <pivotArea type="data" outline="0" fieldPosition="0">
        <references count="2">
          <reference field="4294967294" count="1" selected="0">
            <x v="0"/>
          </reference>
          <reference field="1" count="1" selected="0">
            <x v="5"/>
          </reference>
        </references>
      </pivotArea>
    </chartFormat>
  </chart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ulty].[Faculty].&amp;[Green]"/>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Observation].[Observation Type].&amp;[Learning Walk]"/>
        <member name="[Observation].[Observation Type].&amp;[Lesson Observat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71"/>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bservation]"/>
        <x15:activeTabTopLevelEntity name="[Term]"/>
        <x15:activeTabTopLevelEntity name="[Week]"/>
        <x15:activeTabTopLevelEntity name="[Facul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5B829CA-CEFA-496F-BA22-F396BD3D363C}" name="PivotTable13" cacheId="5" applyNumberFormats="0" applyBorderFormats="0" applyFontFormats="0" applyPatternFormats="0" applyAlignmentFormats="0" applyWidthHeightFormats="1" dataCaption="Values" tag="98a8c4d8-c8d7-4c4d-a2f0-8512019a8eea" updatedVersion="8" minRefreshableVersion="3" useAutoFormatting="1" itemPrintTitles="1" createdVersion="5" indent="0" outline="1" outlineData="1" multipleFieldFilters="0">
  <location ref="M6:N9" firstHeaderRow="1" firstDataRow="1" firstDataCol="1"/>
  <pivotFields count="5">
    <pivotField dataField="1" subtotalTop="0" showAll="0" defaultSubtotal="0"/>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Observation Type" fld="0" subtotal="count" baseField="0" baseItem="0"/>
  </data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ulty].[Faculty].&amp;[Green]"/>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bserv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22DB3A-41D1-4170-B964-6DA909B3F50C}" name="Filter"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R4" firstHeaderRow="0" firstDataRow="0" firstDataCol="0" rowPageCount="2" colPageCount="1"/>
  <pivotFields count="34">
    <pivotField showAll="0"/>
    <pivotField showAll="0"/>
    <pivotField numFmtId="22" showAll="0"/>
    <pivotField showAll="0"/>
    <pivotField showAll="0"/>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axis="axisPage" multipleItemSelectionAllowed="1"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showAll="0"/>
    <pivotField axis="axisPage" multipleItemSelectionAllowed="1"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ageFields count="2">
    <pageField fld="13" hier="-1"/>
    <pageField fld="10" hier="-1"/>
  </page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78F6294-E528-4035-A75C-9F940886838A}" name="Type"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ype">
  <location ref="G39:H42" firstHeaderRow="1" firstDataRow="1" firstDataCol="1"/>
  <pivotFields count="34">
    <pivotField showAll="0"/>
    <pivotField showAll="0"/>
    <pivotField numFmtId="22" showAll="0"/>
    <pivotField showAll="0"/>
    <pivotField showAll="0"/>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showAll="0"/>
    <pivotField axis="axisRow" dataField="1" showAll="0">
      <items count="5">
        <item x="0"/>
        <item x="2"/>
        <item h="1" m="1" x="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Count of Observation Type" fld="13"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D56F5DA-D800-4E35-99AC-025E901D3063}" name="Week"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7" rowHeaderCaption="Week">
  <location ref="J1:Q10" firstHeaderRow="1" firstDataRow="2" firstDataCol="1"/>
  <pivotFields count="34">
    <pivotField showAll="0"/>
    <pivotField showAll="0"/>
    <pivotField numFmtId="22" showAll="0"/>
    <pivotField showAll="0"/>
    <pivotField showAll="0"/>
    <pivotField numFmtId="14" showAll="0"/>
    <pivotField axis="axisRow" dataField="1" showAll="0" sortType="ascending">
      <items count="11">
        <item x="6"/>
        <item x="0"/>
        <item x="1"/>
        <item x="2"/>
        <item x="3"/>
        <item x="4"/>
        <item x="5"/>
        <item m="1" x="7"/>
        <item m="1" x="8"/>
        <item m="1" x="9"/>
        <item t="default"/>
      </items>
    </pivotField>
    <pivotField axis="axisCol" showAll="0">
      <items count="10">
        <item x="0"/>
        <item x="1"/>
        <item x="2"/>
        <item x="3"/>
        <item x="4"/>
        <item x="5"/>
        <item m="1" x="6"/>
        <item m="1" x="7"/>
        <item m="1" x="8"/>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showAll="0"/>
    <pivotField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i>
    <i>
      <x v="1"/>
    </i>
    <i>
      <x v="2"/>
    </i>
    <i>
      <x v="3"/>
    </i>
    <i>
      <x v="4"/>
    </i>
    <i>
      <x v="5"/>
    </i>
    <i>
      <x v="6"/>
    </i>
    <i t="grand">
      <x/>
    </i>
  </rowItems>
  <colFields count="1">
    <field x="7"/>
  </colFields>
  <colItems count="7">
    <i>
      <x/>
    </i>
    <i>
      <x v="1"/>
    </i>
    <i>
      <x v="2"/>
    </i>
    <i>
      <x v="3"/>
    </i>
    <i>
      <x v="4"/>
    </i>
    <i>
      <x v="5"/>
    </i>
    <i t="grand">
      <x/>
    </i>
  </colItems>
  <dataFields count="1">
    <dataField name="Count of Week" fld="6" subtotal="count" baseField="0" baseItem="0"/>
  </dataFields>
  <chartFormats count="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2"/>
          </reference>
        </references>
      </pivotArea>
    </chartFormat>
    <chartFormat chart="0" format="7" series="1">
      <pivotArea type="data" outline="0" fieldPosition="0">
        <references count="2">
          <reference field="4294967294" count="1" selected="0">
            <x v="0"/>
          </reference>
          <reference field="7" count="1" selected="0">
            <x v="6"/>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1" series="1">
      <pivotArea type="data" outline="0" fieldPosition="0">
        <references count="2">
          <reference field="4294967294" count="1" selected="0">
            <x v="0"/>
          </reference>
          <reference field="7" count="1" selected="0">
            <x v="3"/>
          </reference>
        </references>
      </pivotArea>
    </chartFormat>
    <chartFormat chart="0" format="12" series="1">
      <pivotArea type="data" outline="0" fieldPosition="0">
        <references count="2">
          <reference field="4294967294" count="1" selected="0">
            <x v="0"/>
          </reference>
          <reference field="7" count="1" selected="0">
            <x v="4"/>
          </reference>
        </references>
      </pivotArea>
    </chartFormat>
    <chartFormat chart="0" format="14" series="1">
      <pivotArea type="data" outline="0" fieldPosition="0">
        <references count="2">
          <reference field="4294967294" count="1" selected="0">
            <x v="0"/>
          </reference>
          <reference field="7" count="1" selected="0">
            <x v="5"/>
          </reference>
        </references>
      </pivotArea>
    </chartFormat>
    <chartFormat chart="0" format="16" series="1">
      <pivotArea type="data" outline="0" fieldPosition="0">
        <references count="2">
          <reference field="4294967294" count="1" selected="0">
            <x v="0"/>
          </reference>
          <reference field="7"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69AA951-E021-4C09-8B83-37DB383485FA}" name="Set"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rowHeaderCaption="Set">
  <location ref="G18:H25" firstHeaderRow="1" firstDataRow="1" firstDataCol="1"/>
  <pivotFields count="34">
    <pivotField showAll="0"/>
    <pivotField showAll="0"/>
    <pivotField numFmtId="22" showAll="0"/>
    <pivotField showAll="0"/>
    <pivotField showAll="0"/>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axis="axisRow" dataField="1" showAll="0">
      <items count="7">
        <item x="0"/>
        <item x="1"/>
        <item x="2"/>
        <item x="3"/>
        <item x="4"/>
        <item x="5"/>
        <item t="default"/>
      </items>
    </pivotField>
    <pivotField showAll="0"/>
    <pivotField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7">
    <i>
      <x/>
    </i>
    <i>
      <x v="1"/>
    </i>
    <i>
      <x v="2"/>
    </i>
    <i>
      <x v="3"/>
    </i>
    <i>
      <x v="4"/>
    </i>
    <i>
      <x v="5"/>
    </i>
    <i t="grand">
      <x/>
    </i>
  </rowItems>
  <colItems count="1">
    <i/>
  </colItems>
  <dataFields count="1">
    <dataField name="Count of Set" fld="11" subtotal="count" baseField="0" baseItem="123097856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21E8B76-1E80-426E-B4B5-F67F31C67A8C}" name="Faculty"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0" rowHeaderCaption="Faculty">
  <location ref="G1:H6" firstHeaderRow="1" firstDataRow="1" firstDataCol="1"/>
  <pivotFields count="34">
    <pivotField showAll="0"/>
    <pivotField showAll="0"/>
    <pivotField numFmtId="22" showAll="0"/>
    <pivotField showAll="0"/>
    <pivotField showAll="0"/>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axis="axisRow" dataField="1" showAll="0">
      <items count="7">
        <item x="0"/>
        <item x="1"/>
        <item x="3"/>
        <item x="2"/>
        <item m="1" x="4"/>
        <item m="1" x="5"/>
        <item t="default"/>
      </items>
    </pivotField>
    <pivotField showAll="0">
      <items count="8">
        <item x="2"/>
        <item x="1"/>
        <item x="3"/>
        <item x="0"/>
        <item x="4"/>
        <item x="6"/>
        <item x="5"/>
        <item t="default"/>
      </items>
    </pivotField>
    <pivotField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showAll="0"/>
    <pivotField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Faculty"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FABB755-C8FA-45B3-8CD9-40822764B4B7}" name="Term"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rm">
  <location ref="J12:K19" firstHeaderRow="1" firstDataRow="1" firstDataCol="1"/>
  <pivotFields count="34">
    <pivotField showAll="0"/>
    <pivotField showAll="0"/>
    <pivotField numFmtId="22" showAll="0"/>
    <pivotField showAll="0"/>
    <pivotField showAll="0"/>
    <pivotField numFmtId="14" showAll="0"/>
    <pivotField showAll="0">
      <items count="11">
        <item x="6"/>
        <item x="0"/>
        <item x="1"/>
        <item x="2"/>
        <item x="3"/>
        <item x="4"/>
        <item x="5"/>
        <item m="1" x="7"/>
        <item m="1" x="8"/>
        <item m="1" x="9"/>
        <item t="default"/>
      </items>
    </pivotField>
    <pivotField axis="axisRow" dataField="1" showAll="0">
      <items count="10">
        <item x="0"/>
        <item x="1"/>
        <item x="2"/>
        <item x="3"/>
        <item x="4"/>
        <item x="5"/>
        <item m="1" x="6"/>
        <item m="1" x="7"/>
        <item m="1" x="8"/>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showAll="0"/>
    <pivotField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Items count="1">
    <i/>
  </colItems>
  <dataFields count="1">
    <dataField name="Count of Term" fld="7"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C3EE080-07BE-4214-80A4-FCF2361ED5DF}" name="Year"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rowHeaderCaption="Year">
  <location ref="G8:H16" firstHeaderRow="1" firstDataRow="1" firstDataCol="1"/>
  <pivotFields count="34">
    <pivotField showAll="0"/>
    <pivotField showAll="0"/>
    <pivotField numFmtId="22" showAll="0"/>
    <pivotField showAll="0"/>
    <pivotField showAll="0"/>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showAll="0">
      <items count="7">
        <item x="0"/>
        <item x="1"/>
        <item x="3"/>
        <item m="1" x="5"/>
        <item x="2"/>
        <item m="1" x="4"/>
        <item t="default"/>
      </items>
    </pivotField>
    <pivotField axis="axisRow" dataField="1" showAll="0">
      <items count="8">
        <item x="2"/>
        <item x="1"/>
        <item x="3"/>
        <item x="0"/>
        <item x="4"/>
        <item x="6"/>
        <item x="5"/>
        <item t="default"/>
      </items>
    </pivotField>
    <pivotField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showAll="0"/>
    <pivotField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8">
    <i>
      <x/>
    </i>
    <i>
      <x v="1"/>
    </i>
    <i>
      <x v="2"/>
    </i>
    <i>
      <x v="3"/>
    </i>
    <i>
      <x v="4"/>
    </i>
    <i>
      <x v="5"/>
    </i>
    <i>
      <x v="6"/>
    </i>
    <i t="grand">
      <x/>
    </i>
  </rowItems>
  <colItems count="1">
    <i/>
  </colItems>
  <dataFields count="1">
    <dataField name="Count of Year Group" fld="9" subtotal="count" baseField="9"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43ECB-3C7E-43A0-AC50-22117F6C2AF8}" name="PivotTable16" cacheId="7" applyNumberFormats="0" applyBorderFormats="0" applyFontFormats="0" applyPatternFormats="0" applyAlignmentFormats="0" applyWidthHeightFormats="1" dataCaption="Values" tag="345dfd41-34d5-4381-b731-0cc36a2aa910" updatedVersion="8" minRefreshableVersion="3" useAutoFormatting="1" itemPrintTitles="1" createdVersion="5" indent="0" outline="1" outlineData="1" multipleFieldFilters="0">
  <location ref="A4" firstHeaderRow="0" firstDataRow="0" firstDataCol="0" rowPageCount="2" colPageCount="1"/>
  <pivotFields count="4">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2">
    <pageField fld="0" hier="22" name="[Faculty].[Faculty].&amp;[Green]" cap="Green"/>
    <pageField fld="1" hier="36" name="[Observation].[Observation Type].[All]" cap="All"/>
  </page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ulty].[Faculty].&amp;[Green]"/>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Observation].[Observation Type].&amp;[Learning Walk]"/>
        <member name="[Observation].[Observation Type].&amp;[Lesson Observat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ulty]"/>
        <x15:activeTabTopLevelEntity name="[Observ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D6ADA36-88A1-4316-A0CB-2BEC49CAB136}" name="Observer"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rowHeaderCaption="Observer">
  <location ref="A4:B42" firstHeaderRow="1" firstDataRow="1" firstDataCol="1"/>
  <pivotFields count="34">
    <pivotField showAll="0"/>
    <pivotField showAll="0"/>
    <pivotField numFmtId="22" showAll="0"/>
    <pivotField axis="axisRow" dataField="1" showAll="0">
      <items count="74">
        <item m="1" x="53"/>
        <item m="1" x="57"/>
        <item m="1" x="50"/>
        <item m="1" x="62"/>
        <item m="1" x="46"/>
        <item m="1" x="63"/>
        <item m="1" x="43"/>
        <item m="1" x="56"/>
        <item m="1" x="67"/>
        <item m="1" x="42"/>
        <item m="1" x="68"/>
        <item m="1" x="65"/>
        <item m="1" x="40"/>
        <item m="1" x="54"/>
        <item m="1" x="51"/>
        <item m="1" x="70"/>
        <item m="1" x="71"/>
        <item m="1" x="47"/>
        <item m="1" x="37"/>
        <item m="1" x="72"/>
        <item m="1" x="38"/>
        <item m="1" x="69"/>
        <item m="1" x="61"/>
        <item m="1" x="48"/>
        <item m="1" x="60"/>
        <item m="1" x="59"/>
        <item m="1" x="45"/>
        <item m="1" x="58"/>
        <item m="1" x="66"/>
        <item m="1" x="55"/>
        <item m="1" x="39"/>
        <item m="1" x="49"/>
        <item m="1" x="64"/>
        <item m="1" x="44"/>
        <item m="1" x="52"/>
        <item m="1" x="41"/>
        <item x="22"/>
        <item x="0"/>
        <item x="1"/>
        <item x="3"/>
        <item x="4"/>
        <item x="5"/>
        <item x="9"/>
        <item x="11"/>
        <item x="12"/>
        <item x="13"/>
        <item x="14"/>
        <item x="16"/>
        <item x="8"/>
        <item x="2"/>
        <item x="21"/>
        <item x="23"/>
        <item x="24"/>
        <item x="25"/>
        <item x="26"/>
        <item x="17"/>
        <item x="27"/>
        <item x="28"/>
        <item x="7"/>
        <item x="33"/>
        <item x="30"/>
        <item x="29"/>
        <item x="6"/>
        <item x="31"/>
        <item x="32"/>
        <item x="34"/>
        <item x="18"/>
        <item x="35"/>
        <item x="10"/>
        <item x="15"/>
        <item x="19"/>
        <item x="20"/>
        <item x="36"/>
        <item t="default"/>
      </items>
    </pivotField>
    <pivotField showAll="0"/>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showAll="0"/>
    <pivotField multipleItemSelectionAllowed="1"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8">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Count of Email" fld="3"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02D3A06-8CB4-4145-8F78-BAA38E9875B0}" name="Band/Block"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Band/Block">
  <location ref="G28:H35" firstHeaderRow="1" firstDataRow="1" firstDataCol="1"/>
  <pivotFields count="34">
    <pivotField showAll="0"/>
    <pivotField showAll="0"/>
    <pivotField numFmtId="22" showAll="0"/>
    <pivotField showAll="0"/>
    <pivotField showAll="0"/>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axis="axisRow" dataField="1" showAll="0">
      <items count="8">
        <item x="2"/>
        <item x="3"/>
        <item x="4"/>
        <item x="5"/>
        <item x="0"/>
        <item x="1"/>
        <item m="1" x="6"/>
        <item t="default"/>
      </items>
    </pivotField>
    <pivotField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7">
    <i>
      <x/>
    </i>
    <i>
      <x v="1"/>
    </i>
    <i>
      <x v="2"/>
    </i>
    <i>
      <x v="3"/>
    </i>
    <i>
      <x v="4"/>
    </i>
    <i>
      <x v="5"/>
    </i>
    <i t="grand">
      <x/>
    </i>
  </rowItems>
  <colItems count="1">
    <i/>
  </colItems>
  <dataFields count="1">
    <dataField name="Count of Band-Block" fld="12"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BCDE435-B330-465E-BE25-D044CC37938C}" name="Observee"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rowHeaderCaption="Observee">
  <location ref="D1:E119" firstHeaderRow="1" firstDataRow="1" firstDataCol="1"/>
  <pivotFields count="34">
    <pivotField showAll="0"/>
    <pivotField showAll="0"/>
    <pivotField numFmtId="22" showAll="0"/>
    <pivotField showAll="0"/>
    <pivotField axis="axisRow" dataField="1" showAll="0">
      <items count="335">
        <item m="1" x="333"/>
        <item m="1" x="231"/>
        <item x="22"/>
        <item m="1" x="269"/>
        <item m="1" x="205"/>
        <item m="1" x="274"/>
        <item x="57"/>
        <item m="1" x="313"/>
        <item x="86"/>
        <item m="1" x="309"/>
        <item m="1" x="200"/>
        <item m="1" x="237"/>
        <item m="1" x="250"/>
        <item x="105"/>
        <item m="1" x="246"/>
        <item x="117"/>
        <item x="68"/>
        <item m="1" x="206"/>
        <item x="96"/>
        <item x="41"/>
        <item x="90"/>
        <item m="1" x="320"/>
        <item m="1" x="247"/>
        <item x="10"/>
        <item m="1" x="211"/>
        <item x="59"/>
        <item m="1" x="314"/>
        <item x="58"/>
        <item m="1" x="242"/>
        <item m="1" x="276"/>
        <item x="1"/>
        <item m="1" x="330"/>
        <item x="106"/>
        <item x="109"/>
        <item m="1" x="327"/>
        <item m="1" x="290"/>
        <item x="53"/>
        <item m="1" x="204"/>
        <item x="94"/>
        <item m="1" x="244"/>
        <item x="101"/>
        <item x="93"/>
        <item m="1" x="239"/>
        <item m="1" x="245"/>
        <item x="61"/>
        <item m="1" x="278"/>
        <item m="1" x="316"/>
        <item x="180"/>
        <item x="88"/>
        <item x="11"/>
        <item x="95"/>
        <item m="1" x="279"/>
        <item x="55"/>
        <item m="1" x="275"/>
        <item m="1" x="212"/>
        <item m="1" x="233"/>
        <item x="74"/>
        <item m="1" x="260"/>
        <item x="15"/>
        <item m="1" x="248"/>
        <item m="1" x="322"/>
        <item m="1" x="209"/>
        <item m="1" x="222"/>
        <item m="1" x="225"/>
        <item m="1" x="293"/>
        <item m="1" x="271"/>
        <item x="6"/>
        <item x="130"/>
        <item m="1" x="324"/>
        <item m="1" x="287"/>
        <item x="97"/>
        <item x="70"/>
        <item x="111"/>
        <item m="1" x="323"/>
        <item x="54"/>
        <item m="1" x="202"/>
        <item x="172"/>
        <item m="1" x="196"/>
        <item x="73"/>
        <item m="1" x="208"/>
        <item x="91"/>
        <item m="1" x="216"/>
        <item m="1" x="253"/>
        <item m="1" x="273"/>
        <item m="1" x="194"/>
        <item x="141"/>
        <item x="76"/>
        <item m="1" x="282"/>
        <item x="99"/>
        <item x="14"/>
        <item m="1" x="297"/>
        <item m="1" x="254"/>
        <item x="67"/>
        <item m="1" x="270"/>
        <item m="1" x="306"/>
        <item m="1" x="249"/>
        <item x="126"/>
        <item m="1" x="221"/>
        <item m="1" x="267"/>
        <item m="1" x="318"/>
        <item x="40"/>
        <item x="80"/>
        <item m="1" x="215"/>
        <item m="1" x="292"/>
        <item x="60"/>
        <item x="140"/>
        <item m="1" x="238"/>
        <item m="1" x="195"/>
        <item x="0"/>
        <item x="56"/>
        <item m="1" x="311"/>
        <item x="62"/>
        <item x="18"/>
        <item x="2"/>
        <item x="110"/>
        <item x="4"/>
        <item x="7"/>
        <item x="43"/>
        <item x="13"/>
        <item m="1" x="298"/>
        <item m="1" x="305"/>
        <item m="1" x="264"/>
        <item x="75"/>
        <item m="1" x="243"/>
        <item m="1" x="283"/>
        <item m="1" x="268"/>
        <item m="1" x="328"/>
        <item m="1" x="280"/>
        <item m="1" x="286"/>
        <item m="1" x="228"/>
        <item m="1" x="232"/>
        <item m="1" x="329"/>
        <item x="46"/>
        <item m="1" x="210"/>
        <item m="1" x="294"/>
        <item m="1" x="214"/>
        <item m="1" x="332"/>
        <item x="87"/>
        <item m="1" x="217"/>
        <item m="1" x="321"/>
        <item m="1" x="303"/>
        <item m="1" x="252"/>
        <item m="1" x="207"/>
        <item m="1" x="220"/>
        <item m="1" x="263"/>
        <item m="1" x="226"/>
        <item m="1" x="259"/>
        <item m="1" x="285"/>
        <item m="1" x="240"/>
        <item m="1" x="230"/>
        <item m="1" x="291"/>
        <item m="1" x="277"/>
        <item m="1" x="317"/>
        <item m="1" x="198"/>
        <item m="1" x="219"/>
        <item x="8"/>
        <item m="1" x="197"/>
        <item m="1" x="265"/>
        <item x="113"/>
        <item m="1" x="261"/>
        <item m="1" x="325"/>
        <item m="1" x="262"/>
        <item m="1" x="256"/>
        <item m="1" x="296"/>
        <item m="1" x="319"/>
        <item m="1" x="213"/>
        <item x="66"/>
        <item x="82"/>
        <item m="1" x="284"/>
        <item m="1" x="312"/>
        <item x="129"/>
        <item m="1" x="288"/>
        <item x="116"/>
        <item m="1" x="308"/>
        <item x="83"/>
        <item m="1" x="257"/>
        <item m="1" x="229"/>
        <item x="192"/>
        <item x="84"/>
        <item m="1" x="331"/>
        <item m="1" x="223"/>
        <item m="1" x="310"/>
        <item x="178"/>
        <item m="1" x="203"/>
        <item x="89"/>
        <item m="1" x="289"/>
        <item x="81"/>
        <item m="1" x="234"/>
        <item m="1" x="235"/>
        <item m="1" x="302"/>
        <item m="1" x="272"/>
        <item m="1" x="236"/>
        <item m="1" x="255"/>
        <item x="107"/>
        <item m="1" x="266"/>
        <item m="1" x="201"/>
        <item m="1" x="218"/>
        <item m="1" x="224"/>
        <item m="1" x="299"/>
        <item x="108"/>
        <item x="85"/>
        <item x="3"/>
        <item x="5"/>
        <item x="9"/>
        <item m="1" x="241"/>
        <item x="12"/>
        <item x="16"/>
        <item x="17"/>
        <item x="19"/>
        <item x="20"/>
        <item m="1" x="258"/>
        <item x="23"/>
        <item x="146"/>
        <item x="25"/>
        <item x="26"/>
        <item x="27"/>
        <item x="28"/>
        <item x="29"/>
        <item x="30"/>
        <item x="31"/>
        <item x="32"/>
        <item x="33"/>
        <item x="34"/>
        <item x="21"/>
        <item x="35"/>
        <item x="36"/>
        <item x="37"/>
        <item x="38"/>
        <item x="39"/>
        <item x="24"/>
        <item x="42"/>
        <item x="44"/>
        <item x="131"/>
        <item x="45"/>
        <item x="47"/>
        <item x="48"/>
        <item x="49"/>
        <item x="50"/>
        <item x="51"/>
        <item x="52"/>
        <item m="1" x="307"/>
        <item x="63"/>
        <item x="64"/>
        <item x="65"/>
        <item x="69"/>
        <item x="71"/>
        <item x="72"/>
        <item m="1" x="315"/>
        <item x="78"/>
        <item x="79"/>
        <item m="1" x="251"/>
        <item m="1" x="326"/>
        <item x="92"/>
        <item x="98"/>
        <item x="100"/>
        <item x="102"/>
        <item x="103"/>
        <item m="1" x="304"/>
        <item x="104"/>
        <item m="1" x="301"/>
        <item m="1" x="281"/>
        <item x="128"/>
        <item m="1" x="227"/>
        <item x="149"/>
        <item x="112"/>
        <item x="114"/>
        <item x="115"/>
        <item x="118"/>
        <item x="119"/>
        <item x="120"/>
        <item m="1" x="300"/>
        <item m="1" x="199"/>
        <item x="121"/>
        <item x="122"/>
        <item x="123"/>
        <item x="124"/>
        <item x="125"/>
        <item m="1" x="295"/>
        <item x="77"/>
        <item x="127"/>
        <item x="132"/>
        <item x="133"/>
        <item x="134"/>
        <item x="135"/>
        <item x="136"/>
        <item x="137"/>
        <item x="138"/>
        <item x="139"/>
        <item x="142"/>
        <item x="143"/>
        <item x="144"/>
        <item x="145"/>
        <item x="147"/>
        <item x="148"/>
        <item x="150"/>
        <item x="151"/>
        <item x="152"/>
        <item x="153"/>
        <item x="154"/>
        <item x="155"/>
        <item x="156"/>
        <item x="157"/>
        <item x="158"/>
        <item x="159"/>
        <item x="160"/>
        <item x="161"/>
        <item x="162"/>
        <item x="163"/>
        <item x="164"/>
        <item x="165"/>
        <item x="166"/>
        <item x="167"/>
        <item x="168"/>
        <item x="169"/>
        <item x="170"/>
        <item x="171"/>
        <item x="173"/>
        <item x="174"/>
        <item x="175"/>
        <item x="176"/>
        <item x="177"/>
        <item x="179"/>
        <item x="181"/>
        <item x="182"/>
        <item x="183"/>
        <item x="184"/>
        <item x="185"/>
        <item x="186"/>
        <item x="187"/>
        <item x="188"/>
        <item x="189"/>
        <item x="190"/>
        <item x="191"/>
        <item x="193"/>
        <item t="default"/>
      </items>
    </pivotField>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showAll="0">
      <items count="42">
        <item x="18"/>
        <item x="29"/>
        <item x="12"/>
        <item x="17"/>
        <item m="1" x="38"/>
        <item x="24"/>
        <item x="27"/>
        <item x="16"/>
        <item x="10"/>
        <item x="23"/>
        <item x="32"/>
        <item x="31"/>
        <item x="22"/>
        <item x="8"/>
        <item x="19"/>
        <item x="25"/>
        <item m="1" x="40"/>
        <item x="4"/>
        <item x="5"/>
        <item x="15"/>
        <item x="13"/>
        <item x="28"/>
        <item x="3"/>
        <item x="2"/>
        <item x="6"/>
        <item x="7"/>
        <item x="9"/>
        <item x="33"/>
        <item x="26"/>
        <item x="30"/>
        <item x="11"/>
        <item m="1" x="37"/>
        <item x="21"/>
        <item x="14"/>
        <item m="1" x="35"/>
        <item m="1" x="36"/>
        <item x="0"/>
        <item x="20"/>
        <item x="1"/>
        <item m="1" x="39"/>
        <item m="1" x="34"/>
        <item t="default"/>
      </items>
    </pivotField>
    <pivotField showAll="0">
      <items count="7">
        <item x="0"/>
        <item x="1"/>
        <item x="2"/>
        <item x="3"/>
        <item x="4"/>
        <item x="5"/>
        <item t="default"/>
      </items>
    </pivotField>
    <pivotField showAll="0"/>
    <pivotField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8">
    <i>
      <x v="2"/>
    </i>
    <i>
      <x v="6"/>
    </i>
    <i>
      <x v="8"/>
    </i>
    <i>
      <x v="13"/>
    </i>
    <i>
      <x v="15"/>
    </i>
    <i>
      <x v="16"/>
    </i>
    <i>
      <x v="18"/>
    </i>
    <i>
      <x v="19"/>
    </i>
    <i>
      <x v="20"/>
    </i>
    <i>
      <x v="23"/>
    </i>
    <i>
      <x v="25"/>
    </i>
    <i>
      <x v="27"/>
    </i>
    <i>
      <x v="30"/>
    </i>
    <i>
      <x v="32"/>
    </i>
    <i>
      <x v="33"/>
    </i>
    <i>
      <x v="36"/>
    </i>
    <i>
      <x v="38"/>
    </i>
    <i>
      <x v="40"/>
    </i>
    <i>
      <x v="41"/>
    </i>
    <i>
      <x v="44"/>
    </i>
    <i>
      <x v="47"/>
    </i>
    <i>
      <x v="48"/>
    </i>
    <i>
      <x v="49"/>
    </i>
    <i>
      <x v="50"/>
    </i>
    <i>
      <x v="52"/>
    </i>
    <i>
      <x v="56"/>
    </i>
    <i>
      <x v="58"/>
    </i>
    <i>
      <x v="66"/>
    </i>
    <i>
      <x v="67"/>
    </i>
    <i>
      <x v="70"/>
    </i>
    <i>
      <x v="71"/>
    </i>
    <i>
      <x v="72"/>
    </i>
    <i>
      <x v="74"/>
    </i>
    <i>
      <x v="76"/>
    </i>
    <i>
      <x v="78"/>
    </i>
    <i>
      <x v="80"/>
    </i>
    <i>
      <x v="85"/>
    </i>
    <i>
      <x v="86"/>
    </i>
    <i>
      <x v="88"/>
    </i>
    <i>
      <x v="89"/>
    </i>
    <i>
      <x v="92"/>
    </i>
    <i>
      <x v="96"/>
    </i>
    <i>
      <x v="100"/>
    </i>
    <i>
      <x v="101"/>
    </i>
    <i>
      <x v="104"/>
    </i>
    <i>
      <x v="105"/>
    </i>
    <i>
      <x v="108"/>
    </i>
    <i>
      <x v="109"/>
    </i>
    <i>
      <x v="111"/>
    </i>
    <i>
      <x v="112"/>
    </i>
    <i>
      <x v="113"/>
    </i>
    <i>
      <x v="114"/>
    </i>
    <i>
      <x v="115"/>
    </i>
    <i>
      <x v="116"/>
    </i>
    <i>
      <x v="117"/>
    </i>
    <i>
      <x v="118"/>
    </i>
    <i>
      <x v="122"/>
    </i>
    <i>
      <x v="137"/>
    </i>
    <i>
      <x v="155"/>
    </i>
    <i>
      <x v="166"/>
    </i>
    <i>
      <x v="167"/>
    </i>
    <i>
      <x v="170"/>
    </i>
    <i>
      <x v="172"/>
    </i>
    <i>
      <x v="174"/>
    </i>
    <i>
      <x v="177"/>
    </i>
    <i>
      <x v="178"/>
    </i>
    <i>
      <x v="184"/>
    </i>
    <i>
      <x v="186"/>
    </i>
    <i>
      <x v="193"/>
    </i>
    <i>
      <x v="199"/>
    </i>
    <i>
      <x v="200"/>
    </i>
    <i>
      <x v="201"/>
    </i>
    <i>
      <x v="202"/>
    </i>
    <i>
      <x v="203"/>
    </i>
    <i>
      <x v="205"/>
    </i>
    <i>
      <x v="206"/>
    </i>
    <i>
      <x v="207"/>
    </i>
    <i>
      <x v="208"/>
    </i>
    <i>
      <x v="209"/>
    </i>
    <i>
      <x v="211"/>
    </i>
    <i>
      <x v="212"/>
    </i>
    <i>
      <x v="222"/>
    </i>
    <i>
      <x v="223"/>
    </i>
    <i>
      <x v="224"/>
    </i>
    <i>
      <x v="225"/>
    </i>
    <i>
      <x v="226"/>
    </i>
    <i>
      <x v="227"/>
    </i>
    <i>
      <x v="228"/>
    </i>
    <i>
      <x v="229"/>
    </i>
    <i>
      <x v="230"/>
    </i>
    <i>
      <x v="231"/>
    </i>
    <i>
      <x v="232"/>
    </i>
    <i>
      <x v="238"/>
    </i>
    <i>
      <x v="239"/>
    </i>
    <i>
      <x v="241"/>
    </i>
    <i>
      <x v="242"/>
    </i>
    <i>
      <x v="243"/>
    </i>
    <i>
      <x v="245"/>
    </i>
    <i>
      <x v="246"/>
    </i>
    <i>
      <x v="248"/>
    </i>
    <i>
      <x v="249"/>
    </i>
    <i>
      <x v="253"/>
    </i>
    <i>
      <x v="254"/>
    </i>
    <i>
      <x v="258"/>
    </i>
    <i>
      <x v="261"/>
    </i>
    <i>
      <x v="263"/>
    </i>
    <i>
      <x v="267"/>
    </i>
    <i>
      <x v="269"/>
    </i>
    <i>
      <x v="278"/>
    </i>
    <i>
      <x v="279"/>
    </i>
    <i>
      <x v="288"/>
    </i>
    <i>
      <x v="289"/>
    </i>
    <i>
      <x v="291"/>
    </i>
    <i>
      <x v="292"/>
    </i>
    <i>
      <x v="323"/>
    </i>
    <i>
      <x v="332"/>
    </i>
    <i>
      <x v="333"/>
    </i>
    <i t="grand">
      <x/>
    </i>
  </rowItems>
  <colItems count="1">
    <i/>
  </colItems>
  <dataFields count="1">
    <dataField name="Count of Teacher Initials" fld="4"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682ACB3-A2BD-4C50-8731-4D25CDEABD7B}" name="Subject"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rowHeaderCaption="Subject">
  <location ref="J23:K58" firstHeaderRow="1" firstDataRow="1" firstDataCol="1"/>
  <pivotFields count="34">
    <pivotField showAll="0"/>
    <pivotField showAll="0"/>
    <pivotField numFmtId="22" showAll="0"/>
    <pivotField showAll="0"/>
    <pivotField showAll="0"/>
    <pivotField numFmtId="14" showAll="0"/>
    <pivotField showAll="0">
      <items count="11">
        <item x="6"/>
        <item x="0"/>
        <item x="1"/>
        <item x="2"/>
        <item x="3"/>
        <item x="4"/>
        <item x="5"/>
        <item m="1" x="7"/>
        <item m="1" x="8"/>
        <item m="1" x="9"/>
        <item t="default"/>
      </items>
    </pivotField>
    <pivotField showAll="0">
      <items count="10">
        <item m="1" x="6"/>
        <item x="0"/>
        <item x="1"/>
        <item x="2"/>
        <item x="3"/>
        <item x="4"/>
        <item x="5"/>
        <item m="1" x="8"/>
        <item m="1" x="7"/>
        <item t="default"/>
      </items>
    </pivotField>
    <pivotField showAll="0">
      <items count="7">
        <item x="0"/>
        <item x="1"/>
        <item x="3"/>
        <item m="1" x="5"/>
        <item x="2"/>
        <item m="1" x="4"/>
        <item t="default"/>
      </items>
    </pivotField>
    <pivotField showAll="0">
      <items count="8">
        <item x="2"/>
        <item x="1"/>
        <item x="3"/>
        <item x="0"/>
        <item x="4"/>
        <item x="6"/>
        <item x="5"/>
        <item t="default"/>
      </items>
    </pivotField>
    <pivotField axis="axisRow" dataField="1" showAll="0">
      <items count="42">
        <item x="29"/>
        <item m="1" x="38"/>
        <item x="24"/>
        <item x="10"/>
        <item x="22"/>
        <item m="1" x="40"/>
        <item x="5"/>
        <item x="13"/>
        <item x="3"/>
        <item x="2"/>
        <item x="6"/>
        <item x="7"/>
        <item x="26"/>
        <item x="11"/>
        <item x="21"/>
        <item x="0"/>
        <item x="1"/>
        <item x="9"/>
        <item x="16"/>
        <item x="25"/>
        <item x="28"/>
        <item x="20"/>
        <item x="27"/>
        <item x="17"/>
        <item x="12"/>
        <item x="14"/>
        <item x="31"/>
        <item x="23"/>
        <item m="1" x="37"/>
        <item x="8"/>
        <item x="18"/>
        <item m="1" x="36"/>
        <item x="30"/>
        <item m="1" x="35"/>
        <item x="4"/>
        <item m="1" x="34"/>
        <item x="32"/>
        <item x="19"/>
        <item x="15"/>
        <item m="1" x="39"/>
        <item x="33"/>
        <item t="default"/>
      </items>
    </pivotField>
    <pivotField showAll="0">
      <items count="7">
        <item x="0"/>
        <item x="1"/>
        <item x="2"/>
        <item x="3"/>
        <item x="4"/>
        <item x="5"/>
        <item t="default"/>
      </items>
    </pivotField>
    <pivotField showAll="0"/>
    <pivotField showAll="0">
      <items count="5">
        <item h="1" x="1"/>
        <item x="0"/>
        <item x="2"/>
        <item h="1"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5">
    <i>
      <x/>
    </i>
    <i>
      <x v="2"/>
    </i>
    <i>
      <x v="3"/>
    </i>
    <i>
      <x v="4"/>
    </i>
    <i>
      <x v="6"/>
    </i>
    <i>
      <x v="7"/>
    </i>
    <i>
      <x v="8"/>
    </i>
    <i>
      <x v="9"/>
    </i>
    <i>
      <x v="10"/>
    </i>
    <i>
      <x v="11"/>
    </i>
    <i>
      <x v="12"/>
    </i>
    <i>
      <x v="13"/>
    </i>
    <i>
      <x v="14"/>
    </i>
    <i>
      <x v="15"/>
    </i>
    <i>
      <x v="16"/>
    </i>
    <i>
      <x v="17"/>
    </i>
    <i>
      <x v="18"/>
    </i>
    <i>
      <x v="19"/>
    </i>
    <i>
      <x v="20"/>
    </i>
    <i>
      <x v="21"/>
    </i>
    <i>
      <x v="22"/>
    </i>
    <i>
      <x v="23"/>
    </i>
    <i>
      <x v="24"/>
    </i>
    <i>
      <x v="25"/>
    </i>
    <i>
      <x v="26"/>
    </i>
    <i>
      <x v="27"/>
    </i>
    <i>
      <x v="29"/>
    </i>
    <i>
      <x v="30"/>
    </i>
    <i>
      <x v="32"/>
    </i>
    <i>
      <x v="34"/>
    </i>
    <i>
      <x v="36"/>
    </i>
    <i>
      <x v="37"/>
    </i>
    <i>
      <x v="38"/>
    </i>
    <i>
      <x v="40"/>
    </i>
    <i t="grand">
      <x/>
    </i>
  </rowItems>
  <colItems count="1">
    <i/>
  </colItems>
  <dataFields count="1">
    <dataField name="Count of Subject" fld="10" subtotal="count" baseField="0" baseItem="0"/>
  </dataFields>
  <chartFormats count="8">
    <chartFormat chart="15" format="40" series="1">
      <pivotArea type="data" outline="0" fieldPosition="0">
        <references count="1">
          <reference field="4294967294" count="1" selected="0">
            <x v="0"/>
          </reference>
        </references>
      </pivotArea>
    </chartFormat>
    <chartFormat chart="15" format="41">
      <pivotArea type="data" outline="0" fieldPosition="0">
        <references count="2">
          <reference field="4294967294" count="1" selected="0">
            <x v="0"/>
          </reference>
          <reference field="10" count="1" selected="0">
            <x v="8"/>
          </reference>
        </references>
      </pivotArea>
    </chartFormat>
    <chartFormat chart="15" format="42">
      <pivotArea type="data" outline="0" fieldPosition="0">
        <references count="2">
          <reference field="4294967294" count="1" selected="0">
            <x v="0"/>
          </reference>
          <reference field="10" count="1" selected="0">
            <x v="9"/>
          </reference>
        </references>
      </pivotArea>
    </chartFormat>
    <chartFormat chart="15" format="43">
      <pivotArea type="data" outline="0" fieldPosition="0">
        <references count="2">
          <reference field="4294967294" count="1" selected="0">
            <x v="0"/>
          </reference>
          <reference field="10" count="1" selected="0">
            <x v="10"/>
          </reference>
        </references>
      </pivotArea>
    </chartFormat>
    <chartFormat chart="16" format="44" series="1">
      <pivotArea type="data" outline="0" fieldPosition="0">
        <references count="1">
          <reference field="4294967294" count="1" selected="0">
            <x v="0"/>
          </reference>
        </references>
      </pivotArea>
    </chartFormat>
    <chartFormat chart="16" format="45">
      <pivotArea type="data" outline="0" fieldPosition="0">
        <references count="2">
          <reference field="4294967294" count="1" selected="0">
            <x v="0"/>
          </reference>
          <reference field="10" count="1" selected="0">
            <x v="8"/>
          </reference>
        </references>
      </pivotArea>
    </chartFormat>
    <chartFormat chart="16" format="46">
      <pivotArea type="data" outline="0" fieldPosition="0">
        <references count="2">
          <reference field="4294967294" count="1" selected="0">
            <x v="0"/>
          </reference>
          <reference field="10" count="1" selected="0">
            <x v="9"/>
          </reference>
        </references>
      </pivotArea>
    </chartFormat>
    <chartFormat chart="16" format="47">
      <pivotArea type="data" outline="0" fieldPosition="0">
        <references count="2">
          <reference field="4294967294" count="1" selected="0">
            <x v="0"/>
          </reference>
          <reference field="10" count="1" selected="0">
            <x v="1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54D554-CC69-4C3A-B410-6A080AF2EB41}" name="PivotTable8" cacheId="1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4">
  <location ref="A6:C21" firstHeaderRow="1" firstDataRow="2" firstDataCol="1" rowPageCount="4" colPageCount="1"/>
  <pivotFields count="22">
    <pivotField showAll="0"/>
    <pivotField showAll="0"/>
    <pivotField showAll="0"/>
    <pivotField showAll="0"/>
    <pivotField showAll="0">
      <items count="52">
        <item x="1"/>
        <item x="0"/>
        <item x="2"/>
        <item x="3"/>
        <item x="4"/>
        <item x="7"/>
        <item x="5"/>
        <item x="6"/>
        <item x="8"/>
        <item x="9"/>
        <item x="11"/>
        <item x="10"/>
        <item x="12"/>
        <item x="13"/>
        <item x="14"/>
        <item x="17"/>
        <item x="15"/>
        <item x="16"/>
        <item x="18"/>
        <item x="21"/>
        <item x="19"/>
        <item x="20"/>
        <item x="23"/>
        <item x="22"/>
        <item x="26"/>
        <item x="24"/>
        <item x="25"/>
        <item x="27"/>
        <item x="28"/>
        <item x="36"/>
        <item x="29"/>
        <item x="30"/>
        <item x="33"/>
        <item x="31"/>
        <item x="35"/>
        <item x="32"/>
        <item x="34"/>
        <item x="38"/>
        <item x="37"/>
        <item x="39"/>
        <item x="40"/>
        <item x="41"/>
        <item x="42"/>
        <item x="43"/>
        <item x="46"/>
        <item x="44"/>
        <item x="45"/>
        <item x="47"/>
        <item x="48"/>
        <item x="49"/>
        <item x="50"/>
        <item t="default"/>
      </items>
    </pivotField>
    <pivotField axis="axisPage" showAll="0">
      <items count="9">
        <item x="0"/>
        <item x="2"/>
        <item x="3"/>
        <item x="4"/>
        <item x="5"/>
        <item x="1"/>
        <item x="7"/>
        <item x="6"/>
        <item t="default"/>
      </items>
    </pivotField>
    <pivotField axis="axisPage" showAll="0">
      <items count="7">
        <item x="1"/>
        <item x="0"/>
        <item x="5"/>
        <item x="2"/>
        <item x="3"/>
        <item x="4"/>
        <item t="default"/>
      </items>
    </pivotField>
    <pivotField axis="axisPage" showAll="0">
      <items count="6">
        <item x="1"/>
        <item x="0"/>
        <item x="2"/>
        <item x="3"/>
        <item x="4"/>
        <item t="default"/>
      </items>
    </pivotField>
    <pivotField showAll="0"/>
    <pivotField axis="axisPage" showAll="0">
      <items count="24">
        <item x="9"/>
        <item x="8"/>
        <item x="2"/>
        <item x="11"/>
        <item x="5"/>
        <item x="0"/>
        <item x="4"/>
        <item x="20"/>
        <item x="6"/>
        <item m="1" x="22"/>
        <item x="7"/>
        <item x="3"/>
        <item x="1"/>
        <item x="10"/>
        <item x="21"/>
        <item x="12"/>
        <item x="13"/>
        <item x="14"/>
        <item x="15"/>
        <item x="16"/>
        <item x="17"/>
        <item x="18"/>
        <item x="19"/>
        <item t="default"/>
      </items>
    </pivotField>
    <pivotField showAll="0"/>
    <pivotField showAll="0"/>
    <pivotField showAll="0"/>
    <pivotField showAll="0"/>
    <pivotField showAll="0"/>
    <pivotField showAll="0"/>
    <pivotField showAll="0"/>
    <pivotField showAll="0"/>
    <pivotField showAll="0"/>
    <pivotField showAll="0"/>
    <pivotField axis="axisRow" showAll="0">
      <items count="15">
        <item x="4"/>
        <item x="1"/>
        <item x="3"/>
        <item x="7"/>
        <item x="5"/>
        <item x="11"/>
        <item x="9"/>
        <item x="6"/>
        <item x="8"/>
        <item x="12"/>
        <item x="2"/>
        <item x="0"/>
        <item x="10"/>
        <item x="13"/>
        <item t="default"/>
      </items>
    </pivotField>
    <pivotField axis="axisCol" dataField="1" showAll="0">
      <items count="4">
        <item x="1"/>
        <item x="0"/>
        <item h="1" x="2"/>
        <item t="default"/>
      </items>
    </pivotField>
  </pivotFields>
  <rowFields count="1">
    <field x="20"/>
  </rowFields>
  <rowItems count="14">
    <i>
      <x/>
    </i>
    <i>
      <x v="1"/>
    </i>
    <i>
      <x v="2"/>
    </i>
    <i>
      <x v="3"/>
    </i>
    <i>
      <x v="4"/>
    </i>
    <i>
      <x v="5"/>
    </i>
    <i>
      <x v="6"/>
    </i>
    <i>
      <x v="7"/>
    </i>
    <i>
      <x v="8"/>
    </i>
    <i>
      <x v="9"/>
    </i>
    <i>
      <x v="10"/>
    </i>
    <i>
      <x v="11"/>
    </i>
    <i>
      <x v="12"/>
    </i>
    <i t="grand">
      <x/>
    </i>
  </rowItems>
  <colFields count="1">
    <field x="21"/>
  </colFields>
  <colItems count="2">
    <i>
      <x/>
    </i>
    <i>
      <x v="1"/>
    </i>
  </colItems>
  <pageFields count="4">
    <pageField fld="7" hier="-1"/>
    <pageField fld="6" hier="-1"/>
    <pageField fld="5" hier="-1"/>
    <pageField fld="9" hier="-1"/>
  </pageFields>
  <dataFields count="1">
    <dataField name="Count of Value" fld="21" subtotal="count" baseField="0" baseItem="0"/>
  </dataFields>
  <chartFormats count="6">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1" format="2" series="1">
      <pivotArea type="data" outline="0" fieldPosition="0">
        <references count="2">
          <reference field="4294967294" count="1" selected="0">
            <x v="0"/>
          </reference>
          <reference field="21" count="1" selected="0">
            <x v="0"/>
          </reference>
        </references>
      </pivotArea>
    </chartFormat>
    <chartFormat chart="1" format="3" series="1">
      <pivotArea type="data" outline="0" fieldPosition="0">
        <references count="2">
          <reference field="4294967294" count="1" selected="0">
            <x v="0"/>
          </reference>
          <reference field="21" count="1" selected="0">
            <x v="1"/>
          </reference>
        </references>
      </pivotArea>
    </chartFormat>
    <chartFormat chart="2" format="4" series="1">
      <pivotArea type="data" outline="0" fieldPosition="0">
        <references count="2">
          <reference field="4294967294" count="1" selected="0">
            <x v="0"/>
          </reference>
          <reference field="21" count="1" selected="0">
            <x v="0"/>
          </reference>
        </references>
      </pivotArea>
    </chartFormat>
    <chartFormat chart="2" format="5" series="1">
      <pivotArea type="data" outline="0" fieldPosition="0">
        <references count="2">
          <reference field="4294967294" count="1" selected="0">
            <x v="0"/>
          </reference>
          <reference field="21" count="1" selected="0">
            <x v="1"/>
          </reference>
        </references>
      </pivotArea>
    </chartFormat>
  </chartFormats>
  <pivotTableStyleInfo name="PivotStyleMedium9" showRowHeaders="1" showColHeaders="1" showRowStripes="0" showColStripes="0" showLastColumn="1"/>
  <filters count="1">
    <filter fld="4" type="dateBetween" evalOrder="-1" id="60" name="Date of Observation">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6723A2-7769-4E62-B711-9DCF7F70A2BD}" name="PivotTable9" cacheId="0" applyNumberFormats="0" applyBorderFormats="0" applyFontFormats="0" applyPatternFormats="0" applyAlignmentFormats="0" applyWidthHeightFormats="1" dataCaption="Values" tag="03e1ee32-a223-43c5-8b0a-6a6b73efa0e7" updatedVersion="8" minRefreshableVersion="3" useAutoFormatting="1" itemPrintTitles="1" createdVersion="8" indent="0" compact="0" compactData="0" multipleFieldFilters="0">
  <location ref="A3:I94" firstHeaderRow="1" firstDataRow="3" firstDataCol="2" rowPageCount="1" colPageCount="1"/>
  <pivotFields count="6">
    <pivotField axis="axisRow" compact="0" allDrilled="1" outline="0" subtotalTop="0" showAll="0" sortType="descending" defaultSubtotal="0" defaultAttributeDrillState="1">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7">
        <item x="1"/>
        <item x="0"/>
        <item x="3"/>
        <item x="2"/>
        <item x="5"/>
        <item x="4"/>
        <item x="6"/>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6">
        <item x="0" e="0"/>
        <item x="1" e="0"/>
        <item x="2" e="0"/>
        <item x="3" e="0"/>
        <item x="4" e="0"/>
        <item x="5" e="0"/>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0"/>
    <field x="1"/>
  </rowFields>
  <rowItems count="89">
    <i>
      <x v="70"/>
      <x v="5"/>
    </i>
    <i>
      <x v="73"/>
      <x/>
    </i>
    <i>
      <x v="85"/>
      <x v="5"/>
    </i>
    <i>
      <x v="14"/>
      <x v="2"/>
    </i>
    <i>
      <x v="77"/>
      <x/>
    </i>
    <i>
      <x v="87"/>
      <x v="6"/>
    </i>
    <i>
      <x v="38"/>
      <x v="2"/>
    </i>
    <i>
      <x v="32"/>
      <x v="1"/>
    </i>
    <i>
      <x v="57"/>
      <x/>
    </i>
    <i>
      <x v="16"/>
      <x v="1"/>
    </i>
    <i>
      <x v="41"/>
      <x v="5"/>
    </i>
    <i>
      <x v="50"/>
      <x v="5"/>
    </i>
    <i>
      <x v="64"/>
      <x v="5"/>
    </i>
    <i>
      <x v="31"/>
      <x v="1"/>
    </i>
    <i>
      <x v="65"/>
      <x/>
    </i>
    <i>
      <x v="10"/>
      <x/>
    </i>
    <i>
      <x v="6"/>
      <x v="2"/>
    </i>
    <i>
      <x v="49"/>
      <x v="1"/>
    </i>
    <i>
      <x v="26"/>
      <x v="5"/>
    </i>
    <i>
      <x v="27"/>
      <x v="1"/>
    </i>
    <i>
      <x v="81"/>
      <x/>
    </i>
    <i>
      <x v="11"/>
      <x v="1"/>
    </i>
    <i>
      <x v="75"/>
      <x v="5"/>
    </i>
    <i>
      <x v="78"/>
      <x/>
    </i>
    <i>
      <x v="51"/>
      <x v="5"/>
    </i>
    <i>
      <x v="2"/>
      <x/>
    </i>
    <i>
      <x v="59"/>
      <x v="1"/>
    </i>
    <i>
      <x v="86"/>
      <x v="5"/>
    </i>
    <i>
      <x v="40"/>
      <x v="5"/>
    </i>
    <i>
      <x v="67"/>
      <x v="5"/>
    </i>
    <i>
      <x v="80"/>
      <x v="1"/>
    </i>
    <i>
      <x v="62"/>
      <x v="2"/>
    </i>
    <i>
      <x v="1"/>
      <x v="1"/>
    </i>
    <i>
      <x v="34"/>
      <x v="5"/>
    </i>
    <i>
      <x v="42"/>
      <x v="2"/>
    </i>
    <i>
      <x v="53"/>
      <x v="1"/>
    </i>
    <i>
      <x v="4"/>
      <x/>
    </i>
    <i>
      <x v="56"/>
      <x v="5"/>
    </i>
    <i>
      <x v="5"/>
      <x/>
    </i>
    <i>
      <x v="23"/>
      <x v="5"/>
    </i>
    <i>
      <x v="72"/>
      <x v="4"/>
    </i>
    <i>
      <x v="58"/>
      <x v="2"/>
    </i>
    <i>
      <x v="9"/>
      <x/>
    </i>
    <i>
      <x/>
      <x v="1"/>
    </i>
    <i>
      <x v="17"/>
      <x v="2"/>
    </i>
    <i>
      <x v="71"/>
      <x v="5"/>
    </i>
    <i>
      <x v="25"/>
      <x v="6"/>
    </i>
    <i>
      <x v="48"/>
      <x v="5"/>
    </i>
    <i>
      <x v="60"/>
      <x/>
    </i>
    <i>
      <x v="13"/>
      <x v="4"/>
    </i>
    <i>
      <x v="37"/>
      <x v="5"/>
    </i>
    <i>
      <x v="45"/>
      <x v="5"/>
    </i>
    <i>
      <x v="28"/>
      <x v="1"/>
    </i>
    <i>
      <x v="20"/>
      <x v="2"/>
    </i>
    <i>
      <x v="30"/>
      <x v="1"/>
    </i>
    <i>
      <x v="61"/>
      <x v="1"/>
    </i>
    <i>
      <x v="19"/>
      <x v="2"/>
    </i>
    <i>
      <x v="47"/>
      <x v="1"/>
    </i>
    <i>
      <x v="69"/>
      <x v="5"/>
    </i>
    <i>
      <x v="35"/>
      <x/>
    </i>
    <i>
      <x v="21"/>
      <x v="5"/>
    </i>
    <i>
      <x v="84"/>
      <x v="1"/>
    </i>
    <i>
      <x v="83"/>
      <x/>
    </i>
    <i>
      <x v="52"/>
      <x v="1"/>
    </i>
    <i>
      <x v="63"/>
      <x v="2"/>
    </i>
    <i>
      <x v="39"/>
      <x/>
    </i>
    <i>
      <x v="8"/>
      <x v="2"/>
    </i>
    <i>
      <x v="15"/>
      <x/>
    </i>
    <i>
      <x v="74"/>
      <x v="2"/>
    </i>
    <i>
      <x v="82"/>
      <x/>
    </i>
    <i>
      <x v="76"/>
      <x v="6"/>
    </i>
    <i>
      <x v="54"/>
      <x v="1"/>
    </i>
    <i>
      <x v="46"/>
      <x v="1"/>
    </i>
    <i>
      <x v="79"/>
      <x v="2"/>
    </i>
    <i>
      <x v="66"/>
      <x v="1"/>
    </i>
    <i>
      <x v="44"/>
      <x/>
    </i>
    <i>
      <x v="18"/>
      <x v="1"/>
    </i>
    <i>
      <x v="36"/>
      <x v="1"/>
    </i>
    <i>
      <x v="43"/>
      <x/>
    </i>
    <i>
      <x v="22"/>
      <x v="4"/>
    </i>
    <i>
      <x v="24"/>
      <x v="2"/>
    </i>
    <i>
      <x v="12"/>
      <x v="5"/>
    </i>
    <i>
      <x v="33"/>
      <x v="2"/>
    </i>
    <i>
      <x v="55"/>
      <x v="2"/>
    </i>
    <i>
      <x v="3"/>
      <x v="3"/>
    </i>
    <i>
      <x v="29"/>
      <x v="6"/>
    </i>
    <i>
      <x v="7"/>
      <x v="2"/>
    </i>
    <i>
      <x v="68"/>
      <x v="5"/>
    </i>
    <i t="grand">
      <x/>
    </i>
  </rowItems>
  <colFields count="2">
    <field x="2"/>
    <field x="3"/>
  </colFields>
  <colItems count="7">
    <i>
      <x/>
    </i>
    <i>
      <x v="1"/>
    </i>
    <i>
      <x v="2"/>
    </i>
    <i>
      <x v="3"/>
    </i>
    <i>
      <x v="4"/>
    </i>
    <i>
      <x v="5"/>
    </i>
    <i t="grand">
      <x/>
    </i>
  </colItems>
  <pageFields count="1">
    <pageField fld="5" hier="36" name="[Observation].[Observation Type].&amp;[Learning Walk]" cap="Learning Walk"/>
  </pageFields>
  <dataFields count="1">
    <dataField name="Count of Observation Type" fld="4" subtotal="count" baseField="0" baseItem="0" numFmtId="1"/>
  </dataFields>
  <formats count="1">
    <format dxfId="21">
      <pivotArea outline="0" collapsedLevelsAreSubtotals="1" fieldPosition="0"/>
    </format>
  </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bservation].[Observation Type].&amp;[Learning Walk]"/>
        <member name="[Observation].[Observation Type].&amp;[Lesson Observat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68"/>
    <rowHierarchyUsage hierarchyUsage="67"/>
  </rowHierarchiesUsage>
  <colHierarchiesUsage count="2">
    <colHierarchyUsage hierarchyUsage="30"/>
    <colHierarchyUsage hierarchyUsage="29"/>
  </colHierarchiesUsage>
  <extLst>
    <ext xmlns:x14="http://schemas.microsoft.com/office/spreadsheetml/2009/9/main" uri="{962EF5D1-5CA2-4c93-8EF4-DBF5C05439D2}">
      <x14:pivotTableDefinition xmlns:xm="http://schemas.microsoft.com/office/excel/2006/main" fillDownLabelsDefault="1" calculatedMembersInFilters="1"/>
    </ext>
    <ext xmlns:x15="http://schemas.microsoft.com/office/spreadsheetml/2010/11/main" uri="{E67621CE-5B39-4880-91FE-76760E9C1902}">
      <x15:pivotTableUISettings>
        <x15:activeTabTopLevelEntity name="[Staff]"/>
        <x15:activeTabTopLevelEntity name="[Observ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994E4C-087F-4906-9101-C86C1206453D}" name="PivotTable2" cacheId="1" applyNumberFormats="0" applyBorderFormats="0" applyFontFormats="0" applyPatternFormats="0" applyAlignmentFormats="0" applyWidthHeightFormats="1" dataCaption="Values" tag="7e38b68c-b13d-4a51-a21c-23d7b7dc99be" updatedVersion="8" minRefreshableVersion="3" useAutoFormatting="1" itemPrintTitles="1" createdVersion="8" indent="0" compact="0" compactData="0" multipleFieldFilters="0" chartFormat="1" fieldListSortAscending="1">
  <location ref="A6:I42" firstHeaderRow="1" firstDataRow="3" firstDataCol="2" rowPageCount="4" colPageCount="1"/>
  <pivotFields count="9">
    <pivotField axis="axisRow" compact="0" allDrilled="1" outline="0"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6">
        <item x="0"/>
        <item x="1"/>
        <item x="2"/>
        <item x="3"/>
        <item x="4"/>
        <item x="5"/>
      </items>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sortType="ascending" defaultSubtotal="0" defaultAttributeDrillState="1">
      <items count="6">
        <item x="0" e="0"/>
        <item x="1" e="0"/>
        <item x="2" e="0"/>
        <item x="3" e="0"/>
        <item x="4" e="0"/>
        <item x="5" e="0"/>
      </items>
      <extLst>
        <ext xmlns:x14="http://schemas.microsoft.com/office/spreadsheetml/2009/9/main" uri="{2946ED86-A175-432a-8AC1-64E0C546D7DE}">
          <x14:pivotField fillDownLabels="1"/>
        </ext>
      </extLst>
    </pivotField>
    <pivotField axis="axisCol" compact="0" allDrilled="1" outline="0" subtotalTop="0" showAll="0" sortType="ascending"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0"/>
    <field x="1"/>
  </rowFields>
  <rowItems count="34">
    <i>
      <x v="15"/>
      <x v="2"/>
    </i>
    <i>
      <x v="25"/>
      <x v="5"/>
    </i>
    <i>
      <x v="22"/>
      <x v="4"/>
    </i>
    <i>
      <x v="31"/>
      <x v="4"/>
    </i>
    <i>
      <x v="4"/>
      <x/>
    </i>
    <i>
      <x v="23"/>
      <x v="2"/>
    </i>
    <i>
      <x v="6"/>
      <x v="3"/>
    </i>
    <i>
      <x v="11"/>
      <x v="4"/>
    </i>
    <i>
      <x v="16"/>
      <x v="2"/>
    </i>
    <i>
      <x v="10"/>
      <x v="5"/>
    </i>
    <i>
      <x v="2"/>
      <x v="2"/>
    </i>
    <i>
      <x v="8"/>
      <x v="4"/>
    </i>
    <i>
      <x v="28"/>
      <x v="3"/>
    </i>
    <i>
      <x v="7"/>
      <x v="1"/>
    </i>
    <i>
      <x v="30"/>
      <x v="2"/>
    </i>
    <i>
      <x v="13"/>
      <x v="4"/>
    </i>
    <i>
      <x v="21"/>
      <x v="1"/>
    </i>
    <i>
      <x v="27"/>
      <x v="4"/>
    </i>
    <i>
      <x v="12"/>
      <x v="5"/>
    </i>
    <i>
      <x/>
      <x/>
    </i>
    <i>
      <x v="14"/>
      <x v="2"/>
    </i>
    <i>
      <x v="1"/>
      <x v="1"/>
    </i>
    <i>
      <x v="24"/>
      <x v="1"/>
    </i>
    <i>
      <x v="26"/>
      <x v="4"/>
    </i>
    <i>
      <x v="20"/>
      <x v="4"/>
    </i>
    <i>
      <x v="18"/>
      <x v="5"/>
    </i>
    <i>
      <x v="29"/>
      <x v="1"/>
    </i>
    <i>
      <x v="19"/>
      <x v="1"/>
    </i>
    <i>
      <x v="9"/>
      <x/>
    </i>
    <i>
      <x v="3"/>
      <x v="3"/>
    </i>
    <i>
      <x v="5"/>
      <x/>
    </i>
    <i>
      <x v="32"/>
      <x/>
    </i>
    <i>
      <x v="17"/>
      <x v="5"/>
    </i>
    <i t="grand">
      <x/>
    </i>
  </rowItems>
  <colFields count="2">
    <field x="4"/>
    <field x="5"/>
  </colFields>
  <colItems count="7">
    <i>
      <x/>
    </i>
    <i>
      <x v="1"/>
    </i>
    <i>
      <x v="2"/>
    </i>
    <i>
      <x v="3"/>
    </i>
    <i>
      <x v="4"/>
    </i>
    <i>
      <x v="5"/>
    </i>
    <i t="grand">
      <x/>
    </i>
  </colItems>
  <pageFields count="4">
    <pageField fld="3" hier="57" name="[Observer].[Position].[All]" cap="All"/>
    <pageField fld="2" hier="59" name="[Observer].[Level].[All]" cap="All"/>
    <pageField fld="7" hier="36" name="[Observation].[Observation Type].&amp;[Learning Walk]" cap="Learning Walk"/>
    <pageField fld="8" hier="31" name="[Observation].[Faculty].[All]" cap="All"/>
  </pageFields>
  <dataFields count="1">
    <dataField name="Observations" fld="6" subtotal="count" baseField="0" baseItem="0"/>
  </data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bservation].[Observation Type].&amp;[Learning Wal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bservatio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61"/>
    <rowHierarchyUsage hierarchyUsage="60"/>
  </rowHierarchiesUsage>
  <colHierarchiesUsage count="2">
    <colHierarchyUsage hierarchyUsage="30"/>
    <colHierarchyUsage hierarchyUsage="29"/>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bserver]"/>
        <x15:activeTabTopLevelEntity name="[Observ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510FCC-AF1E-4751-AE3C-CF270A0F28E6}" name="PivotTable8" cacheId="2" applyNumberFormats="0" applyBorderFormats="0" applyFontFormats="0" applyPatternFormats="0" applyAlignmentFormats="0" applyWidthHeightFormats="1" dataCaption="Values" tag="c72f2775-8788-42f0-a287-634163d34175" updatedVersion="8" minRefreshableVersion="3" showDrill="0" useAutoFormatting="1" subtotalHiddenItems="1" itemPrintTitles="1" createdVersion="5" indent="0" showHeaders="0" outline="1" outlineData="1" multipleFieldFilters="0" chartFormat="6" rowHeaderCaption="Subject">
  <location ref="A4:B11" firstHeaderRow="1" firstDataRow="1" firstDataCol="1" rowPageCount="2" colPageCount="1"/>
  <pivotFields count="6">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pageFields count="2">
    <pageField fld="3" hier="36" name="[Observation].[Observation Type].&amp;[Learning Walk]" cap="Learning Walk"/>
    <pageField fld="2" hier="22" name="[Faculty].[Faculty].&amp;[Green]" cap="Green"/>
  </pageFields>
  <dataFields count="1">
    <dataField name="Count of Observation Type" fld="0" subtotal="count" baseField="0" baseItem="0"/>
  </dataFields>
  <chartFormats count="20">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6"/>
          </reference>
        </references>
      </pivotArea>
    </chartFormat>
    <chartFormat chart="5" format="4">
      <pivotArea type="data" outline="0" fieldPosition="0">
        <references count="2">
          <reference field="4294967294" count="1" selected="0">
            <x v="0"/>
          </reference>
          <reference field="1" count="1" selected="0">
            <x v="7"/>
          </reference>
        </references>
      </pivotArea>
    </chartFormat>
    <chartFormat chart="5" format="5">
      <pivotArea type="data" outline="0" fieldPosition="0">
        <references count="2">
          <reference field="4294967294" count="1" selected="0">
            <x v="0"/>
          </reference>
          <reference field="1" count="1" selected="0">
            <x v="8"/>
          </reference>
        </references>
      </pivotArea>
    </chartFormat>
    <chartFormat chart="5" format="6">
      <pivotArea type="data" outline="0" fieldPosition="0">
        <references count="2">
          <reference field="4294967294" count="1" selected="0">
            <x v="0"/>
          </reference>
          <reference field="1" count="1" selected="0">
            <x v="9"/>
          </reference>
        </references>
      </pivotArea>
    </chartFormat>
    <chartFormat chart="5" format="7">
      <pivotArea type="data" outline="0" fieldPosition="0">
        <references count="2">
          <reference field="4294967294" count="1" selected="0">
            <x v="0"/>
          </reference>
          <reference field="1" count="1" selected="0">
            <x v="10"/>
          </reference>
        </references>
      </pivotArea>
    </chartFormat>
    <chartFormat chart="5" format="8">
      <pivotArea type="data" outline="0" fieldPosition="0">
        <references count="2">
          <reference field="4294967294" count="1" selected="0">
            <x v="0"/>
          </reference>
          <reference field="1" count="1" selected="0">
            <x v="11"/>
          </reference>
        </references>
      </pivotArea>
    </chartFormat>
    <chartFormat chart="5" format="9">
      <pivotArea type="data" outline="0" fieldPosition="0">
        <references count="2">
          <reference field="4294967294" count="1" selected="0">
            <x v="0"/>
          </reference>
          <reference field="1" count="1" selected="0">
            <x v="12"/>
          </reference>
        </references>
      </pivotArea>
    </chartFormat>
    <chartFormat chart="5" format="10">
      <pivotArea type="data" outline="0" fieldPosition="0">
        <references count="2">
          <reference field="4294967294" count="1" selected="0">
            <x v="0"/>
          </reference>
          <reference field="1" count="1" selected="0">
            <x v="13"/>
          </reference>
        </references>
      </pivotArea>
    </chartFormat>
    <chartFormat chart="5" format="11">
      <pivotArea type="data" outline="0" fieldPosition="0">
        <references count="2">
          <reference field="4294967294" count="1" selected="0">
            <x v="0"/>
          </reference>
          <reference field="1" count="1" selected="0">
            <x v="14"/>
          </reference>
        </references>
      </pivotArea>
    </chartFormat>
    <chartFormat chart="5" format="12">
      <pivotArea type="data" outline="0" fieldPosition="0">
        <references count="2">
          <reference field="4294967294" count="1" selected="0">
            <x v="0"/>
          </reference>
          <reference field="1" count="1" selected="0">
            <x v="15"/>
          </reference>
        </references>
      </pivotArea>
    </chartFormat>
    <chartFormat chart="5" format="13">
      <pivotArea type="data" outline="0" fieldPosition="0">
        <references count="2">
          <reference field="4294967294" count="1" selected="0">
            <x v="0"/>
          </reference>
          <reference field="1" count="1" selected="0">
            <x v="16"/>
          </reference>
        </references>
      </pivotArea>
    </chartFormat>
    <chartFormat chart="5" format="14">
      <pivotArea type="data" outline="0" fieldPosition="0">
        <references count="2">
          <reference field="4294967294" count="1" selected="0">
            <x v="0"/>
          </reference>
          <reference field="1" count="1" selected="0">
            <x v="17"/>
          </reference>
        </references>
      </pivotArea>
    </chartFormat>
    <chartFormat chart="5" format="15">
      <pivotArea type="data" outline="0" fieldPosition="0">
        <references count="2">
          <reference field="4294967294" count="1" selected="0">
            <x v="0"/>
          </reference>
          <reference field="1" count="1" selected="0">
            <x v="18"/>
          </reference>
        </references>
      </pivotArea>
    </chartFormat>
    <chartFormat chart="5" format="16">
      <pivotArea type="data" outline="0" fieldPosition="0">
        <references count="2">
          <reference field="4294967294" count="1" selected="0">
            <x v="0"/>
          </reference>
          <reference field="1" count="1" selected="0">
            <x v="0"/>
          </reference>
        </references>
      </pivotArea>
    </chartFormat>
    <chartFormat chart="5" format="17">
      <pivotArea type="data" outline="0" fieldPosition="0">
        <references count="2">
          <reference field="4294967294" count="1" selected="0">
            <x v="0"/>
          </reference>
          <reference field="1" count="1" selected="0">
            <x v="1"/>
          </reference>
        </references>
      </pivotArea>
    </chartFormat>
    <chartFormat chart="5" format="18">
      <pivotArea type="data" outline="0" fieldPosition="0">
        <references count="2">
          <reference field="4294967294" count="1" selected="0">
            <x v="0"/>
          </reference>
          <reference field="1" count="1" selected="0">
            <x v="2"/>
          </reference>
        </references>
      </pivotArea>
    </chartFormat>
    <chartFormat chart="5" format="19">
      <pivotArea type="data" outline="0" fieldPosition="0">
        <references count="2">
          <reference field="4294967294" count="1" selected="0">
            <x v="0"/>
          </reference>
          <reference field="1" count="1" selected="0">
            <x v="3"/>
          </reference>
        </references>
      </pivotArea>
    </chartFormat>
    <chartFormat chart="5" format="20">
      <pivotArea type="data" outline="0" fieldPosition="0">
        <references count="2">
          <reference field="4294967294" count="1" selected="0">
            <x v="0"/>
          </reference>
          <reference field="1" count="1" selected="0">
            <x v="4"/>
          </reference>
        </references>
      </pivotArea>
    </chartFormat>
    <chartFormat chart="5" format="21">
      <pivotArea type="data" outline="0" fieldPosition="0">
        <references count="2">
          <reference field="4294967294" count="1" selected="0">
            <x v="0"/>
          </reference>
          <reference field="1" count="1" selected="0">
            <x v="5"/>
          </reference>
        </references>
      </pivotArea>
    </chartFormat>
  </chart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ulty].[Faculty].&amp;[Green]"/>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Observation].[Observation Type].&amp;[Learning Walk]"/>
        <member name="[Observation].[Observation Type].&amp;[Lesson Observat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bservation]"/>
        <x15:activeTabTopLevelEntity name="[Facul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371754-1715-45B5-8D85-4D6B7916DB17}" name="PivotTable10" cacheId="9" applyNumberFormats="0" applyBorderFormats="0" applyFontFormats="0" applyPatternFormats="0" applyAlignmentFormats="0" applyWidthHeightFormats="1" dataCaption="Values" tag="0bb11037-63b0-4941-ac8f-d9aef5419f10" updatedVersion="8" minRefreshableVersion="3" useAutoFormatting="1" itemPrintTitles="1" createdVersion="5" indent="0" outline="1" outlineData="1" multipleFieldFilters="0" rowHeaderCaption="Set">
  <location ref="G6:H13" firstHeaderRow="1" firstDataRow="1" firstDataCol="1"/>
  <pivotFields count="6">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Observation Type" fld="0" subtotal="count" baseField="0" baseItem="0"/>
  </data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ulty].[Faculty].&amp;[Green]"/>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Observation].[Observation Type].&amp;[Learning Walk]"/>
        <member name="[Observation].[Observation Type].&amp;[Lesson Observat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bservation]"/>
        <x15:activeTabTopLevelEntity name="[Set]"/>
        <x15:activeTabTopLevelEntity name="[Facul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C42E16-E9A5-4789-A049-E2022CF62D6C}" name="PivotTable9" cacheId="6" applyNumberFormats="0" applyBorderFormats="0" applyFontFormats="0" applyPatternFormats="0" applyAlignmentFormats="0" applyWidthHeightFormats="1" dataCaption="Values" tag="7fde5c27-788f-48da-825b-03526ae17459" updatedVersion="8" minRefreshableVersion="3" useAutoFormatting="1" itemPrintTitles="1" createdVersion="5" indent="0" outline="1" outlineData="1" multipleFieldFilters="0" rowHeaderCaption="Teacher Initials">
  <location ref="D1:E31" firstHeaderRow="1" firstDataRow="1" firstDataCol="1"/>
  <pivotFields count="6">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Observation Type" fld="1" subtotal="count" baseField="0" baseItem="0"/>
  </data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ulty].[Faculty].&amp;[Green]"/>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Observation].[Observation Type].&amp;[Learning Walk]"/>
        <member name="[Observation].[Observation Type].&amp;[Lesson Observat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bserv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726525-6B46-41C1-806D-28F5A82FA17B}" name="PivotTable15" cacheId="8" applyNumberFormats="0" applyBorderFormats="0" applyFontFormats="0" applyPatternFormats="0" applyAlignmentFormats="0" applyWidthHeightFormats="1" dataCaption="Values" tag="a7a0828f-20be-4dff-aa2a-5e910ab9bf51" updatedVersion="8" minRefreshableVersion="3" useAutoFormatting="1" itemPrintTitles="1" createdVersion="5" indent="0" outline="1" outlineData="1" multipleFieldFilters="0">
  <location ref="Q4" firstHeaderRow="0" firstDataRow="0" firstDataCol="0" rowPageCount="2" colPageCount="1"/>
  <pivotFields count="4">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2">
    <pageField fld="0" hier="22" name="[Faculty].[Faculty].[All]" cap="All"/>
    <pageField fld="1" hier="36" name="[Observation].[Observation Type].[All]" cap="All"/>
  </pageField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ulty]"/>
        <x15:activeTabTopLevelEntity name="[Observa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04EE87D-6974-45D4-840E-8FB382B1A031}" autoFormatId="16" applyNumberFormats="0" applyBorderFormats="0" applyFontFormats="0" applyPatternFormats="0" applyAlignmentFormats="0" applyWidthHeightFormats="0">
  <queryTableRefresh nextId="25">
    <queryTableFields count="22">
      <queryTableField id="2" name="ID" tableColumnId="2"/>
      <queryTableField id="3" name="Submission TIme" tableColumnId="3"/>
      <queryTableField id="4" name="Email" tableColumnId="4"/>
      <queryTableField id="6" name="Teacher Initials" tableColumnId="6"/>
      <queryTableField id="7" name="Date of Observation" tableColumnId="7"/>
      <queryTableField id="8" name="Week" tableColumnId="8"/>
      <queryTableField id="9" name="Term" tableColumnId="9"/>
      <queryTableField id="10" name="Faculty" tableColumnId="10"/>
      <queryTableField id="11" name="Year Group" tableColumnId="11"/>
      <queryTableField id="12" name="Subject" tableColumnId="12"/>
      <queryTableField id="13" name="Set" tableColumnId="13"/>
      <queryTableField id="14" name="Band-Block" tableColumnId="14"/>
      <queryTableField id="15" name="Observation Type" tableColumnId="15"/>
      <queryTableField id="16" name="Focus" tableColumnId="16"/>
      <queryTableField id="17" name="Lesson Topic" tableColumnId="17"/>
      <queryTableField id="18" name="Planning and Delivery_x000a_Learning Walk Focus_x000a_Book Look Narrative" tableColumnId="18"/>
      <queryTableField id="19" name="Learning Overtime" tableColumnId="19"/>
      <queryTableField id="20" name="Assessment and Feedback" tableColumnId="20"/>
      <queryTableField id="21" name="Behaviour for Learning" tableColumnId="21"/>
      <queryTableField id="22" name="Areas for Development" tableColumnId="22"/>
      <queryTableField id="23" name="Attribute" tableColumnId="23"/>
      <queryTableField id="24" name="Value" tableColumnId="24"/>
    </queryTableFields>
    <queryTableDeletedFields count="2">
      <deletedField name="Name"/>
      <deletedField name="UI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6FBA4E60-252F-48AE-9CFA-7A99D426C1E1}" sourceName="Week">
  <pivotTables>
    <pivotTable tabId="2" name="Observee"/>
    <pivotTable tabId="2" name="Observer"/>
    <pivotTable tabId="2" name="Band/Block"/>
    <pivotTable tabId="2" name="Year"/>
    <pivotTable tabId="2" name="Subject"/>
    <pivotTable tabId="2" name="Faculty"/>
    <pivotTable tabId="2" name="Week"/>
    <pivotTable tabId="2" name="Term"/>
    <pivotTable tabId="2" name="Type"/>
    <pivotTable tabId="2" name="Filter"/>
    <pivotTable tabId="4" name="PivotTable5"/>
    <pivotTable tabId="2" name="Set"/>
  </pivotTables>
  <data>
    <tabular pivotCacheId="93777212">
      <items count="10">
        <i x="6" s="1"/>
        <i x="0" s="1"/>
        <i x="1" s="1"/>
        <i x="2" s="1"/>
        <i x="3" s="1"/>
        <i x="4" s="1"/>
        <i x="5" s="1"/>
        <i x="7" s="1" nd="1"/>
        <i x="8" s="1" nd="1"/>
        <i x="9"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1" xr10:uid="{B7CE6400-D556-4EA8-BDA2-69E8AB781153}" sourceName="[Observation].[Term]">
  <pivotTables>
    <pivotTable tabId="29" name="PivotTable16"/>
    <pivotTable tabId="28" name="PivotTable10"/>
    <pivotTable tabId="28" name="PivotTable11"/>
    <pivotTable tabId="28" name="PivotTable12"/>
    <pivotTable tabId="28" name="PivotTable13"/>
    <pivotTable tabId="28" name="PivotTable15"/>
    <pivotTable tabId="28" name="PivotTable8"/>
    <pivotTable tabId="28" name="PivotTable9"/>
  </pivotTables>
  <data>
    <olap pivotCacheId="902085923">
      <levels count="2">
        <level uniqueName="[Observation].[Term].[(All)]" sourceCaption="(All)" count="0"/>
        <level uniqueName="[Observation].[Term].[Term]" sourceCaption="Term" count="6">
          <ranges>
            <range startItem="0">
              <i n="[Observation].[Term].&amp;[Aut 1]" c="Aut 1"/>
              <i n="[Observation].[Term].&amp;[Aut 2]" c="Aut 2"/>
              <i n="[Observation].[Term].&amp;[Spr 1]" c="Spr 1"/>
              <i n="[Observation].[Term].&amp;[Spr 2]" c="Spr 2"/>
              <i n="[Observation].[Term].&amp;[Sum 1]" c="Sum 1"/>
              <i n="[Observation].[Term].&amp;[Sum 2]" c="Sum 2"/>
            </range>
          </ranges>
        </level>
      </levels>
      <selections count="1">
        <selection n="[Observation].[Term].[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1" xr10:uid="{12DFECEA-3B3B-4321-AD9B-C632CCCBDC6A}" sourceName="[Observation].[Week]">
  <pivotTables>
    <pivotTable tabId="29" name="PivotTable16"/>
    <pivotTable tabId="28" name="PivotTable10"/>
    <pivotTable tabId="28" name="PivotTable11"/>
    <pivotTable tabId="28" name="PivotTable12"/>
    <pivotTable tabId="28" name="PivotTable13"/>
    <pivotTable tabId="28" name="PivotTable15"/>
    <pivotTable tabId="28" name="PivotTable8"/>
    <pivotTable tabId="28" name="PivotTable9"/>
  </pivotTables>
  <data>
    <olap pivotCacheId="902085923">
      <levels count="2">
        <level uniqueName="[Observation].[Week].[(All)]" sourceCaption="(All)" count="0"/>
        <level uniqueName="[Observation].[Week].[Week]" sourceCaption="Week" count="7">
          <ranges>
            <range startItem="0">
              <i n="[Observation].[Week].&amp;[1]" c="1"/>
              <i n="[Observation].[Week].&amp;[2]" c="2"/>
              <i n="[Observation].[Week].&amp;[3]" c="3"/>
              <i n="[Observation].[Week].&amp;[4]" c="4"/>
              <i n="[Observation].[Week].&amp;[5]" c="5"/>
              <i n="[Observation].[Week].&amp;[6]" c="6"/>
              <i n="[Observation].[Week].&amp;[7]" c="7"/>
            </range>
          </ranges>
        </level>
      </levels>
      <selections count="1">
        <selection n="[Observation].[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 xr10:uid="{2579BF1C-2AA9-41A2-9B9A-C7FA870B972C}" sourceName="Term">
  <pivotTables>
    <pivotTable tabId="2" name="Observer"/>
    <pivotTable tabId="2" name="Observee"/>
    <pivotTable tabId="2" name="Band/Block"/>
    <pivotTable tabId="2" name="Year"/>
    <pivotTable tabId="2" name="Subject"/>
    <pivotTable tabId="2" name="Faculty"/>
    <pivotTable tabId="2" name="Week"/>
    <pivotTable tabId="2" name="Set"/>
    <pivotTable tabId="2" name="Term"/>
    <pivotTable tabId="2" name="Type"/>
    <pivotTable tabId="2" name="Filter"/>
    <pivotTable tabId="4" name="PivotTable5"/>
  </pivotTables>
  <data>
    <tabular pivotCacheId="93777212">
      <items count="9">
        <i x="0" s="1"/>
        <i x="1" s="1"/>
        <i x="2" s="1"/>
        <i x="3" s="1"/>
        <i x="4" s="1"/>
        <i x="5" s="1"/>
        <i x="6" s="1" nd="1"/>
        <i x="8" s="1" nd="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ulty" xr10:uid="{29356958-BE64-4105-A9AC-A1510E5BC96C}" sourceName="Faculty">
  <pivotTables>
    <pivotTable tabId="2" name="Observer"/>
    <pivotTable tabId="2" name="Observee"/>
    <pivotTable tabId="2" name="Band/Block"/>
    <pivotTable tabId="2" name="Year"/>
    <pivotTable tabId="2" name="Week"/>
    <pivotTable tabId="2" name="Subject"/>
    <pivotTable tabId="2" name="Faculty"/>
    <pivotTable tabId="2" name="Set"/>
    <pivotTable tabId="2" name="Term"/>
    <pivotTable tabId="2" name="Type"/>
    <pivotTable tabId="2" name="Filter"/>
    <pivotTable tabId="4" name="PivotTable5"/>
  </pivotTables>
  <data>
    <tabular pivotCacheId="93777212">
      <items count="6">
        <i x="0" s="1"/>
        <i x="1" s="1"/>
        <i x="3" s="1"/>
        <i x="2" s="1"/>
        <i x="5"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Group" xr10:uid="{B4900469-FA51-429C-A5B8-299A0603E64D}" sourceName="Year Group">
  <pivotTables>
    <pivotTable tabId="2" name="Observer"/>
    <pivotTable tabId="2" name="Observee"/>
    <pivotTable tabId="2" name="Band/Block"/>
    <pivotTable tabId="2" name="Faculty"/>
    <pivotTable tabId="2" name="Set"/>
    <pivotTable tabId="2" name="Subject"/>
    <pivotTable tabId="2" name="Term"/>
    <pivotTable tabId="2" name="Type"/>
    <pivotTable tabId="2" name="Week"/>
    <pivotTable tabId="2" name="Year"/>
    <pivotTable tabId="2" name="Filter"/>
    <pivotTable tabId="4" name="PivotTable5"/>
  </pivotTables>
  <data>
    <tabular pivotCacheId="93777212">
      <items count="7">
        <i x="2" s="1"/>
        <i x="1" s="1"/>
        <i x="3" s="1"/>
        <i x="0" s="1"/>
        <i x="4" s="1"/>
        <i x="6"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 xr10:uid="{B38632BD-10EB-4492-8428-C9056D74F64B}" sourceName="Set">
  <pivotTables>
    <pivotTable tabId="2" name="Observer"/>
    <pivotTable tabId="2" name="Observee"/>
    <pivotTable tabId="2" name="Band/Block"/>
    <pivotTable tabId="2" name="Faculty"/>
    <pivotTable tabId="2" name="Set"/>
    <pivotTable tabId="2" name="Subject"/>
    <pivotTable tabId="2" name="Term"/>
    <pivotTable tabId="2" name="Type"/>
    <pivotTable tabId="2" name="Week"/>
    <pivotTable tabId="2" name="Year"/>
    <pivotTable tabId="2" name="Filter"/>
    <pivotTable tabId="4" name="PivotTable5"/>
  </pivotTables>
  <data>
    <tabular pivotCacheId="93777212">
      <items count="6">
        <i x="0" s="1"/>
        <i x="1" s="1"/>
        <i x="2" s="1"/>
        <i x="3" s="1"/>
        <i x="4" s="1"/>
        <i x="5"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bservation_Type" xr10:uid="{7E68D4B0-A6C5-49AE-A0C4-26583A59BA87}" sourceName="Observation Type">
  <pivotTables>
    <pivotTable tabId="2" name="Filter"/>
    <pivotTable tabId="2" name="Band/Block"/>
    <pivotTable tabId="2" name="Faculty"/>
    <pivotTable tabId="2" name="Observee"/>
    <pivotTable tabId="2" name="Observer"/>
    <pivotTable tabId="2" name="Set"/>
    <pivotTable tabId="2" name="Subject"/>
    <pivotTable tabId="2" name="Term"/>
    <pivotTable tabId="2" name="Type"/>
    <pivotTable tabId="2" name="Week"/>
    <pivotTable tabId="2" name="Year"/>
    <pivotTable tabId="4" name="PivotTable5"/>
  </pivotTables>
  <data>
    <tabular pivotCacheId="93777212">
      <items count="4">
        <i x="1"/>
        <i x="0" s="1"/>
        <i x="2" s="1"/>
        <i x="3"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B41563C3-3755-49DE-B676-64B9E00A515F}" sourceName="Subject">
  <pivotTables>
    <pivotTable tabId="2" name="Filter"/>
    <pivotTable tabId="2" name="Band/Block"/>
    <pivotTable tabId="2" name="Faculty"/>
    <pivotTable tabId="2" name="Observee"/>
    <pivotTable tabId="2" name="Observer"/>
    <pivotTable tabId="2" name="Set"/>
    <pivotTable tabId="2" name="Subject"/>
    <pivotTable tabId="2" name="Term"/>
    <pivotTable tabId="2" name="Type"/>
    <pivotTable tabId="2" name="Week"/>
    <pivotTable tabId="2" name="Year"/>
    <pivotTable tabId="4" name="PivotTable5"/>
  </pivotTables>
  <data>
    <tabular pivotCacheId="93777212">
      <items count="41">
        <i x="18" s="1"/>
        <i x="29" s="1"/>
        <i x="12" s="1"/>
        <i x="17" s="1"/>
        <i x="24" s="1"/>
        <i x="27" s="1"/>
        <i x="16" s="1"/>
        <i x="10" s="1"/>
        <i x="23" s="1"/>
        <i x="32" s="1"/>
        <i x="31" s="1"/>
        <i x="22" s="1"/>
        <i x="8" s="1"/>
        <i x="19" s="1"/>
        <i x="25" s="1"/>
        <i x="4" s="1"/>
        <i x="5" s="1"/>
        <i x="15" s="1"/>
        <i x="13" s="1"/>
        <i x="28" s="1"/>
        <i x="3" s="1"/>
        <i x="2" s="1"/>
        <i x="6" s="1"/>
        <i x="7" s="1"/>
        <i x="9" s="1"/>
        <i x="33" s="1"/>
        <i x="26" s="1"/>
        <i x="30" s="1"/>
        <i x="11" s="1"/>
        <i x="21" s="1"/>
        <i x="14" s="1"/>
        <i x="0" s="1"/>
        <i x="20" s="1"/>
        <i x="1" s="1"/>
        <i x="38" s="1" nd="1"/>
        <i x="40" s="1" nd="1"/>
        <i x="37" s="1" nd="1"/>
        <i x="35" s="1" nd="1"/>
        <i x="36" s="1" nd="1"/>
        <i x="39" s="1" nd="1"/>
        <i x="3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ulty1" xr10:uid="{A5426A59-0043-45C2-9150-025785F33CA0}" sourceName="[Faculty].[Faculty]">
  <pivotTables>
    <pivotTable tabId="28" name="PivotTable8"/>
    <pivotTable tabId="28" name="PivotTable10"/>
    <pivotTable tabId="28" name="PivotTable11"/>
    <pivotTable tabId="28" name="PivotTable12"/>
    <pivotTable tabId="28" name="PivotTable13"/>
    <pivotTable tabId="28" name="PivotTable9"/>
    <pivotTable tabId="29" name="PivotTable16"/>
  </pivotTables>
  <data>
    <olap pivotCacheId="902085923">
      <levels count="2">
        <level uniqueName="[Faculty].[Faculty].[(All)]" sourceCaption="(All)" count="0"/>
        <level uniqueName="[Faculty].[Faculty].[Faculty]" sourceCaption="Faculty" count="4">
          <ranges>
            <range startItem="0">
              <i n="[Faculty].[Faculty].&amp;[Blue]" c="Blue"/>
              <i n="[Faculty].[Faculty].&amp;[Green]" c="Green"/>
              <i n="[Faculty].[Faculty].&amp;[Red]" c="Red"/>
              <i n="[Faculty].[Faculty].&amp;[Yellow]" c="Yellow"/>
            </range>
          </ranges>
        </level>
      </levels>
      <selections count="1">
        <selection n="[Faculty].[Faculty].&amp;[Green]"/>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bservation_Type1" xr10:uid="{A1381AB7-E2BB-4FB4-B29A-4FE72DAD96FF}" sourceName="[Observation].[Observation Type]">
  <pivotTables>
    <pivotTable tabId="28" name="PivotTable8"/>
    <pivotTable tabId="28" name="PivotTable10"/>
    <pivotTable tabId="28" name="PivotTable11"/>
    <pivotTable tabId="28" name="PivotTable12"/>
    <pivotTable tabId="28" name="PivotTable13"/>
    <pivotTable tabId="28" name="PivotTable9"/>
    <pivotTable tabId="29" name="PivotTable16"/>
  </pivotTables>
  <data>
    <olap pivotCacheId="902085923">
      <levels count="2">
        <level uniqueName="[Observation].[Observation Type].[(All)]" sourceCaption="(All)" count="0"/>
        <level uniqueName="[Observation].[Observation Type].[Observation Type]" sourceCaption="Observation Type" count="3">
          <ranges>
            <range startItem="0">
              <i n="[Observation].[Observation Type].&amp;[Book Look]" c="Book Look"/>
              <i n="[Observation].[Observation Type].&amp;[Learning Walk]" c="Learning Walk"/>
              <i n="[Observation].[Observation Type].&amp;[Lesson Observation]" c="Lesson Observation"/>
            </range>
          </ranges>
        </level>
      </levels>
      <selections count="2">
        <selection n="[Observation].[Observation Type].&amp;[Learning Walk]"/>
        <selection n="[Observation].[Observation Type].&amp;[Lesson Observa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1" xr10:uid="{1DA2D64D-6136-4685-906E-87116A76695C}" cache="Slicer_Week" caption="Week" style="SlicerStyleDark1" rowHeight="241300"/>
  <slicer name="Term 1" xr10:uid="{F2EBEF5B-C3A0-4835-AE1E-9BA778E714BD}" cache="Slicer_Term" caption="Term" style="SlicerStyleDark1" rowHeight="241300"/>
  <slicer name="Faculty 1" xr10:uid="{D7CCD821-A532-476C-9462-82B506D790D3}" cache="Slicer_Faculty" caption="Faculty" style="SlicerStyleDark1" rowHeight="241300"/>
  <slicer name="Year Group 1" xr10:uid="{F33AF8EB-FAF8-4DF8-93B3-DA5AF6D5B18B}" cache="Slicer_Year_Group" caption="Year Group" style="SlicerStyleDark1" rowHeight="241300"/>
  <slicer name="Set 1" xr10:uid="{C2C8ED2B-54A3-4207-BEC7-08B8F2C1196C}" cache="Slicer_Set" caption="Set"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m" xr10:uid="{76294B1F-9978-4F7A-A47D-52517A51A01B}" cache="Slicer_Term1" caption="Term" level="1" rowHeight="241300"/>
  <slicer name="Week" xr10:uid="{1AF9F8C5-D8CB-41DE-BED5-4B9E7B20913C}" cache="Slicer_Week1" caption="Week"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ulty" xr10:uid="{689F15C6-755E-4E99-99E4-3E13E2782D7E}" cache="Slicer_Faculty1" caption="Faculty" level="1" rowHeight="241300"/>
  <slicer name="Observation Type 1" xr10:uid="{7CF23ACA-D43D-4099-95C8-7C97E0495620}" cache="Slicer_Observation_Type1" caption="Observation Typ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bservation Type" xr10:uid="{80D3D98E-5268-4305-8A33-4ABF46C600F8}" cache="Slicer_Observation_Type" caption="Observation Type" rowHeight="241300"/>
  <slicer name="Subject" xr10:uid="{50EE3574-204A-4FAB-BA61-AA069ED6105E}" cache="Slicer_Subject" caption="Subject"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6E402D-7461-0C4E-83A8-E6081DA98CC4}" name="Observation" displayName="Observation" ref="A3:AH914" totalsRowShown="0" headerRowDxfId="77" dataDxfId="75" headerRowBorderDxfId="76" tableBorderDxfId="74" totalsRowBorderDxfId="73">
  <autoFilter ref="A3:AH914" xr:uid="{A47D1F13-A352-8341-A050-E18976C408DD}"/>
  <tableColumns count="34">
    <tableColumn id="22" xr3:uid="{A6D1835D-1AF7-4A59-8B6E-FBE9A02732F0}" name="UIN" dataDxfId="72">
      <calculatedColumnFormula>ROW()-1</calculatedColumnFormula>
    </tableColumn>
    <tableColumn id="1" xr3:uid="{B8D38AE4-71B9-5E44-811F-0C12DFC378BF}" name="ID" dataDxfId="71"/>
    <tableColumn id="2" xr3:uid="{3FEBD007-AF6F-7B4F-B566-D884D593DB8B}" name="Submission TIme" dataDxfId="70"/>
    <tableColumn id="3" xr3:uid="{FD78E560-AAB0-8543-9561-8A9F980D70F5}" name="Email" dataDxfId="69"/>
    <tableColumn id="5" xr3:uid="{D24C300F-5A77-2445-A8CB-B5CB684B173F}" name="Teacher Initials" dataDxfId="68"/>
    <tableColumn id="6" xr3:uid="{120D683F-4B25-7F42-9AF7-230659DBC7B9}" name="Date of Observation" dataDxfId="67"/>
    <tableColumn id="18" xr3:uid="{4E70EB0D-1160-4400-934C-E373F1F0296B}" name="Week" dataDxfId="66">
      <calculatedColumnFormula>_xlfn.XLOOKUP(Observation[[#This Row],[Date of Observation]],Date!$A$2:$A$300,Date!$B$2:$B$300,"")</calculatedColumnFormula>
    </tableColumn>
    <tableColumn id="19" xr3:uid="{A9302AFD-12F7-431D-B1C9-BEF9FCC066C3}" name="Term" dataDxfId="65">
      <calculatedColumnFormula>_xlfn.XLOOKUP(Observation[[#This Row],[Date of Observation]],Date!$A$2:$A$300,Date!$C$2:$C$300,"")</calculatedColumnFormula>
    </tableColumn>
    <tableColumn id="7" xr3:uid="{801B4D8C-052E-6843-8D87-4C4A44BBDB76}" name="Faculty" dataDxfId="64"/>
    <tableColumn id="8" xr3:uid="{A8A28976-10BC-084D-82C8-3376B4A2630C}" name="Year Group" dataDxfId="63"/>
    <tableColumn id="9" xr3:uid="{514B3E4D-7499-6A46-8254-38C96B944AA3}" name="Subject" dataDxfId="62"/>
    <tableColumn id="10" xr3:uid="{3FFB29E8-7158-034D-B46E-B2B868E733E4}" name="Set" dataDxfId="61"/>
    <tableColumn id="11" xr3:uid="{95E11B8E-CC54-544C-A785-8B22BF84F2CA}" name="Band-Block" dataDxfId="60"/>
    <tableColumn id="13" xr3:uid="{77C0531F-7B06-044B-8122-31E17427FBB4}" name="Observation Type" dataDxfId="59"/>
    <tableColumn id="21" xr3:uid="{252FC285-2C24-4269-99FA-2332E4BD4AFA}" name="Focus" dataDxfId="58"/>
    <tableColumn id="20" xr3:uid="{7A9B7A07-97AC-1A47-AA7F-BCB43E1F07A2}" name="Lesson Topic" dataDxfId="57"/>
    <tableColumn id="12" xr3:uid="{99363C4C-996E-7546-A9A2-DC76EBD1AFA6}" name="Planning and Delivery_x000a_Learning Walk Focus_x000a_Book Look Narrative" dataDxfId="56"/>
    <tableColumn id="14" xr3:uid="{EF1976E1-E0B7-E54A-A31D-74444F721DB5}" name="Learning Overtime" dataDxfId="55"/>
    <tableColumn id="15" xr3:uid="{546EFCF5-04F8-D54C-BA64-A3649F9E07A7}" name="Assessment and Feedback" dataDxfId="54"/>
    <tableColumn id="16" xr3:uid="{0BDB172B-60A1-8E46-9FB5-91592AB395CF}" name="Behaviour for Learning" dataDxfId="53"/>
    <tableColumn id="17" xr3:uid="{918D58A5-2325-9842-B1A1-9201BE1007BA}" name="Areas for Development" dataDxfId="52"/>
    <tableColumn id="23" xr3:uid="{B1E5E89C-97D2-46EE-9FB7-2C29DB06D2C8}" name="Sequence" dataDxfId="51"/>
    <tableColumn id="24" xr3:uid="{AAE1D0F0-BAA7-4B9D-9202-C0A52E4B7142}" name="Explanations" dataDxfId="50"/>
    <tableColumn id="25" xr3:uid="{8631ACB4-4B8B-439B-931F-E1342F2B03D1}" name="Assessment Strategies" dataDxfId="49"/>
    <tableColumn id="26" xr3:uid="{8C6A66C4-AF98-48EB-8C4E-88A0D904650C}" name="Mini Whiteboards" dataDxfId="48"/>
    <tableColumn id="27" xr3:uid="{5BEC0D20-3C2B-4BCB-8D01-5079417BDAE5}" name="Questioning" dataDxfId="47"/>
    <tableColumn id="28" xr3:uid="{11A5C37F-8084-40A9-BDCA-D0A8CC7F570F}" name="Learning Independently" dataDxfId="46"/>
    <tableColumn id="29" xr3:uid="{76EC49FA-851A-44AB-8D1F-18711E94E81F}" name="Start of Lesson Routines" dataDxfId="45"/>
    <tableColumn id="30" xr3:uid="{AC5DE3F8-2EA9-4548-8350-D2EE646A7CBC}" name="Routines are Embedded" dataDxfId="44"/>
    <tableColumn id="31" xr3:uid="{BF106A0A-8631-40EB-8835-4111946FAEB0}" name="Behaviour Management" dataDxfId="43"/>
    <tableColumn id="32" xr3:uid="{736BF8E1-F7A2-4558-9567-A75D491D0E9A}" name="Positive Student Behaviour" dataDxfId="42"/>
    <tableColumn id="33" xr3:uid="{8F022E7B-AE83-4BB7-BE9C-3964D89EB5E7}" name="Students Speak and read with confidence" dataDxfId="41"/>
    <tableColumn id="34" xr3:uid="{9F098C26-1547-4F40-8CF6-986A43FE4490}" name="Opportunities to read aloud in lessons" dataDxfId="40"/>
    <tableColumn id="35" xr3:uid="{5250646F-7360-4BBE-B53B-967E3B42FFA7}" name="SEND"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F37B000-AC6F-4CD5-9DE9-8DFEECFDD72C}" name="Criteria" displayName="Criteria" ref="A1:V206" tableType="queryTable" totalsRowShown="0">
  <autoFilter ref="A1:V206" xr:uid="{CF37B000-AC6F-4CD5-9DE9-8DFEECFDD72C}"/>
  <tableColumns count="22">
    <tableColumn id="2" xr3:uid="{0C2A6F64-A1BF-4BAD-AD14-BF2D392B5DF0}" uniqueName="2" name="ID" queryTableFieldId="2"/>
    <tableColumn id="3" xr3:uid="{2DAAE09C-0841-4E4F-BA3C-B07813F4CCEC}" uniqueName="3" name="Submission TIme" queryTableFieldId="3" dataDxfId="38"/>
    <tableColumn id="4" xr3:uid="{A1E20553-28B1-4413-B323-5BD68497D401}" uniqueName="4" name="Email" queryTableFieldId="4" dataDxfId="37"/>
    <tableColumn id="6" xr3:uid="{BE9B10C4-89C9-4725-9EA4-A885026D5179}" uniqueName="6" name="Teacher Initials" queryTableFieldId="6" dataDxfId="36"/>
    <tableColumn id="7" xr3:uid="{3454589A-991C-4208-822D-60C1DEB4CA23}" uniqueName="7" name="Date of Observation" queryTableFieldId="7" dataDxfId="35"/>
    <tableColumn id="8" xr3:uid="{79353534-2D91-4CCD-8F7A-6B8F01FBEFE8}" uniqueName="8" name="Week" queryTableFieldId="8"/>
    <tableColumn id="9" xr3:uid="{F05AC528-F9DC-4660-9EC7-96F555397DC5}" uniqueName="9" name="Term" queryTableFieldId="9" dataDxfId="34"/>
    <tableColumn id="10" xr3:uid="{89A2014D-5415-4D60-B163-647B47AC684D}" uniqueName="10" name="Faculty" queryTableFieldId="10" dataDxfId="33"/>
    <tableColumn id="11" xr3:uid="{AC9C0050-2BB4-4D99-A055-71B4E00D478A}" uniqueName="11" name="Year Group" queryTableFieldId="11"/>
    <tableColumn id="12" xr3:uid="{7BF03940-943B-483C-901C-B6ED0559B5B1}" uniqueName="12" name="Subject" queryTableFieldId="12" dataDxfId="32"/>
    <tableColumn id="13" xr3:uid="{95187EBC-A649-4CCB-BD53-6CEA810EF0BA}" uniqueName="13" name="Set" queryTableFieldId="13"/>
    <tableColumn id="14" xr3:uid="{D943B556-6A42-40A7-865A-C41E2C461E3B}" uniqueName="14" name="Band-Block" queryTableFieldId="14" dataDxfId="31"/>
    <tableColumn id="15" xr3:uid="{50B79563-FAAA-4DC2-8A5B-68B3242352AA}" uniqueName="15" name="Observation Type" queryTableFieldId="15" dataDxfId="30"/>
    <tableColumn id="16" xr3:uid="{C032D0A9-0C9A-4931-B53C-9859606EBD2D}" uniqueName="16" name="Focus" queryTableFieldId="16" dataDxfId="29"/>
    <tableColumn id="17" xr3:uid="{1561D8DC-AE1D-46E0-811C-9945CF71B92B}" uniqueName="17" name="Lesson Topic" queryTableFieldId="17" dataDxfId="28"/>
    <tableColumn id="18" xr3:uid="{93F8A8D7-9918-4E16-B391-C3F26C2F1BE6}" uniqueName="18" name="Planning and Delivery_x000a_Learning Walk Focus_x000a_Book Look Narrative" queryTableFieldId="18" dataDxfId="27"/>
    <tableColumn id="19" xr3:uid="{8D746C3D-10A5-49E2-ACAA-EF2D8626D93F}" uniqueName="19" name="Learning Overtime" queryTableFieldId="19" dataDxfId="26"/>
    <tableColumn id="20" xr3:uid="{E78C3E1D-B6FF-45A8-A8C0-AFE6FEDE3491}" uniqueName="20" name="Assessment and Feedback" queryTableFieldId="20" dataDxfId="25"/>
    <tableColumn id="21" xr3:uid="{21B3E6A8-2A0A-476E-A2A7-F43FC5D938E1}" uniqueName="21" name="Behaviour for Learning" queryTableFieldId="21" dataDxfId="24"/>
    <tableColumn id="22" xr3:uid="{2ED58A49-413F-4D1D-A38F-8D7677606AE0}" uniqueName="22" name="Areas for Development" queryTableFieldId="22" dataDxfId="23"/>
    <tableColumn id="23" xr3:uid="{07D2A1D8-13C9-4E94-BDFE-D97DBAB8CA96}" uniqueName="23" name="Attribute" queryTableFieldId="23" dataDxfId="22"/>
    <tableColumn id="24" xr3:uid="{AFFFA44A-A31B-43A9-BC8B-EBB1EDF88AA4}" uniqueName="24" name="Value" queryTableField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67B39E-B0D4-4655-A0DA-D9428FD449F9}" name="Staff" displayName="Staff" ref="A1:F97" totalsRowShown="0" headerRowDxfId="20" dataDxfId="18" headerRowBorderDxfId="19" tableBorderDxfId="17">
  <autoFilter ref="A1:F97" xr:uid="{52E16B25-2207-974D-81F3-ED1A60803974}"/>
  <tableColumns count="6">
    <tableColumn id="1" xr3:uid="{F28C603D-E5A1-4A99-A8E3-8F970DDB893C}" name="Position" dataDxfId="16"/>
    <tableColumn id="15" xr3:uid="{C762292B-0188-45F1-B971-F87AA3BE973B}" name="Group" dataDxfId="15"/>
    <tableColumn id="7" xr3:uid="{13BC18AB-7F7D-436D-8112-D1766C6F61FF}" name="Level" dataDxfId="14"/>
    <tableColumn id="6" xr3:uid="{D57EBAEC-099F-46C5-940B-74C355B59477}" name="Faculty" dataDxfId="13"/>
    <tableColumn id="8" xr3:uid="{D583D13D-5CCD-4F62-94B9-323757467BE6}" name="Staff Code" dataDxfId="12"/>
    <tableColumn id="5" xr3:uid="{BEE6D12B-D317-4B2F-98F9-378823DF2FE2}" name="Username" dataDxfId="11"/>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3F1BC8-4EAF-46BC-81A2-B790AEA60B38}" name="Observer" displayName="Observer" ref="A1:F96" totalsRowShown="0" headerRowDxfId="10" dataDxfId="8" headerRowBorderDxfId="9" tableBorderDxfId="7">
  <autoFilter ref="A1:F96" xr:uid="{52E16B25-2207-974D-81F3-ED1A60803974}"/>
  <tableColumns count="6">
    <tableColumn id="1" xr3:uid="{02785175-B326-4A9B-A4D6-DD6A65F2CC75}" name="Position" dataDxfId="6"/>
    <tableColumn id="15" xr3:uid="{0B9D2C03-B9B0-47CA-8326-1AB031849383}" name="Group" dataDxfId="5"/>
    <tableColumn id="7" xr3:uid="{72B27280-7BFC-4B2A-85E0-FBFA6AC107A4}" name="Level" dataDxfId="4"/>
    <tableColumn id="6" xr3:uid="{27C79FCF-9B03-43FB-805A-B1A65B673818}" name="Faculty" dataDxfId="3"/>
    <tableColumn id="8" xr3:uid="{1300B571-AF07-4123-8EBF-4AC7DCC027A8}" name="Staff Code" dataDxfId="2"/>
    <tableColumn id="5" xr3:uid="{04D9B181-6142-4E2B-BE68-894365826DC8}" name="Username" dataDxfId="1"/>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D74E75-2758-480B-8D0E-E6A6AFC268D2}" name="Set" displayName="Set" ref="A1:A6" totalsRowShown="0">
  <autoFilter ref="A1:A6" xr:uid="{9AD74E75-2758-480B-8D0E-E6A6AFC268D2}"/>
  <tableColumns count="1">
    <tableColumn id="1" xr3:uid="{EE91EBAB-AB12-4D38-A732-2ACDA0D00FE0}" name="Se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228130-B4BD-4368-9D10-39A6C21615A4}" name="Faculty" displayName="Faculty" ref="C1:C5" totalsRowShown="0">
  <autoFilter ref="C1:C5" xr:uid="{08228130-B4BD-4368-9D10-39A6C21615A4}"/>
  <tableColumns count="1">
    <tableColumn id="1" xr3:uid="{1F9A64EE-18BC-4985-AE18-9F90C3AC701E}" name="Facult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0ACD61-5BFB-48CE-A35A-B4111A02364B}" name="Week" displayName="Week" ref="E1:E8" totalsRowShown="0">
  <autoFilter ref="E1:E8" xr:uid="{040ACD61-5BFB-48CE-A35A-B4111A02364B}"/>
  <tableColumns count="1">
    <tableColumn id="1" xr3:uid="{A60D035D-2124-4D82-9E08-7ACBADC5B079}" name="Week"/>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F5CC5A-5AC2-4D84-8579-85F2153287EC}" name="Term" displayName="Term" ref="G1:G7" totalsRowShown="0">
  <autoFilter ref="G1:G7" xr:uid="{A2F5CC5A-5AC2-4D84-8579-85F2153287EC}"/>
  <tableColumns count="1">
    <tableColumn id="1" xr3:uid="{5347599A-2D44-404E-8B10-EE3441C34ECE}" name="Ter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Observation" xr10:uid="{9EB7E703-84D7-4ED5-AB1E-2A632B2819DE}" sourceName="Date of Observation">
  <pivotTables>
    <pivotTable tabId="22" name="PivotTable8"/>
  </pivotTables>
  <state minimalRefreshVersion="6" lastRefreshVersion="6" pivotCacheId="34129711" filterType="dateBetween">
    <selection startDate="2023-01-01T00:00:00" endDate="2023-03-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Observation" xr10:uid="{91199E95-0510-4DF7-A9C5-F5656BE771AB}" cache="NativeTimeline_Date_of_Observation" caption="Date of Observation" level="2" selectionLevel="1" scrollPosition="2022-09-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20.xml"/><Relationship Id="rId13" Type="http://schemas.microsoft.com/office/2007/relationships/slicer" Target="../slicers/slicer4.xml"/><Relationship Id="rId3" Type="http://schemas.openxmlformats.org/officeDocument/2006/relationships/pivotTable" Target="../pivotTables/pivotTable15.xml"/><Relationship Id="rId7" Type="http://schemas.openxmlformats.org/officeDocument/2006/relationships/pivotTable" Target="../pivotTables/pivotTable19.xml"/><Relationship Id="rId12" Type="http://schemas.openxmlformats.org/officeDocument/2006/relationships/drawing" Target="../drawings/drawing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0D73C-0ED4-4D6F-855E-869E1A13949E}">
  <dimension ref="A1"/>
  <sheetViews>
    <sheetView tabSelected="1" workbookViewId="0">
      <selection activeCell="L17" sqref="L17"/>
    </sheetView>
  </sheetViews>
  <sheetFormatPr defaultColWidth="8.7109375" defaultRowHeight="15" x14ac:dyDescent="0.25"/>
  <cols>
    <col min="1" max="16384" width="8.7109375" style="3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4F057-5517-4998-9688-D4D16CC86413}">
  <sheetPr codeName="Sheet5"/>
  <dimension ref="A1:S119"/>
  <sheetViews>
    <sheetView workbookViewId="0">
      <selection activeCell="A4" sqref="A4"/>
    </sheetView>
  </sheetViews>
  <sheetFormatPr defaultColWidth="8.85546875" defaultRowHeight="15" x14ac:dyDescent="0.25"/>
  <cols>
    <col min="1" max="1" width="17.85546875" bestFit="1" customWidth="1"/>
    <col min="2" max="2" width="14" bestFit="1" customWidth="1"/>
    <col min="3" max="3" width="2.7109375" customWidth="1"/>
    <col min="4" max="4" width="11.85546875" bestFit="1" customWidth="1"/>
    <col min="5" max="5" width="22.85546875" bestFit="1" customWidth="1"/>
    <col min="6" max="6" width="2.7109375" customWidth="1"/>
    <col min="7" max="7" width="13.28515625" bestFit="1" customWidth="1"/>
    <col min="8" max="8" width="19.140625" bestFit="1" customWidth="1"/>
    <col min="9" max="9" width="3.85546875" bestFit="1" customWidth="1"/>
    <col min="10" max="10" width="26.28515625" bestFit="1" customWidth="1"/>
    <col min="11" max="11" width="15.7109375" bestFit="1" customWidth="1"/>
    <col min="12" max="12" width="5.5703125" bestFit="1" customWidth="1"/>
    <col min="13" max="14" width="5.28515625" bestFit="1" customWidth="1"/>
    <col min="15" max="16" width="6.28515625" bestFit="1" customWidth="1"/>
    <col min="17" max="17" width="11.28515625" bestFit="1" customWidth="1"/>
    <col min="18" max="18" width="16.7109375" bestFit="1" customWidth="1"/>
    <col min="19" max="19" width="17.85546875" bestFit="1" customWidth="1"/>
    <col min="20" max="20" width="19.42578125" bestFit="1" customWidth="1"/>
    <col min="21" max="21" width="2.7109375" customWidth="1"/>
  </cols>
  <sheetData>
    <row r="1" spans="1:19" x14ac:dyDescent="0.25">
      <c r="D1" s="4" t="s">
        <v>2591</v>
      </c>
      <c r="E1" t="s">
        <v>2592</v>
      </c>
      <c r="G1" s="4" t="s">
        <v>15</v>
      </c>
      <c r="H1" t="s">
        <v>2593</v>
      </c>
      <c r="J1" s="4" t="s">
        <v>2594</v>
      </c>
      <c r="K1" s="4" t="s">
        <v>2574</v>
      </c>
      <c r="R1" s="4" t="s">
        <v>20</v>
      </c>
      <c r="S1" t="s">
        <v>2571</v>
      </c>
    </row>
    <row r="2" spans="1:19" x14ac:dyDescent="0.25">
      <c r="D2" s="5" t="s">
        <v>140</v>
      </c>
      <c r="E2" s="36">
        <v>9</v>
      </c>
      <c r="G2" s="5" t="s">
        <v>42</v>
      </c>
      <c r="H2" s="36">
        <v>198</v>
      </c>
      <c r="J2" s="4" t="s">
        <v>1</v>
      </c>
      <c r="K2" t="s">
        <v>3</v>
      </c>
      <c r="L2" t="s">
        <v>4</v>
      </c>
      <c r="M2" t="s">
        <v>5</v>
      </c>
      <c r="N2" t="s">
        <v>6</v>
      </c>
      <c r="O2" t="s">
        <v>7</v>
      </c>
      <c r="P2" t="s">
        <v>8</v>
      </c>
      <c r="Q2" t="s">
        <v>2576</v>
      </c>
      <c r="R2" s="4" t="s">
        <v>17</v>
      </c>
      <c r="S2" t="s">
        <v>2572</v>
      </c>
    </row>
    <row r="3" spans="1:19" x14ac:dyDescent="0.25">
      <c r="D3" s="5" t="s">
        <v>297</v>
      </c>
      <c r="E3" s="36">
        <v>6</v>
      </c>
      <c r="G3" s="5" t="s">
        <v>48</v>
      </c>
      <c r="H3" s="36">
        <v>172</v>
      </c>
      <c r="J3" s="5">
        <v>1</v>
      </c>
      <c r="K3" s="36"/>
      <c r="L3" s="36">
        <v>30</v>
      </c>
      <c r="M3" s="36">
        <v>7</v>
      </c>
      <c r="N3" s="36">
        <v>22</v>
      </c>
      <c r="O3" s="36">
        <v>9</v>
      </c>
      <c r="P3" s="36">
        <v>10</v>
      </c>
      <c r="Q3" s="36">
        <v>78</v>
      </c>
    </row>
    <row r="4" spans="1:19" x14ac:dyDescent="0.25">
      <c r="A4" s="4" t="s">
        <v>2595</v>
      </c>
      <c r="B4" t="s">
        <v>2781</v>
      </c>
      <c r="D4" s="5" t="s">
        <v>563</v>
      </c>
      <c r="E4" s="36">
        <v>2</v>
      </c>
      <c r="G4" s="5" t="s">
        <v>90</v>
      </c>
      <c r="H4" s="36">
        <v>92</v>
      </c>
      <c r="J4" s="5">
        <v>2</v>
      </c>
      <c r="K4" s="36">
        <v>14</v>
      </c>
      <c r="L4" s="36">
        <v>29</v>
      </c>
      <c r="M4" s="36">
        <v>29</v>
      </c>
      <c r="N4" s="36">
        <v>21</v>
      </c>
      <c r="O4" s="36">
        <v>17</v>
      </c>
      <c r="P4" s="36">
        <v>4</v>
      </c>
      <c r="Q4" s="36">
        <v>114</v>
      </c>
    </row>
    <row r="5" spans="1:19" x14ac:dyDescent="0.25">
      <c r="A5" s="5" t="s">
        <v>2579</v>
      </c>
      <c r="B5" s="36"/>
      <c r="D5" s="5" t="s">
        <v>892</v>
      </c>
      <c r="E5" s="36">
        <v>1</v>
      </c>
      <c r="G5" s="5" t="s">
        <v>58</v>
      </c>
      <c r="H5" s="36">
        <v>218</v>
      </c>
      <c r="J5" s="5">
        <v>3</v>
      </c>
      <c r="K5" s="36">
        <v>12</v>
      </c>
      <c r="L5" s="36">
        <v>27</v>
      </c>
      <c r="M5" s="36">
        <v>28</v>
      </c>
      <c r="N5" s="36">
        <v>26</v>
      </c>
      <c r="O5" s="36">
        <v>10</v>
      </c>
      <c r="P5" s="36">
        <v>5</v>
      </c>
      <c r="Q5" s="36">
        <v>108</v>
      </c>
    </row>
    <row r="6" spans="1:19" x14ac:dyDescent="0.25">
      <c r="A6" s="5" t="s">
        <v>2730</v>
      </c>
      <c r="B6" s="36">
        <v>69</v>
      </c>
      <c r="D6" s="5" t="s">
        <v>1316</v>
      </c>
      <c r="E6" s="36">
        <v>6</v>
      </c>
      <c r="G6" s="5" t="s">
        <v>2576</v>
      </c>
      <c r="H6" s="36">
        <v>680</v>
      </c>
      <c r="J6" s="5">
        <v>4</v>
      </c>
      <c r="K6" s="36">
        <v>59</v>
      </c>
      <c r="L6" s="36">
        <v>24</v>
      </c>
      <c r="M6" s="36">
        <v>19</v>
      </c>
      <c r="N6" s="36">
        <v>14</v>
      </c>
      <c r="O6" s="36">
        <v>10</v>
      </c>
      <c r="P6" s="36">
        <v>4</v>
      </c>
      <c r="Q6" s="36">
        <v>130</v>
      </c>
    </row>
    <row r="7" spans="1:19" x14ac:dyDescent="0.25">
      <c r="A7" s="5" t="s">
        <v>2708</v>
      </c>
      <c r="B7" s="36">
        <v>23</v>
      </c>
      <c r="D7" s="5" t="s">
        <v>393</v>
      </c>
      <c r="E7" s="36">
        <v>4</v>
      </c>
      <c r="J7" s="5">
        <v>5</v>
      </c>
      <c r="K7" s="36">
        <v>40</v>
      </c>
      <c r="L7" s="36">
        <v>19</v>
      </c>
      <c r="M7" s="36">
        <v>22</v>
      </c>
      <c r="N7" s="36">
        <v>24</v>
      </c>
      <c r="O7" s="36">
        <v>23</v>
      </c>
      <c r="P7" s="36">
        <v>3</v>
      </c>
      <c r="Q7" s="36">
        <v>131</v>
      </c>
    </row>
    <row r="8" spans="1:19" x14ac:dyDescent="0.25">
      <c r="A8" s="5" t="s">
        <v>2723</v>
      </c>
      <c r="B8" s="36">
        <v>24</v>
      </c>
      <c r="D8" s="5" t="s">
        <v>725</v>
      </c>
      <c r="E8" s="36">
        <v>3</v>
      </c>
      <c r="G8" s="4" t="s">
        <v>2590</v>
      </c>
      <c r="H8" t="s">
        <v>2596</v>
      </c>
      <c r="J8" s="5">
        <v>6</v>
      </c>
      <c r="K8" s="36">
        <v>30</v>
      </c>
      <c r="L8" s="36">
        <v>19</v>
      </c>
      <c r="M8" s="36">
        <v>14</v>
      </c>
      <c r="N8" s="36">
        <v>10</v>
      </c>
      <c r="O8" s="36">
        <v>7</v>
      </c>
      <c r="P8" s="36">
        <v>3</v>
      </c>
      <c r="Q8" s="36">
        <v>83</v>
      </c>
    </row>
    <row r="9" spans="1:19" x14ac:dyDescent="0.25">
      <c r="A9" s="5" t="s">
        <v>2716</v>
      </c>
      <c r="B9" s="36">
        <v>19</v>
      </c>
      <c r="D9" s="5" t="s">
        <v>229</v>
      </c>
      <c r="E9" s="36">
        <v>5</v>
      </c>
      <c r="G9" s="5">
        <v>7</v>
      </c>
      <c r="H9" s="36">
        <v>125</v>
      </c>
      <c r="J9" s="5">
        <v>7</v>
      </c>
      <c r="K9" s="36">
        <v>25</v>
      </c>
      <c r="L9" s="36">
        <v>11</v>
      </c>
      <c r="M9" s="36"/>
      <c r="N9" s="36"/>
      <c r="O9" s="36"/>
      <c r="P9" s="36"/>
      <c r="Q9" s="36">
        <v>36</v>
      </c>
    </row>
    <row r="10" spans="1:19" x14ac:dyDescent="0.25">
      <c r="A10" s="5" t="s">
        <v>2736</v>
      </c>
      <c r="B10" s="36">
        <v>10</v>
      </c>
      <c r="D10" s="5" t="s">
        <v>613</v>
      </c>
      <c r="E10" s="36">
        <v>3</v>
      </c>
      <c r="G10" s="5">
        <v>8</v>
      </c>
      <c r="H10" s="36">
        <v>95</v>
      </c>
      <c r="J10" s="5" t="s">
        <v>2576</v>
      </c>
      <c r="K10" s="36">
        <v>180</v>
      </c>
      <c r="L10" s="36">
        <v>159</v>
      </c>
      <c r="M10" s="36">
        <v>119</v>
      </c>
      <c r="N10" s="36">
        <v>117</v>
      </c>
      <c r="O10" s="36">
        <v>76</v>
      </c>
      <c r="P10" s="36">
        <v>29</v>
      </c>
      <c r="Q10" s="36">
        <v>680</v>
      </c>
    </row>
    <row r="11" spans="1:19" x14ac:dyDescent="0.25">
      <c r="A11" s="5" t="s">
        <v>2693</v>
      </c>
      <c r="B11" s="36">
        <v>16</v>
      </c>
      <c r="D11" s="5" t="s">
        <v>84</v>
      </c>
      <c r="E11" s="36">
        <v>6</v>
      </c>
      <c r="G11" s="5">
        <v>9</v>
      </c>
      <c r="H11" s="36">
        <v>70</v>
      </c>
    </row>
    <row r="12" spans="1:19" x14ac:dyDescent="0.25">
      <c r="A12" s="5" t="s">
        <v>2776</v>
      </c>
      <c r="B12" s="36">
        <v>32</v>
      </c>
      <c r="D12" s="5" t="s">
        <v>316</v>
      </c>
      <c r="E12" s="36">
        <v>8</v>
      </c>
      <c r="G12" s="5">
        <v>10</v>
      </c>
      <c r="H12" s="36">
        <v>183</v>
      </c>
      <c r="J12" s="4" t="s">
        <v>2</v>
      </c>
      <c r="K12" t="s">
        <v>2597</v>
      </c>
    </row>
    <row r="13" spans="1:19" x14ac:dyDescent="0.25">
      <c r="A13" s="5" t="s">
        <v>2754</v>
      </c>
      <c r="B13" s="36">
        <v>35</v>
      </c>
      <c r="D13" s="5" t="s">
        <v>311</v>
      </c>
      <c r="E13" s="36">
        <v>3</v>
      </c>
      <c r="G13" s="5">
        <v>11</v>
      </c>
      <c r="H13" s="36">
        <v>106</v>
      </c>
      <c r="J13" s="5" t="s">
        <v>3</v>
      </c>
      <c r="K13" s="36">
        <v>180</v>
      </c>
    </row>
    <row r="14" spans="1:19" x14ac:dyDescent="0.25">
      <c r="A14" s="5" t="s">
        <v>2725</v>
      </c>
      <c r="B14" s="36">
        <v>19</v>
      </c>
      <c r="D14" s="5" t="s">
        <v>47</v>
      </c>
      <c r="E14" s="36">
        <v>5</v>
      </c>
      <c r="G14" s="5">
        <v>12</v>
      </c>
      <c r="H14" s="36">
        <v>72</v>
      </c>
      <c r="J14" s="5" t="s">
        <v>4</v>
      </c>
      <c r="K14" s="36">
        <v>159</v>
      </c>
    </row>
    <row r="15" spans="1:19" x14ac:dyDescent="0.25">
      <c r="A15" s="5" t="s">
        <v>2684</v>
      </c>
      <c r="B15" s="36">
        <v>26</v>
      </c>
      <c r="D15" s="5" t="s">
        <v>896</v>
      </c>
      <c r="E15" s="36">
        <v>5</v>
      </c>
      <c r="G15" s="5">
        <v>13</v>
      </c>
      <c r="H15" s="36">
        <v>29</v>
      </c>
      <c r="J15" s="5" t="s">
        <v>5</v>
      </c>
      <c r="K15" s="36">
        <v>119</v>
      </c>
    </row>
    <row r="16" spans="1:19" x14ac:dyDescent="0.25">
      <c r="A16" s="5" t="s">
        <v>2722</v>
      </c>
      <c r="B16" s="36">
        <v>28</v>
      </c>
      <c r="D16" s="5" t="s">
        <v>1011</v>
      </c>
      <c r="E16" s="36">
        <v>7</v>
      </c>
      <c r="G16" s="5" t="s">
        <v>2576</v>
      </c>
      <c r="H16" s="36">
        <v>680</v>
      </c>
      <c r="J16" s="5" t="s">
        <v>6</v>
      </c>
      <c r="K16" s="36">
        <v>117</v>
      </c>
    </row>
    <row r="17" spans="1:11" x14ac:dyDescent="0.25">
      <c r="A17" s="5" t="s">
        <v>2691</v>
      </c>
      <c r="B17" s="36">
        <v>12</v>
      </c>
      <c r="D17" s="5" t="s">
        <v>278</v>
      </c>
      <c r="E17" s="36">
        <v>10</v>
      </c>
      <c r="J17" s="5" t="s">
        <v>7</v>
      </c>
      <c r="K17" s="36">
        <v>76</v>
      </c>
    </row>
    <row r="18" spans="1:11" x14ac:dyDescent="0.25">
      <c r="A18" s="5" t="s">
        <v>2757</v>
      </c>
      <c r="B18" s="36">
        <v>22</v>
      </c>
      <c r="D18" s="5" t="s">
        <v>680</v>
      </c>
      <c r="E18" s="36">
        <v>5</v>
      </c>
      <c r="G18" s="4" t="s">
        <v>18</v>
      </c>
      <c r="H18" t="s">
        <v>2598</v>
      </c>
      <c r="J18" s="5" t="s">
        <v>8</v>
      </c>
      <c r="K18" s="36">
        <v>29</v>
      </c>
    </row>
    <row r="19" spans="1:11" x14ac:dyDescent="0.25">
      <c r="A19" s="5" t="s">
        <v>2699</v>
      </c>
      <c r="B19" s="36">
        <v>3</v>
      </c>
      <c r="D19" s="5" t="s">
        <v>819</v>
      </c>
      <c r="E19" s="36">
        <v>6</v>
      </c>
      <c r="G19" s="5">
        <v>1</v>
      </c>
      <c r="H19" s="36">
        <v>170</v>
      </c>
      <c r="J19" s="5" t="s">
        <v>2576</v>
      </c>
      <c r="K19" s="36">
        <v>680</v>
      </c>
    </row>
    <row r="20" spans="1:11" x14ac:dyDescent="0.25">
      <c r="A20" s="5" t="s">
        <v>2733</v>
      </c>
      <c r="B20" s="36">
        <v>8</v>
      </c>
      <c r="D20" s="5" t="s">
        <v>677</v>
      </c>
      <c r="E20" s="36">
        <v>2</v>
      </c>
      <c r="G20" s="5">
        <v>2</v>
      </c>
      <c r="H20" s="36">
        <v>118</v>
      </c>
    </row>
    <row r="21" spans="1:11" x14ac:dyDescent="0.25">
      <c r="A21" s="5" t="s">
        <v>2749</v>
      </c>
      <c r="B21" s="36">
        <v>20</v>
      </c>
      <c r="D21" s="5" t="s">
        <v>343</v>
      </c>
      <c r="E21" s="36">
        <v>24</v>
      </c>
      <c r="G21" s="5">
        <v>3</v>
      </c>
      <c r="H21" s="36">
        <v>102</v>
      </c>
    </row>
    <row r="22" spans="1:11" x14ac:dyDescent="0.25">
      <c r="A22" s="5" t="s">
        <v>2756</v>
      </c>
      <c r="B22" s="36">
        <v>20</v>
      </c>
      <c r="D22" s="5" t="s">
        <v>2464</v>
      </c>
      <c r="E22" s="36">
        <v>1</v>
      </c>
      <c r="G22" s="5">
        <v>4</v>
      </c>
      <c r="H22" s="36">
        <v>86</v>
      </c>
    </row>
    <row r="23" spans="1:11" x14ac:dyDescent="0.25">
      <c r="A23" s="5" t="s">
        <v>2698</v>
      </c>
      <c r="B23" s="36">
        <v>21</v>
      </c>
      <c r="D23" s="5" t="s">
        <v>576</v>
      </c>
      <c r="E23" s="36">
        <v>3</v>
      </c>
      <c r="G23" s="5">
        <v>5</v>
      </c>
      <c r="H23" s="36">
        <v>103</v>
      </c>
      <c r="J23" s="4" t="s">
        <v>17</v>
      </c>
      <c r="K23" t="s">
        <v>2599</v>
      </c>
    </row>
    <row r="24" spans="1:11" x14ac:dyDescent="0.25">
      <c r="A24" s="5" t="s">
        <v>2743</v>
      </c>
      <c r="B24" s="36">
        <v>17</v>
      </c>
      <c r="D24" s="5" t="s">
        <v>89</v>
      </c>
      <c r="E24" s="36">
        <v>3</v>
      </c>
      <c r="G24" s="5" t="s">
        <v>2579</v>
      </c>
      <c r="H24" s="36"/>
      <c r="J24" s="5" t="s">
        <v>726</v>
      </c>
      <c r="K24" s="36">
        <v>5</v>
      </c>
    </row>
    <row r="25" spans="1:11" x14ac:dyDescent="0.25">
      <c r="A25" s="5" t="s">
        <v>2735</v>
      </c>
      <c r="B25" s="36">
        <v>5</v>
      </c>
      <c r="D25" s="5" t="s">
        <v>683</v>
      </c>
      <c r="E25" s="36">
        <v>4</v>
      </c>
      <c r="G25" s="5" t="s">
        <v>2576</v>
      </c>
      <c r="H25" s="36">
        <v>579</v>
      </c>
      <c r="J25" s="5" t="s">
        <v>394</v>
      </c>
      <c r="K25" s="36">
        <v>4</v>
      </c>
    </row>
    <row r="26" spans="1:11" x14ac:dyDescent="0.25">
      <c r="A26" s="5" t="s">
        <v>2697</v>
      </c>
      <c r="B26" s="36">
        <v>29</v>
      </c>
      <c r="D26" s="5" t="s">
        <v>286</v>
      </c>
      <c r="E26" s="36">
        <v>3</v>
      </c>
      <c r="J26" s="5" t="s">
        <v>124</v>
      </c>
      <c r="K26" s="36">
        <v>8</v>
      </c>
    </row>
    <row r="27" spans="1:11" x14ac:dyDescent="0.25">
      <c r="A27" s="5" t="s">
        <v>2720</v>
      </c>
      <c r="B27" s="36">
        <v>21</v>
      </c>
      <c r="D27" s="5" t="s">
        <v>467</v>
      </c>
      <c r="E27" s="36">
        <v>2</v>
      </c>
      <c r="J27" s="5" t="s">
        <v>340</v>
      </c>
      <c r="K27" s="36">
        <v>4</v>
      </c>
    </row>
    <row r="28" spans="1:11" x14ac:dyDescent="0.25">
      <c r="A28" s="5" t="s">
        <v>2734</v>
      </c>
      <c r="B28" s="36">
        <v>12</v>
      </c>
      <c r="D28" s="5" t="s">
        <v>107</v>
      </c>
      <c r="E28" s="36">
        <v>10</v>
      </c>
      <c r="G28" s="4" t="s">
        <v>2600</v>
      </c>
      <c r="H28" t="s">
        <v>2601</v>
      </c>
      <c r="J28" s="5" t="s">
        <v>71</v>
      </c>
      <c r="K28" s="36">
        <v>65</v>
      </c>
    </row>
    <row r="29" spans="1:11" x14ac:dyDescent="0.25">
      <c r="A29" s="5" t="s">
        <v>2770</v>
      </c>
      <c r="B29" s="36">
        <v>7</v>
      </c>
      <c r="D29" s="5" t="s">
        <v>70</v>
      </c>
      <c r="E29" s="36">
        <v>10</v>
      </c>
      <c r="G29" s="5" t="s">
        <v>65</v>
      </c>
      <c r="H29" s="36">
        <v>46</v>
      </c>
      <c r="J29" s="5" t="s">
        <v>146</v>
      </c>
      <c r="K29" s="36">
        <v>20</v>
      </c>
    </row>
    <row r="30" spans="1:11" x14ac:dyDescent="0.25">
      <c r="A30" s="5" t="s">
        <v>2712</v>
      </c>
      <c r="B30" s="36">
        <v>16</v>
      </c>
      <c r="D30" s="5" t="s">
        <v>1633</v>
      </c>
      <c r="E30" s="36">
        <v>2</v>
      </c>
      <c r="G30" s="5" t="s">
        <v>85</v>
      </c>
      <c r="H30" s="36">
        <v>44</v>
      </c>
      <c r="J30" s="5" t="s">
        <v>64</v>
      </c>
      <c r="K30" s="36">
        <v>42</v>
      </c>
    </row>
    <row r="31" spans="1:11" x14ac:dyDescent="0.25">
      <c r="A31" s="5" t="s">
        <v>2745</v>
      </c>
      <c r="B31" s="36">
        <v>34</v>
      </c>
      <c r="D31" s="5" t="s">
        <v>730</v>
      </c>
      <c r="E31" s="36">
        <v>2</v>
      </c>
      <c r="G31" s="5" t="s">
        <v>125</v>
      </c>
      <c r="H31" s="36">
        <v>47</v>
      </c>
      <c r="J31" s="5" t="s">
        <v>59</v>
      </c>
      <c r="K31" s="36">
        <v>68</v>
      </c>
    </row>
    <row r="32" spans="1:11" x14ac:dyDescent="0.25">
      <c r="A32" s="5" t="s">
        <v>2752</v>
      </c>
      <c r="B32" s="36">
        <v>13</v>
      </c>
      <c r="D32" s="5" t="s">
        <v>432</v>
      </c>
      <c r="E32" s="36">
        <v>4</v>
      </c>
      <c r="G32" s="5" t="s">
        <v>132</v>
      </c>
      <c r="H32" s="36">
        <v>26</v>
      </c>
      <c r="J32" s="5" t="s">
        <v>80</v>
      </c>
      <c r="K32" s="36">
        <v>108</v>
      </c>
    </row>
    <row r="33" spans="1:11" x14ac:dyDescent="0.25">
      <c r="A33" s="5" t="s">
        <v>2704</v>
      </c>
      <c r="B33" s="36">
        <v>2</v>
      </c>
      <c r="D33" s="5" t="s">
        <v>1142</v>
      </c>
      <c r="E33" s="36">
        <v>7</v>
      </c>
      <c r="G33" s="5" t="s">
        <v>44</v>
      </c>
      <c r="H33" s="36">
        <v>249</v>
      </c>
      <c r="J33" s="5" t="s">
        <v>91</v>
      </c>
      <c r="K33" s="36">
        <v>3</v>
      </c>
    </row>
    <row r="34" spans="1:11" x14ac:dyDescent="0.25">
      <c r="A34" s="5" t="s">
        <v>2711</v>
      </c>
      <c r="B34" s="36">
        <v>1</v>
      </c>
      <c r="D34" s="5" t="s">
        <v>282</v>
      </c>
      <c r="E34" s="36">
        <v>3</v>
      </c>
      <c r="G34" s="5" t="s">
        <v>50</v>
      </c>
      <c r="H34" s="36">
        <v>268</v>
      </c>
      <c r="J34" s="5" t="s">
        <v>527</v>
      </c>
      <c r="K34" s="36">
        <v>1</v>
      </c>
    </row>
    <row r="35" spans="1:11" x14ac:dyDescent="0.25">
      <c r="A35" s="5" t="s">
        <v>2761</v>
      </c>
      <c r="B35" s="36">
        <v>24</v>
      </c>
      <c r="D35" s="5" t="s">
        <v>2238</v>
      </c>
      <c r="E35" s="36">
        <v>1</v>
      </c>
      <c r="G35" s="5" t="s">
        <v>2576</v>
      </c>
      <c r="H35" s="36">
        <v>680</v>
      </c>
      <c r="J35" s="5" t="s">
        <v>131</v>
      </c>
      <c r="K35" s="36">
        <v>16</v>
      </c>
    </row>
    <row r="36" spans="1:11" x14ac:dyDescent="0.25">
      <c r="A36" s="5" t="s">
        <v>2778</v>
      </c>
      <c r="B36" s="36">
        <v>1</v>
      </c>
      <c r="D36" s="5" t="s">
        <v>460</v>
      </c>
      <c r="E36" s="36">
        <v>3</v>
      </c>
      <c r="J36" s="5" t="s">
        <v>298</v>
      </c>
      <c r="K36" s="36">
        <v>6</v>
      </c>
    </row>
    <row r="37" spans="1:11" x14ac:dyDescent="0.25">
      <c r="A37" s="5" t="s">
        <v>2710</v>
      </c>
      <c r="B37" s="36">
        <v>14</v>
      </c>
      <c r="D37" s="5" t="s">
        <v>618</v>
      </c>
      <c r="E37" s="36">
        <v>5</v>
      </c>
      <c r="J37" s="5" t="s">
        <v>43</v>
      </c>
      <c r="K37" s="36">
        <v>111</v>
      </c>
    </row>
    <row r="38" spans="1:11" x14ac:dyDescent="0.25">
      <c r="A38" s="5" t="s">
        <v>2731</v>
      </c>
      <c r="B38" s="36">
        <v>23</v>
      </c>
      <c r="D38" s="5" t="s">
        <v>1831</v>
      </c>
      <c r="E38" s="36">
        <v>2</v>
      </c>
      <c r="J38" s="5" t="s">
        <v>49</v>
      </c>
      <c r="K38" s="36">
        <v>14</v>
      </c>
    </row>
    <row r="39" spans="1:11" x14ac:dyDescent="0.25">
      <c r="A39" s="5" t="s">
        <v>2715</v>
      </c>
      <c r="B39" s="36">
        <v>20</v>
      </c>
      <c r="D39" s="5" t="s">
        <v>484</v>
      </c>
      <c r="E39" s="36">
        <v>7</v>
      </c>
      <c r="G39" s="4" t="s">
        <v>2602</v>
      </c>
      <c r="H39" t="s">
        <v>2577</v>
      </c>
      <c r="J39" s="5" t="s">
        <v>103</v>
      </c>
      <c r="K39" s="36">
        <v>19</v>
      </c>
    </row>
    <row r="40" spans="1:11" x14ac:dyDescent="0.25">
      <c r="A40" s="5" t="s">
        <v>2772</v>
      </c>
      <c r="B40" s="36">
        <v>16</v>
      </c>
      <c r="D40" s="5" t="s">
        <v>776</v>
      </c>
      <c r="E40" s="36">
        <v>4</v>
      </c>
      <c r="G40" s="5" t="s">
        <v>45</v>
      </c>
      <c r="H40" s="36">
        <v>470</v>
      </c>
      <c r="I40">
        <f>GETPIVOTDATA("Observation Type",$G$39,"Observation Type","Learning Walk")</f>
        <v>470</v>
      </c>
      <c r="J40" s="5" t="s">
        <v>201</v>
      </c>
      <c r="K40" s="36">
        <v>11</v>
      </c>
    </row>
    <row r="41" spans="1:11" x14ac:dyDescent="0.25">
      <c r="A41" s="5" t="s">
        <v>2779</v>
      </c>
      <c r="B41" s="36">
        <v>2</v>
      </c>
      <c r="D41" s="5" t="s">
        <v>102</v>
      </c>
      <c r="E41" s="36">
        <v>16</v>
      </c>
      <c r="G41" s="5" t="s">
        <v>302</v>
      </c>
      <c r="H41" s="36">
        <v>210</v>
      </c>
      <c r="I41">
        <f>GETPIVOTDATA("Observation Type",$G$39,"Observation Type","Lesson Observation")</f>
        <v>210</v>
      </c>
      <c r="J41" s="5" t="s">
        <v>493</v>
      </c>
      <c r="K41" s="36">
        <v>4</v>
      </c>
    </row>
    <row r="42" spans="1:11" x14ac:dyDescent="0.25">
      <c r="A42" s="5" t="s">
        <v>2576</v>
      </c>
      <c r="B42" s="36">
        <v>664</v>
      </c>
      <c r="D42" s="5" t="s">
        <v>389</v>
      </c>
      <c r="E42" s="36">
        <v>9</v>
      </c>
      <c r="G42" s="5" t="s">
        <v>2576</v>
      </c>
      <c r="H42" s="36">
        <v>680</v>
      </c>
      <c r="J42" s="5" t="s">
        <v>674</v>
      </c>
      <c r="K42" s="36">
        <v>5</v>
      </c>
    </row>
    <row r="43" spans="1:11" x14ac:dyDescent="0.25">
      <c r="D43" s="5" t="s">
        <v>1576</v>
      </c>
      <c r="E43" s="36">
        <v>1</v>
      </c>
      <c r="J43" s="5" t="s">
        <v>276</v>
      </c>
      <c r="K43" s="36">
        <v>8</v>
      </c>
    </row>
    <row r="44" spans="1:11" x14ac:dyDescent="0.25">
      <c r="D44" s="5" t="s">
        <v>220</v>
      </c>
      <c r="E44" s="36">
        <v>4</v>
      </c>
      <c r="J44" s="5" t="s">
        <v>531</v>
      </c>
      <c r="K44" s="36">
        <v>8</v>
      </c>
    </row>
    <row r="45" spans="1:11" x14ac:dyDescent="0.25">
      <c r="D45" s="5" t="s">
        <v>509</v>
      </c>
      <c r="E45" s="36">
        <v>3</v>
      </c>
      <c r="J45" s="5" t="s">
        <v>206</v>
      </c>
      <c r="K45" s="36">
        <v>13</v>
      </c>
    </row>
    <row r="46" spans="1:11" x14ac:dyDescent="0.25">
      <c r="D46" s="5" t="s">
        <v>339</v>
      </c>
      <c r="E46" s="36">
        <v>3</v>
      </c>
      <c r="J46" s="5" t="s">
        <v>141</v>
      </c>
      <c r="K46" s="36">
        <v>6</v>
      </c>
    </row>
    <row r="47" spans="1:11" x14ac:dyDescent="0.25">
      <c r="D47" s="5" t="s">
        <v>1808</v>
      </c>
      <c r="E47" s="36">
        <v>1</v>
      </c>
      <c r="J47" s="5" t="s">
        <v>149</v>
      </c>
      <c r="K47" s="36">
        <v>29</v>
      </c>
    </row>
    <row r="48" spans="1:11" x14ac:dyDescent="0.25">
      <c r="D48" s="5" t="s">
        <v>41</v>
      </c>
      <c r="E48" s="36">
        <v>8</v>
      </c>
      <c r="J48" s="5" t="s">
        <v>852</v>
      </c>
      <c r="K48" s="36">
        <v>2</v>
      </c>
    </row>
    <row r="49" spans="4:11" x14ac:dyDescent="0.25">
      <c r="D49" s="5" t="s">
        <v>293</v>
      </c>
      <c r="E49" s="36">
        <v>12</v>
      </c>
      <c r="J49" s="5" t="s">
        <v>386</v>
      </c>
      <c r="K49" s="36">
        <v>15</v>
      </c>
    </row>
    <row r="50" spans="4:11" x14ac:dyDescent="0.25">
      <c r="D50" s="5" t="s">
        <v>350</v>
      </c>
      <c r="E50" s="36">
        <v>2</v>
      </c>
      <c r="J50" s="5" t="s">
        <v>96</v>
      </c>
      <c r="K50" s="36">
        <v>8</v>
      </c>
    </row>
    <row r="51" spans="4:11" x14ac:dyDescent="0.25">
      <c r="D51" s="5" t="s">
        <v>120</v>
      </c>
      <c r="E51" s="36">
        <v>13</v>
      </c>
      <c r="J51" s="5" t="s">
        <v>221</v>
      </c>
      <c r="K51" s="36">
        <v>11</v>
      </c>
    </row>
    <row r="52" spans="4:11" x14ac:dyDescent="0.25">
      <c r="D52" s="5" t="s">
        <v>55</v>
      </c>
      <c r="E52" s="36">
        <v>5</v>
      </c>
      <c r="J52" s="5" t="s">
        <v>772</v>
      </c>
      <c r="K52" s="36">
        <v>6</v>
      </c>
    </row>
    <row r="53" spans="4:11" x14ac:dyDescent="0.25">
      <c r="D53" s="5" t="s">
        <v>1064</v>
      </c>
      <c r="E53" s="36">
        <v>5</v>
      </c>
      <c r="J53" s="5" t="s">
        <v>68</v>
      </c>
      <c r="K53" s="36">
        <v>39</v>
      </c>
    </row>
    <row r="54" spans="4:11" x14ac:dyDescent="0.25">
      <c r="D54" s="5" t="s">
        <v>63</v>
      </c>
      <c r="E54" s="36">
        <v>14</v>
      </c>
      <c r="J54" s="5" t="s">
        <v>916</v>
      </c>
      <c r="K54" s="36">
        <v>6</v>
      </c>
    </row>
    <row r="55" spans="4:11" x14ac:dyDescent="0.25">
      <c r="D55" s="5" t="s">
        <v>75</v>
      </c>
      <c r="E55" s="36">
        <v>6</v>
      </c>
      <c r="J55" s="5" t="s">
        <v>245</v>
      </c>
      <c r="K55" s="36">
        <v>6</v>
      </c>
    </row>
    <row r="56" spans="4:11" x14ac:dyDescent="0.25">
      <c r="D56" s="5" t="s">
        <v>235</v>
      </c>
      <c r="E56" s="36">
        <v>9</v>
      </c>
      <c r="J56" s="5" t="s">
        <v>192</v>
      </c>
      <c r="K56" s="36">
        <v>6</v>
      </c>
    </row>
    <row r="57" spans="4:11" x14ac:dyDescent="0.25">
      <c r="D57" s="5" t="s">
        <v>100</v>
      </c>
      <c r="E57" s="36">
        <v>14</v>
      </c>
      <c r="J57" s="5" t="s">
        <v>959</v>
      </c>
      <c r="K57" s="36">
        <v>3</v>
      </c>
    </row>
    <row r="58" spans="4:11" x14ac:dyDescent="0.25">
      <c r="D58" s="5" t="s">
        <v>478</v>
      </c>
      <c r="E58" s="36">
        <v>2</v>
      </c>
      <c r="J58" s="5" t="s">
        <v>2576</v>
      </c>
      <c r="K58" s="36">
        <v>680</v>
      </c>
    </row>
    <row r="59" spans="4:11" x14ac:dyDescent="0.25">
      <c r="D59" s="5" t="s">
        <v>571</v>
      </c>
      <c r="E59" s="36">
        <v>2</v>
      </c>
    </row>
    <row r="60" spans="4:11" x14ac:dyDescent="0.25">
      <c r="D60" s="5" t="s">
        <v>77</v>
      </c>
      <c r="E60" s="36">
        <v>21</v>
      </c>
    </row>
    <row r="61" spans="4:11" x14ac:dyDescent="0.25">
      <c r="D61" s="5" t="s">
        <v>385</v>
      </c>
      <c r="E61" s="36">
        <v>7</v>
      </c>
    </row>
    <row r="62" spans="4:11" x14ac:dyDescent="0.25">
      <c r="D62" s="5" t="s">
        <v>526</v>
      </c>
      <c r="E62" s="36">
        <v>4</v>
      </c>
    </row>
    <row r="63" spans="4:11" x14ac:dyDescent="0.25">
      <c r="D63" s="5" t="s">
        <v>1605</v>
      </c>
      <c r="E63" s="36">
        <v>2</v>
      </c>
    </row>
    <row r="64" spans="4:11" x14ac:dyDescent="0.25">
      <c r="D64" s="5" t="s">
        <v>1297</v>
      </c>
      <c r="E64" s="36">
        <v>3</v>
      </c>
    </row>
    <row r="65" spans="4:5" x14ac:dyDescent="0.25">
      <c r="D65" s="5" t="s">
        <v>540</v>
      </c>
      <c r="E65" s="36">
        <v>7</v>
      </c>
    </row>
    <row r="66" spans="4:5" x14ac:dyDescent="0.25">
      <c r="D66" s="5" t="s">
        <v>2561</v>
      </c>
      <c r="E66" s="36">
        <v>1</v>
      </c>
    </row>
    <row r="67" spans="4:5" x14ac:dyDescent="0.25">
      <c r="D67" s="5" t="s">
        <v>544</v>
      </c>
      <c r="E67" s="36">
        <v>5</v>
      </c>
    </row>
    <row r="68" spans="4:5" x14ac:dyDescent="0.25">
      <c r="D68" s="5" t="s">
        <v>581</v>
      </c>
      <c r="E68" s="36">
        <v>1</v>
      </c>
    </row>
    <row r="69" spans="4:5" x14ac:dyDescent="0.25">
      <c r="D69" s="5" t="s">
        <v>517</v>
      </c>
      <c r="E69" s="36">
        <v>6</v>
      </c>
    </row>
    <row r="70" spans="4:5" x14ac:dyDescent="0.25">
      <c r="D70" s="5" t="s">
        <v>912</v>
      </c>
      <c r="E70" s="36">
        <v>1</v>
      </c>
    </row>
    <row r="71" spans="4:5" x14ac:dyDescent="0.25">
      <c r="D71" s="5" t="s">
        <v>938</v>
      </c>
      <c r="E71" s="36">
        <v>3</v>
      </c>
    </row>
    <row r="72" spans="4:5" x14ac:dyDescent="0.25">
      <c r="D72" s="5" t="s">
        <v>548</v>
      </c>
      <c r="E72" s="36">
        <v>3</v>
      </c>
    </row>
    <row r="73" spans="4:5" x14ac:dyDescent="0.25">
      <c r="D73" s="5" t="s">
        <v>57</v>
      </c>
      <c r="E73" s="36">
        <v>8</v>
      </c>
    </row>
    <row r="74" spans="4:5" x14ac:dyDescent="0.25">
      <c r="D74" s="5" t="s">
        <v>67</v>
      </c>
      <c r="E74" s="36">
        <v>14</v>
      </c>
    </row>
    <row r="75" spans="4:5" x14ac:dyDescent="0.25">
      <c r="D75" s="5" t="s">
        <v>79</v>
      </c>
      <c r="E75" s="36">
        <v>9</v>
      </c>
    </row>
    <row r="76" spans="4:5" x14ac:dyDescent="0.25">
      <c r="D76" s="5" t="s">
        <v>95</v>
      </c>
      <c r="E76" s="36">
        <v>18</v>
      </c>
    </row>
    <row r="77" spans="4:5" x14ac:dyDescent="0.25">
      <c r="D77" s="5" t="s">
        <v>114</v>
      </c>
      <c r="E77" s="36">
        <v>10</v>
      </c>
    </row>
    <row r="78" spans="4:5" x14ac:dyDescent="0.25">
      <c r="D78" s="5" t="s">
        <v>118</v>
      </c>
      <c r="E78" s="36">
        <v>23</v>
      </c>
    </row>
    <row r="79" spans="4:5" x14ac:dyDescent="0.25">
      <c r="D79" s="5" t="s">
        <v>122</v>
      </c>
      <c r="E79" s="36">
        <v>14</v>
      </c>
    </row>
    <row r="80" spans="4:5" x14ac:dyDescent="0.25">
      <c r="D80" s="5" t="s">
        <v>129</v>
      </c>
      <c r="E80" s="36">
        <v>18</v>
      </c>
    </row>
    <row r="81" spans="4:5" x14ac:dyDescent="0.25">
      <c r="D81" s="5" t="s">
        <v>145</v>
      </c>
      <c r="E81" s="36">
        <v>11</v>
      </c>
    </row>
    <row r="82" spans="4:5" x14ac:dyDescent="0.25">
      <c r="D82" s="5" t="s">
        <v>1910</v>
      </c>
      <c r="E82" s="36">
        <v>1</v>
      </c>
    </row>
    <row r="83" spans="4:5" x14ac:dyDescent="0.25">
      <c r="D83" s="5" t="s">
        <v>183</v>
      </c>
      <c r="E83" s="36">
        <v>3</v>
      </c>
    </row>
    <row r="84" spans="4:5" x14ac:dyDescent="0.25">
      <c r="D84" s="5" t="s">
        <v>135</v>
      </c>
      <c r="E84" s="36">
        <v>9</v>
      </c>
    </row>
    <row r="85" spans="4:5" x14ac:dyDescent="0.25">
      <c r="D85" s="5" t="s">
        <v>190</v>
      </c>
      <c r="E85" s="36">
        <v>11</v>
      </c>
    </row>
    <row r="86" spans="4:5" x14ac:dyDescent="0.25">
      <c r="D86" s="5" t="s">
        <v>196</v>
      </c>
      <c r="E86" s="36">
        <v>2</v>
      </c>
    </row>
    <row r="87" spans="4:5" x14ac:dyDescent="0.25">
      <c r="D87" s="5" t="s">
        <v>200</v>
      </c>
      <c r="E87" s="36">
        <v>11</v>
      </c>
    </row>
    <row r="88" spans="4:5" x14ac:dyDescent="0.25">
      <c r="D88" s="5" t="s">
        <v>205</v>
      </c>
      <c r="E88" s="36">
        <v>9</v>
      </c>
    </row>
    <row r="89" spans="4:5" x14ac:dyDescent="0.25">
      <c r="D89" s="5" t="s">
        <v>210</v>
      </c>
      <c r="E89" s="36">
        <v>9</v>
      </c>
    </row>
    <row r="90" spans="4:5" x14ac:dyDescent="0.25">
      <c r="D90" s="5" t="s">
        <v>148</v>
      </c>
      <c r="E90" s="36">
        <v>5</v>
      </c>
    </row>
    <row r="91" spans="4:5" x14ac:dyDescent="0.25">
      <c r="D91" s="5" t="s">
        <v>233</v>
      </c>
      <c r="E91" s="36">
        <v>10</v>
      </c>
    </row>
    <row r="92" spans="4:5" x14ac:dyDescent="0.25">
      <c r="D92" s="5" t="s">
        <v>237</v>
      </c>
      <c r="E92" s="36">
        <v>12</v>
      </c>
    </row>
    <row r="93" spans="4:5" x14ac:dyDescent="0.25">
      <c r="D93" s="5" t="s">
        <v>1698</v>
      </c>
      <c r="E93" s="36">
        <v>2</v>
      </c>
    </row>
    <row r="94" spans="4:5" x14ac:dyDescent="0.25">
      <c r="D94" s="5" t="s">
        <v>271</v>
      </c>
      <c r="E94" s="36">
        <v>6</v>
      </c>
    </row>
    <row r="95" spans="4:5" x14ac:dyDescent="0.25">
      <c r="D95" s="5" t="s">
        <v>275</v>
      </c>
      <c r="E95" s="36">
        <v>7</v>
      </c>
    </row>
    <row r="96" spans="4:5" x14ac:dyDescent="0.25">
      <c r="D96" s="5" t="s">
        <v>354</v>
      </c>
      <c r="E96" s="36">
        <v>1</v>
      </c>
    </row>
    <row r="97" spans="4:5" x14ac:dyDescent="0.25">
      <c r="D97" s="5" t="s">
        <v>364</v>
      </c>
      <c r="E97" s="36">
        <v>11</v>
      </c>
    </row>
    <row r="98" spans="4:5" x14ac:dyDescent="0.25">
      <c r="D98" s="5" t="s">
        <v>375</v>
      </c>
      <c r="E98" s="36">
        <v>10</v>
      </c>
    </row>
    <row r="99" spans="4:5" x14ac:dyDescent="0.25">
      <c r="D99" s="5" t="s">
        <v>454</v>
      </c>
      <c r="E99" s="36">
        <v>2</v>
      </c>
    </row>
    <row r="100" spans="4:5" x14ac:dyDescent="0.25">
      <c r="D100" s="5" t="s">
        <v>458</v>
      </c>
      <c r="E100" s="36">
        <v>2</v>
      </c>
    </row>
    <row r="101" spans="4:5" x14ac:dyDescent="0.25">
      <c r="D101" s="5" t="s">
        <v>497</v>
      </c>
      <c r="E101" s="36">
        <v>2</v>
      </c>
    </row>
    <row r="102" spans="4:5" x14ac:dyDescent="0.25">
      <c r="D102" s="5" t="s">
        <v>501</v>
      </c>
      <c r="E102" s="36">
        <v>2</v>
      </c>
    </row>
    <row r="103" spans="4:5" x14ac:dyDescent="0.25">
      <c r="D103" s="5" t="s">
        <v>744</v>
      </c>
      <c r="E103" s="36">
        <v>4</v>
      </c>
    </row>
    <row r="104" spans="4:5" x14ac:dyDescent="0.25">
      <c r="D104" s="5" t="s">
        <v>794</v>
      </c>
      <c r="E104" s="36">
        <v>1</v>
      </c>
    </row>
    <row r="105" spans="4:5" x14ac:dyDescent="0.25">
      <c r="D105" s="5" t="s">
        <v>867</v>
      </c>
      <c r="E105" s="36">
        <v>2</v>
      </c>
    </row>
    <row r="106" spans="4:5" x14ac:dyDescent="0.25">
      <c r="D106" s="5" t="s">
        <v>1597</v>
      </c>
      <c r="E106" s="36">
        <v>6</v>
      </c>
    </row>
    <row r="107" spans="4:5" x14ac:dyDescent="0.25">
      <c r="D107" s="5" t="s">
        <v>2019</v>
      </c>
      <c r="E107" s="36">
        <v>1</v>
      </c>
    </row>
    <row r="108" spans="4:5" x14ac:dyDescent="0.25">
      <c r="D108" s="5" t="s">
        <v>1363</v>
      </c>
      <c r="E108" s="36">
        <v>1</v>
      </c>
    </row>
    <row r="109" spans="4:5" x14ac:dyDescent="0.25">
      <c r="D109" s="5" t="s">
        <v>1423</v>
      </c>
      <c r="E109" s="36">
        <v>12</v>
      </c>
    </row>
    <row r="110" spans="4:5" x14ac:dyDescent="0.25">
      <c r="D110" s="5" t="s">
        <v>492</v>
      </c>
      <c r="E110" s="36">
        <v>3</v>
      </c>
    </row>
    <row r="111" spans="4:5" x14ac:dyDescent="0.25">
      <c r="D111" s="5" t="s">
        <v>1584</v>
      </c>
      <c r="E111" s="36">
        <v>1</v>
      </c>
    </row>
    <row r="112" spans="4:5" x14ac:dyDescent="0.25">
      <c r="D112" s="5" t="s">
        <v>1854</v>
      </c>
      <c r="E112" s="36">
        <v>1</v>
      </c>
    </row>
    <row r="113" spans="4:5" x14ac:dyDescent="0.25">
      <c r="D113" s="5" t="s">
        <v>1868</v>
      </c>
      <c r="E113" s="36">
        <v>1</v>
      </c>
    </row>
    <row r="114" spans="4:5" x14ac:dyDescent="0.25">
      <c r="D114" s="5" t="s">
        <v>1896</v>
      </c>
      <c r="E114" s="36">
        <v>1</v>
      </c>
    </row>
    <row r="115" spans="4:5" x14ac:dyDescent="0.25">
      <c r="D115" s="5" t="s">
        <v>1914</v>
      </c>
      <c r="E115" s="36">
        <v>1</v>
      </c>
    </row>
    <row r="116" spans="4:5" x14ac:dyDescent="0.25">
      <c r="D116" s="5" t="s">
        <v>2501</v>
      </c>
      <c r="E116" s="36">
        <v>1</v>
      </c>
    </row>
    <row r="117" spans="4:5" x14ac:dyDescent="0.25">
      <c r="D117" s="5" t="s">
        <v>2559</v>
      </c>
      <c r="E117" s="36">
        <v>1</v>
      </c>
    </row>
    <row r="118" spans="4:5" x14ac:dyDescent="0.25">
      <c r="D118" s="5" t="s">
        <v>2564</v>
      </c>
      <c r="E118" s="36">
        <v>2</v>
      </c>
    </row>
    <row r="119" spans="4:5" x14ac:dyDescent="0.25">
      <c r="D119" s="5" t="s">
        <v>2576</v>
      </c>
      <c r="E119" s="36">
        <v>680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A8C9C-608D-4075-8B0D-CD0E7C259475}">
  <sheetPr codeName="Sheet7"/>
  <dimension ref="A1:F97"/>
  <sheetViews>
    <sheetView workbookViewId="0">
      <selection activeCell="G1" sqref="G1:G1048576"/>
    </sheetView>
  </sheetViews>
  <sheetFormatPr defaultColWidth="8.85546875" defaultRowHeight="15" x14ac:dyDescent="0.25"/>
  <cols>
    <col min="1" max="1" width="35.42578125" bestFit="1" customWidth="1"/>
    <col min="2" max="2" width="11.28515625" customWidth="1"/>
    <col min="3" max="3" width="11.28515625" bestFit="1" customWidth="1"/>
    <col min="4" max="4" width="11.7109375" customWidth="1"/>
    <col min="5" max="5" width="7.85546875" customWidth="1"/>
    <col min="6" max="6" width="25.5703125" bestFit="1" customWidth="1"/>
    <col min="12" max="13" width="5.85546875" bestFit="1" customWidth="1"/>
    <col min="14" max="14" width="2.85546875" bestFit="1" customWidth="1"/>
    <col min="15" max="15" width="10.7109375" bestFit="1" customWidth="1"/>
  </cols>
  <sheetData>
    <row r="1" spans="1:6" ht="53.25" x14ac:dyDescent="0.25">
      <c r="A1" s="11" t="s">
        <v>2581</v>
      </c>
      <c r="B1" s="11" t="s">
        <v>2603</v>
      </c>
      <c r="C1" s="11" t="s">
        <v>2583</v>
      </c>
      <c r="D1" s="11" t="s">
        <v>15</v>
      </c>
      <c r="E1" s="28" t="s">
        <v>2578</v>
      </c>
      <c r="F1" s="23" t="s">
        <v>2604</v>
      </c>
    </row>
    <row r="2" spans="1:6" x14ac:dyDescent="0.25">
      <c r="A2" s="10" t="s">
        <v>2605</v>
      </c>
      <c r="B2" s="10"/>
      <c r="C2" s="10" t="s">
        <v>2606</v>
      </c>
      <c r="D2" s="10" t="s">
        <v>48</v>
      </c>
      <c r="E2" s="29" t="s">
        <v>75</v>
      </c>
      <c r="F2" s="25" t="s">
        <v>2682</v>
      </c>
    </row>
    <row r="3" spans="1:6" x14ac:dyDescent="0.25">
      <c r="A3" s="10" t="s">
        <v>2605</v>
      </c>
      <c r="B3" s="10"/>
      <c r="C3" s="10" t="s">
        <v>2606</v>
      </c>
      <c r="D3" s="15" t="s">
        <v>48</v>
      </c>
      <c r="E3" s="30" t="s">
        <v>235</v>
      </c>
      <c r="F3" s="24" t="s">
        <v>2683</v>
      </c>
    </row>
    <row r="4" spans="1:6" ht="15.75" x14ac:dyDescent="0.25">
      <c r="A4" s="12" t="s">
        <v>2607</v>
      </c>
      <c r="B4" s="12"/>
      <c r="C4" s="12" t="s">
        <v>2608</v>
      </c>
      <c r="D4" s="16"/>
      <c r="E4" s="13" t="s">
        <v>2586</v>
      </c>
      <c r="F4" s="26" t="s">
        <v>2684</v>
      </c>
    </row>
    <row r="5" spans="1:6" x14ac:dyDescent="0.25">
      <c r="A5" s="10" t="s">
        <v>2609</v>
      </c>
      <c r="B5" s="10"/>
      <c r="C5" s="10" t="s">
        <v>2610</v>
      </c>
      <c r="D5" s="15" t="s">
        <v>42</v>
      </c>
      <c r="E5" s="13" t="s">
        <v>114</v>
      </c>
      <c r="F5" s="14" t="s">
        <v>2685</v>
      </c>
    </row>
    <row r="6" spans="1:6" x14ac:dyDescent="0.25">
      <c r="A6" s="10" t="s">
        <v>2611</v>
      </c>
      <c r="B6" s="10"/>
      <c r="C6" s="10" t="s">
        <v>2610</v>
      </c>
      <c r="D6" s="15" t="s">
        <v>40</v>
      </c>
      <c r="E6" s="29" t="s">
        <v>730</v>
      </c>
      <c r="F6" s="25" t="s">
        <v>2686</v>
      </c>
    </row>
    <row r="7" spans="1:6" x14ac:dyDescent="0.25">
      <c r="A7" s="10" t="s">
        <v>2612</v>
      </c>
      <c r="B7" s="10"/>
      <c r="C7" s="10" t="s">
        <v>2606</v>
      </c>
      <c r="D7" s="15" t="s">
        <v>42</v>
      </c>
      <c r="E7" s="29" t="s">
        <v>41</v>
      </c>
      <c r="F7" s="25" t="s">
        <v>2687</v>
      </c>
    </row>
    <row r="8" spans="1:6" ht="15.75" x14ac:dyDescent="0.25">
      <c r="A8" s="12" t="s">
        <v>2613</v>
      </c>
      <c r="B8" s="12"/>
      <c r="C8" s="12" t="s">
        <v>2614</v>
      </c>
      <c r="D8" s="16"/>
      <c r="E8" s="13" t="s">
        <v>2615</v>
      </c>
      <c r="F8" s="26" t="s">
        <v>2688</v>
      </c>
    </row>
    <row r="9" spans="1:6" x14ac:dyDescent="0.25">
      <c r="A9" s="10" t="s">
        <v>2612</v>
      </c>
      <c r="B9" s="10"/>
      <c r="C9" s="10" t="s">
        <v>2610</v>
      </c>
      <c r="D9" s="15" t="s">
        <v>42</v>
      </c>
      <c r="E9" s="13" t="s">
        <v>819</v>
      </c>
      <c r="F9" s="14" t="s">
        <v>2689</v>
      </c>
    </row>
    <row r="10" spans="1:6" x14ac:dyDescent="0.25">
      <c r="A10" s="10" t="s">
        <v>2616</v>
      </c>
      <c r="B10" s="10"/>
      <c r="C10" s="10" t="s">
        <v>2617</v>
      </c>
      <c r="D10" s="10" t="s">
        <v>90</v>
      </c>
      <c r="E10" s="10" t="s">
        <v>200</v>
      </c>
      <c r="F10" s="14" t="s">
        <v>2690</v>
      </c>
    </row>
    <row r="11" spans="1:6" x14ac:dyDescent="0.25">
      <c r="A11" s="10" t="s">
        <v>2618</v>
      </c>
      <c r="B11" s="10"/>
      <c r="C11" s="10" t="s">
        <v>2619</v>
      </c>
      <c r="D11" s="10" t="s">
        <v>90</v>
      </c>
      <c r="E11" s="10" t="s">
        <v>2238</v>
      </c>
      <c r="F11" s="26" t="s">
        <v>2691</v>
      </c>
    </row>
    <row r="12" spans="1:6" x14ac:dyDescent="0.25">
      <c r="A12" s="10" t="s">
        <v>2620</v>
      </c>
      <c r="B12" s="10"/>
      <c r="C12" s="10" t="s">
        <v>2606</v>
      </c>
      <c r="D12" s="10" t="s">
        <v>90</v>
      </c>
      <c r="E12" s="10" t="s">
        <v>478</v>
      </c>
      <c r="F12" s="14" t="s">
        <v>2692</v>
      </c>
    </row>
    <row r="13" spans="1:6" x14ac:dyDescent="0.25">
      <c r="A13" s="10" t="s">
        <v>2621</v>
      </c>
      <c r="B13" s="10"/>
      <c r="C13" s="10" t="s">
        <v>2617</v>
      </c>
      <c r="D13" s="10" t="s">
        <v>42</v>
      </c>
      <c r="E13" s="10" t="s">
        <v>540</v>
      </c>
      <c r="F13" s="26" t="s">
        <v>2693</v>
      </c>
    </row>
    <row r="14" spans="1:6" x14ac:dyDescent="0.25">
      <c r="A14" s="10" t="s">
        <v>2622</v>
      </c>
      <c r="B14" s="10"/>
      <c r="C14" s="10" t="s">
        <v>2610</v>
      </c>
      <c r="D14" s="10" t="s">
        <v>42</v>
      </c>
      <c r="E14" s="29" t="s">
        <v>140</v>
      </c>
      <c r="F14" s="25" t="s">
        <v>2694</v>
      </c>
    </row>
    <row r="15" spans="1:6" x14ac:dyDescent="0.25">
      <c r="A15" s="10" t="s">
        <v>2623</v>
      </c>
      <c r="B15" s="10"/>
      <c r="C15" s="10" t="s">
        <v>2610</v>
      </c>
      <c r="D15" s="10" t="s">
        <v>48</v>
      </c>
      <c r="E15" s="29" t="s">
        <v>70</v>
      </c>
      <c r="F15" s="25" t="s">
        <v>2695</v>
      </c>
    </row>
    <row r="16" spans="1:6" x14ac:dyDescent="0.25">
      <c r="A16" s="10" t="s">
        <v>2624</v>
      </c>
      <c r="B16" s="10"/>
      <c r="C16" s="10" t="s">
        <v>2610</v>
      </c>
      <c r="D16" s="10" t="s">
        <v>58</v>
      </c>
      <c r="E16" s="10" t="s">
        <v>350</v>
      </c>
      <c r="F16" s="14" t="s">
        <v>2696</v>
      </c>
    </row>
    <row r="17" spans="1:6" x14ac:dyDescent="0.25">
      <c r="A17" s="10" t="s">
        <v>2625</v>
      </c>
      <c r="B17" s="10"/>
      <c r="C17" s="10" t="s">
        <v>2619</v>
      </c>
      <c r="D17" s="10" t="s">
        <v>2580</v>
      </c>
      <c r="E17" s="10" t="s">
        <v>517</v>
      </c>
      <c r="F17" s="26" t="s">
        <v>2697</v>
      </c>
    </row>
    <row r="18" spans="1:6" ht="15.75" x14ac:dyDescent="0.25">
      <c r="A18" s="12" t="s">
        <v>2626</v>
      </c>
      <c r="B18" s="12"/>
      <c r="C18" s="12" t="s">
        <v>2626</v>
      </c>
      <c r="D18" s="12"/>
      <c r="E18" s="29" t="s">
        <v>2585</v>
      </c>
      <c r="F18" t="s">
        <v>2698</v>
      </c>
    </row>
    <row r="19" spans="1:6" ht="15.75" x14ac:dyDescent="0.25">
      <c r="A19" s="12" t="s">
        <v>2626</v>
      </c>
      <c r="B19" s="12"/>
      <c r="C19" s="12" t="s">
        <v>2626</v>
      </c>
      <c r="D19" s="12"/>
      <c r="E19" s="10" t="s">
        <v>2589</v>
      </c>
      <c r="F19" s="26" t="s">
        <v>2699</v>
      </c>
    </row>
    <row r="20" spans="1:6" x14ac:dyDescent="0.25">
      <c r="A20" s="10" t="s">
        <v>2627</v>
      </c>
      <c r="B20" s="10"/>
      <c r="C20" s="10" t="s">
        <v>2610</v>
      </c>
      <c r="D20" s="10" t="s">
        <v>90</v>
      </c>
      <c r="E20" s="10" t="s">
        <v>95</v>
      </c>
      <c r="F20" s="14" t="s">
        <v>2700</v>
      </c>
    </row>
    <row r="21" spans="1:6" x14ac:dyDescent="0.25">
      <c r="A21" s="10" t="s">
        <v>2628</v>
      </c>
      <c r="B21" s="10"/>
      <c r="C21" s="10" t="s">
        <v>2629</v>
      </c>
      <c r="D21" s="10" t="s">
        <v>42</v>
      </c>
      <c r="E21" s="10" t="s">
        <v>683</v>
      </c>
      <c r="F21" s="14" t="s">
        <v>2701</v>
      </c>
    </row>
    <row r="22" spans="1:6" x14ac:dyDescent="0.25">
      <c r="A22" s="10" t="s">
        <v>2605</v>
      </c>
      <c r="B22" s="10"/>
      <c r="C22" s="10" t="s">
        <v>2630</v>
      </c>
      <c r="D22" s="10" t="s">
        <v>48</v>
      </c>
      <c r="E22" s="10" t="s">
        <v>122</v>
      </c>
      <c r="F22" s="14" t="s">
        <v>2702</v>
      </c>
    </row>
    <row r="23" spans="1:6" x14ac:dyDescent="0.25">
      <c r="A23" s="10" t="s">
        <v>2631</v>
      </c>
      <c r="B23" s="10"/>
      <c r="C23" s="10" t="s">
        <v>2610</v>
      </c>
      <c r="D23" s="10" t="s">
        <v>90</v>
      </c>
      <c r="E23" s="29" t="s">
        <v>297</v>
      </c>
      <c r="F23" s="25" t="s">
        <v>2703</v>
      </c>
    </row>
    <row r="24" spans="1:6" x14ac:dyDescent="0.25">
      <c r="A24" s="10" t="s">
        <v>2632</v>
      </c>
      <c r="B24" s="10"/>
      <c r="C24" s="10" t="s">
        <v>2629</v>
      </c>
      <c r="D24" s="10" t="s">
        <v>48</v>
      </c>
      <c r="E24" s="10" t="s">
        <v>492</v>
      </c>
      <c r="F24" s="26" t="s">
        <v>2704</v>
      </c>
    </row>
    <row r="25" spans="1:6" x14ac:dyDescent="0.25">
      <c r="A25" s="10" t="s">
        <v>2633</v>
      </c>
      <c r="B25" s="10"/>
      <c r="C25" s="10" t="s">
        <v>2610</v>
      </c>
      <c r="D25" s="10" t="s">
        <v>90</v>
      </c>
      <c r="E25" s="10" t="s">
        <v>220</v>
      </c>
      <c r="F25" s="14" t="s">
        <v>2705</v>
      </c>
    </row>
    <row r="26" spans="1:6" x14ac:dyDescent="0.25">
      <c r="A26" s="10" t="s">
        <v>2620</v>
      </c>
      <c r="B26" s="10"/>
      <c r="C26" s="10" t="s">
        <v>2610</v>
      </c>
      <c r="D26" s="10" t="s">
        <v>90</v>
      </c>
      <c r="E26" s="10" t="s">
        <v>460</v>
      </c>
      <c r="F26" s="14" t="s">
        <v>2706</v>
      </c>
    </row>
    <row r="27" spans="1:6" x14ac:dyDescent="0.25">
      <c r="A27" s="10" t="s">
        <v>2634</v>
      </c>
      <c r="B27" s="10"/>
      <c r="C27" s="10" t="s">
        <v>2629</v>
      </c>
      <c r="D27" s="10" t="s">
        <v>58</v>
      </c>
      <c r="E27" s="29" t="s">
        <v>776</v>
      </c>
      <c r="F27" s="25" t="s">
        <v>2707</v>
      </c>
    </row>
    <row r="28" spans="1:6" x14ac:dyDescent="0.25">
      <c r="A28" s="10" t="s">
        <v>2635</v>
      </c>
      <c r="B28" s="10"/>
      <c r="C28" s="10" t="s">
        <v>2629</v>
      </c>
      <c r="D28" s="10" t="s">
        <v>2580</v>
      </c>
      <c r="E28" s="10" t="s">
        <v>1633</v>
      </c>
      <c r="F28" s="26" t="s">
        <v>2708</v>
      </c>
    </row>
    <row r="29" spans="1:6" x14ac:dyDescent="0.25">
      <c r="A29" s="10" t="s">
        <v>2624</v>
      </c>
      <c r="B29" s="10"/>
      <c r="C29" s="10" t="s">
        <v>2610</v>
      </c>
      <c r="D29" s="10" t="s">
        <v>58</v>
      </c>
      <c r="E29" s="29" t="s">
        <v>484</v>
      </c>
      <c r="F29" s="25" t="s">
        <v>2709</v>
      </c>
    </row>
    <row r="30" spans="1:6" x14ac:dyDescent="0.25">
      <c r="A30" s="10" t="s">
        <v>2636</v>
      </c>
      <c r="B30" s="10"/>
      <c r="C30" s="10" t="s">
        <v>2617</v>
      </c>
      <c r="D30" s="10" t="s">
        <v>90</v>
      </c>
      <c r="E30" s="29" t="s">
        <v>467</v>
      </c>
      <c r="F30" t="s">
        <v>2710</v>
      </c>
    </row>
    <row r="31" spans="1:6" x14ac:dyDescent="0.25">
      <c r="A31" s="10" t="s">
        <v>2637</v>
      </c>
      <c r="B31" s="10"/>
      <c r="C31" s="10"/>
      <c r="D31" s="10"/>
      <c r="E31" s="29" t="s">
        <v>526</v>
      </c>
      <c r="F31" t="s">
        <v>2711</v>
      </c>
    </row>
    <row r="32" spans="1:6" x14ac:dyDescent="0.25">
      <c r="A32" s="10" t="s">
        <v>2638</v>
      </c>
      <c r="B32" s="10"/>
      <c r="C32" s="10" t="s">
        <v>2639</v>
      </c>
      <c r="D32" s="10" t="s">
        <v>58</v>
      </c>
      <c r="E32" s="10" t="s">
        <v>364</v>
      </c>
      <c r="F32" s="26" t="s">
        <v>2712</v>
      </c>
    </row>
    <row r="33" spans="1:6" x14ac:dyDescent="0.25">
      <c r="A33" s="10" t="s">
        <v>2640</v>
      </c>
      <c r="B33" s="10"/>
      <c r="C33" s="10" t="s">
        <v>2630</v>
      </c>
      <c r="D33" s="10" t="s">
        <v>48</v>
      </c>
      <c r="E33" s="10" t="s">
        <v>190</v>
      </c>
      <c r="F33" s="14" t="s">
        <v>2713</v>
      </c>
    </row>
    <row r="34" spans="1:6" x14ac:dyDescent="0.25">
      <c r="A34" s="10" t="s">
        <v>2641</v>
      </c>
      <c r="B34" s="10"/>
      <c r="C34" s="10" t="s">
        <v>2606</v>
      </c>
      <c r="D34" s="10" t="s">
        <v>48</v>
      </c>
      <c r="E34" s="29" t="s">
        <v>55</v>
      </c>
      <c r="F34" s="25" t="s">
        <v>2714</v>
      </c>
    </row>
    <row r="35" spans="1:6" x14ac:dyDescent="0.25">
      <c r="A35" s="10" t="s">
        <v>2607</v>
      </c>
      <c r="B35" s="10"/>
      <c r="C35" s="10" t="s">
        <v>2608</v>
      </c>
      <c r="D35" s="10"/>
      <c r="E35" s="29" t="s">
        <v>1808</v>
      </c>
      <c r="F35" t="s">
        <v>2715</v>
      </c>
    </row>
    <row r="36" spans="1:6" x14ac:dyDescent="0.25">
      <c r="A36" s="10" t="s">
        <v>2642</v>
      </c>
      <c r="B36" s="10"/>
      <c r="C36" s="10" t="s">
        <v>2639</v>
      </c>
      <c r="D36" s="10" t="s">
        <v>48</v>
      </c>
      <c r="E36" s="10" t="s">
        <v>618</v>
      </c>
      <c r="F36" s="26" t="s">
        <v>2716</v>
      </c>
    </row>
    <row r="37" spans="1:6" x14ac:dyDescent="0.25">
      <c r="A37" s="10" t="s">
        <v>2605</v>
      </c>
      <c r="B37" s="10"/>
      <c r="C37" s="10" t="s">
        <v>2610</v>
      </c>
      <c r="D37" s="10" t="s">
        <v>48</v>
      </c>
      <c r="E37" s="10" t="s">
        <v>237</v>
      </c>
      <c r="F37" s="14" t="s">
        <v>2717</v>
      </c>
    </row>
    <row r="38" spans="1:6" x14ac:dyDescent="0.25">
      <c r="A38" s="10" t="s">
        <v>2605</v>
      </c>
      <c r="B38" s="10"/>
      <c r="C38" s="10" t="s">
        <v>2630</v>
      </c>
      <c r="D38" s="10" t="s">
        <v>48</v>
      </c>
      <c r="E38" s="29" t="s">
        <v>67</v>
      </c>
      <c r="F38" s="25" t="s">
        <v>2718</v>
      </c>
    </row>
    <row r="39" spans="1:6" x14ac:dyDescent="0.25">
      <c r="A39" s="10" t="s">
        <v>2643</v>
      </c>
      <c r="B39" s="10"/>
      <c r="C39" s="10" t="s">
        <v>2610</v>
      </c>
      <c r="D39" s="10" t="s">
        <v>90</v>
      </c>
      <c r="E39" s="10" t="s">
        <v>677</v>
      </c>
      <c r="F39" s="14" t="s">
        <v>2719</v>
      </c>
    </row>
    <row r="40" spans="1:6" x14ac:dyDescent="0.25">
      <c r="A40" s="10" t="s">
        <v>2644</v>
      </c>
      <c r="B40" s="10"/>
      <c r="C40" s="10" t="s">
        <v>2639</v>
      </c>
      <c r="D40" s="10" t="s">
        <v>58</v>
      </c>
      <c r="E40" s="10" t="s">
        <v>57</v>
      </c>
      <c r="F40" s="26" t="s">
        <v>2720</v>
      </c>
    </row>
    <row r="41" spans="1:6" x14ac:dyDescent="0.25">
      <c r="A41" s="10" t="s">
        <v>2645</v>
      </c>
      <c r="B41" s="10"/>
      <c r="C41" s="10" t="s">
        <v>2629</v>
      </c>
      <c r="D41" s="10" t="s">
        <v>42</v>
      </c>
      <c r="E41" s="10" t="s">
        <v>680</v>
      </c>
      <c r="F41" s="14" t="s">
        <v>2721</v>
      </c>
    </row>
    <row r="42" spans="1:6" x14ac:dyDescent="0.25">
      <c r="A42" s="10" t="s">
        <v>2646</v>
      </c>
      <c r="B42" s="10"/>
      <c r="C42" s="10" t="s">
        <v>2619</v>
      </c>
      <c r="D42" s="10" t="s">
        <v>48</v>
      </c>
      <c r="E42" s="29" t="s">
        <v>1297</v>
      </c>
      <c r="F42" t="s">
        <v>2722</v>
      </c>
    </row>
    <row r="43" spans="1:6" x14ac:dyDescent="0.25">
      <c r="A43" s="10" t="s">
        <v>2647</v>
      </c>
      <c r="B43" s="10"/>
      <c r="C43" s="10" t="s">
        <v>2639</v>
      </c>
      <c r="D43" s="10" t="s">
        <v>58</v>
      </c>
      <c r="E43" s="29" t="s">
        <v>1316</v>
      </c>
      <c r="F43" t="s">
        <v>2723</v>
      </c>
    </row>
    <row r="44" spans="1:6" ht="15.75" x14ac:dyDescent="0.25">
      <c r="A44" s="12" t="s">
        <v>2648</v>
      </c>
      <c r="B44" s="12"/>
      <c r="C44" s="12" t="s">
        <v>2610</v>
      </c>
      <c r="D44" s="12" t="s">
        <v>90</v>
      </c>
      <c r="E44" s="10" t="s">
        <v>102</v>
      </c>
      <c r="F44" s="14" t="s">
        <v>2724</v>
      </c>
    </row>
    <row r="45" spans="1:6" x14ac:dyDescent="0.25">
      <c r="A45" s="10" t="s">
        <v>2649</v>
      </c>
      <c r="B45" s="10"/>
      <c r="C45" s="10" t="s">
        <v>2619</v>
      </c>
      <c r="D45" s="10" t="s">
        <v>42</v>
      </c>
      <c r="E45" s="29" t="s">
        <v>393</v>
      </c>
      <c r="F45" t="s">
        <v>2725</v>
      </c>
    </row>
    <row r="46" spans="1:6" x14ac:dyDescent="0.25">
      <c r="A46" s="10" t="s">
        <v>2605</v>
      </c>
      <c r="B46" s="10"/>
      <c r="C46" s="10" t="s">
        <v>2610</v>
      </c>
      <c r="D46" s="10" t="s">
        <v>48</v>
      </c>
      <c r="E46" s="10" t="s">
        <v>2650</v>
      </c>
      <c r="F46" s="14" t="s">
        <v>2726</v>
      </c>
    </row>
    <row r="47" spans="1:6" ht="15.75" x14ac:dyDescent="0.25">
      <c r="A47" s="12" t="s">
        <v>2624</v>
      </c>
      <c r="B47" s="12"/>
      <c r="C47" s="12" t="s">
        <v>2610</v>
      </c>
      <c r="D47" s="12" t="s">
        <v>58</v>
      </c>
      <c r="E47" s="10" t="s">
        <v>389</v>
      </c>
      <c r="F47" s="14" t="s">
        <v>2727</v>
      </c>
    </row>
    <row r="48" spans="1:6" x14ac:dyDescent="0.25">
      <c r="A48" s="10" t="s">
        <v>2651</v>
      </c>
      <c r="B48" s="10"/>
      <c r="C48" s="10" t="s">
        <v>2606</v>
      </c>
      <c r="D48" s="10" t="s">
        <v>58</v>
      </c>
      <c r="E48" s="29" t="s">
        <v>63</v>
      </c>
      <c r="F48" s="25" t="s">
        <v>2728</v>
      </c>
    </row>
    <row r="49" spans="1:6" x14ac:dyDescent="0.25">
      <c r="A49" s="10" t="s">
        <v>2652</v>
      </c>
      <c r="B49" s="10"/>
      <c r="C49" s="10" t="s">
        <v>2610</v>
      </c>
      <c r="D49" s="10" t="s">
        <v>90</v>
      </c>
      <c r="E49" s="10" t="s">
        <v>271</v>
      </c>
      <c r="F49" s="14" t="s">
        <v>2729</v>
      </c>
    </row>
    <row r="50" spans="1:6" x14ac:dyDescent="0.25">
      <c r="A50" s="10" t="s">
        <v>2653</v>
      </c>
      <c r="B50" s="10"/>
      <c r="C50" s="10" t="s">
        <v>2639</v>
      </c>
      <c r="D50" s="10" t="s">
        <v>42</v>
      </c>
      <c r="E50" s="29" t="s">
        <v>725</v>
      </c>
      <c r="F50" t="s">
        <v>2730</v>
      </c>
    </row>
    <row r="51" spans="1:6" x14ac:dyDescent="0.25">
      <c r="A51" s="10" t="s">
        <v>2654</v>
      </c>
      <c r="B51" s="10"/>
      <c r="C51" s="10" t="s">
        <v>2639</v>
      </c>
      <c r="D51" s="10" t="s">
        <v>42</v>
      </c>
      <c r="E51" s="29" t="s">
        <v>576</v>
      </c>
      <c r="F51" t="s">
        <v>2731</v>
      </c>
    </row>
    <row r="52" spans="1:6" x14ac:dyDescent="0.25">
      <c r="A52" s="10" t="s">
        <v>2655</v>
      </c>
      <c r="B52" s="10"/>
      <c r="C52" s="10" t="s">
        <v>2610</v>
      </c>
      <c r="D52" s="10" t="s">
        <v>58</v>
      </c>
      <c r="E52" s="29" t="s">
        <v>229</v>
      </c>
      <c r="F52" s="25" t="s">
        <v>2732</v>
      </c>
    </row>
    <row r="53" spans="1:6" x14ac:dyDescent="0.25">
      <c r="A53" s="10" t="s">
        <v>2656</v>
      </c>
      <c r="B53" s="10"/>
      <c r="C53" s="10" t="s">
        <v>2629</v>
      </c>
      <c r="D53" s="10" t="s">
        <v>48</v>
      </c>
      <c r="E53" s="10" t="s">
        <v>613</v>
      </c>
      <c r="F53" s="26" t="s">
        <v>2733</v>
      </c>
    </row>
    <row r="54" spans="1:6" x14ac:dyDescent="0.25">
      <c r="A54" s="10" t="s">
        <v>2657</v>
      </c>
      <c r="B54" s="10"/>
      <c r="C54" s="10" t="s">
        <v>2639</v>
      </c>
      <c r="D54" s="10" t="s">
        <v>48</v>
      </c>
      <c r="E54" s="10" t="s">
        <v>148</v>
      </c>
      <c r="F54" s="26" t="s">
        <v>2734</v>
      </c>
    </row>
    <row r="55" spans="1:6" x14ac:dyDescent="0.25">
      <c r="A55" s="10" t="s">
        <v>2658</v>
      </c>
      <c r="B55" s="10"/>
      <c r="C55" s="10" t="s">
        <v>2639</v>
      </c>
      <c r="D55" s="10" t="s">
        <v>90</v>
      </c>
      <c r="E55" s="29" t="s">
        <v>2588</v>
      </c>
      <c r="F55" t="s">
        <v>2735</v>
      </c>
    </row>
    <row r="56" spans="1:6" x14ac:dyDescent="0.25">
      <c r="A56" s="10" t="s">
        <v>2659</v>
      </c>
      <c r="B56" s="10"/>
      <c r="C56" s="10" t="s">
        <v>2617</v>
      </c>
      <c r="D56" s="10" t="s">
        <v>58</v>
      </c>
      <c r="E56" s="29" t="s">
        <v>84</v>
      </c>
      <c r="F56" t="s">
        <v>2736</v>
      </c>
    </row>
    <row r="57" spans="1:6" x14ac:dyDescent="0.25">
      <c r="A57" s="10" t="s">
        <v>2641</v>
      </c>
      <c r="B57" s="10"/>
      <c r="C57" s="10" t="s">
        <v>2630</v>
      </c>
      <c r="D57" s="10" t="s">
        <v>48</v>
      </c>
      <c r="E57" s="29" t="s">
        <v>145</v>
      </c>
      <c r="F57" s="25" t="s">
        <v>2737</v>
      </c>
    </row>
    <row r="58" spans="1:6" x14ac:dyDescent="0.25">
      <c r="A58" s="10" t="s">
        <v>2624</v>
      </c>
      <c r="B58" s="10"/>
      <c r="C58" s="10" t="s">
        <v>2630</v>
      </c>
      <c r="D58" s="10" t="s">
        <v>58</v>
      </c>
      <c r="E58" s="10" t="s">
        <v>120</v>
      </c>
      <c r="F58" s="14" t="s">
        <v>2738</v>
      </c>
    </row>
    <row r="59" spans="1:6" x14ac:dyDescent="0.25">
      <c r="A59" s="10" t="s">
        <v>2651</v>
      </c>
      <c r="B59" s="10"/>
      <c r="C59" s="10" t="s">
        <v>2610</v>
      </c>
      <c r="D59" s="10" t="s">
        <v>58</v>
      </c>
      <c r="E59" s="10" t="s">
        <v>107</v>
      </c>
      <c r="F59" s="14" t="s">
        <v>2739</v>
      </c>
    </row>
    <row r="60" spans="1:6" x14ac:dyDescent="0.25">
      <c r="A60" s="10" t="s">
        <v>2660</v>
      </c>
      <c r="B60" s="10"/>
      <c r="C60" s="10" t="s">
        <v>1500</v>
      </c>
      <c r="D60" s="10" t="s">
        <v>48</v>
      </c>
      <c r="E60" s="10" t="s">
        <v>183</v>
      </c>
      <c r="F60" s="14" t="s">
        <v>2740</v>
      </c>
    </row>
    <row r="61" spans="1:6" x14ac:dyDescent="0.25">
      <c r="A61" s="10" t="s">
        <v>2661</v>
      </c>
      <c r="B61" s="10"/>
      <c r="C61" s="10" t="s">
        <v>2610</v>
      </c>
      <c r="D61" s="10" t="s">
        <v>48</v>
      </c>
      <c r="E61" s="10" t="s">
        <v>316</v>
      </c>
      <c r="F61" s="14" t="s">
        <v>2741</v>
      </c>
    </row>
    <row r="62" spans="1:6" x14ac:dyDescent="0.25">
      <c r="A62" s="10" t="s">
        <v>2662</v>
      </c>
      <c r="B62" s="10"/>
      <c r="C62" s="10" t="s">
        <v>2617</v>
      </c>
      <c r="D62" s="10" t="s">
        <v>48</v>
      </c>
      <c r="E62" s="10" t="s">
        <v>311</v>
      </c>
      <c r="F62" s="14" t="s">
        <v>2742</v>
      </c>
    </row>
    <row r="63" spans="1:6" x14ac:dyDescent="0.25">
      <c r="A63" s="10" t="s">
        <v>2663</v>
      </c>
      <c r="B63" s="10"/>
      <c r="C63" s="10" t="s">
        <v>2629</v>
      </c>
      <c r="D63" s="10" t="s">
        <v>90</v>
      </c>
      <c r="E63" s="10" t="s">
        <v>1831</v>
      </c>
      <c r="F63" s="26" t="s">
        <v>2743</v>
      </c>
    </row>
    <row r="64" spans="1:6" x14ac:dyDescent="0.25">
      <c r="A64" s="10" t="s">
        <v>2664</v>
      </c>
      <c r="B64" s="10"/>
      <c r="C64" s="10"/>
      <c r="D64" s="10"/>
      <c r="E64" s="29" t="s">
        <v>2665</v>
      </c>
      <c r="F64" s="25" t="s">
        <v>2744</v>
      </c>
    </row>
    <row r="65" spans="1:6" x14ac:dyDescent="0.25">
      <c r="A65" s="10" t="s">
        <v>2666</v>
      </c>
      <c r="B65" s="10"/>
      <c r="C65" s="10" t="s">
        <v>2629</v>
      </c>
      <c r="D65" s="10" t="s">
        <v>58</v>
      </c>
      <c r="E65" s="29" t="s">
        <v>1142</v>
      </c>
      <c r="F65" t="s">
        <v>2745</v>
      </c>
    </row>
    <row r="66" spans="1:6" x14ac:dyDescent="0.25">
      <c r="A66" s="10" t="s">
        <v>2612</v>
      </c>
      <c r="B66" s="10"/>
      <c r="C66" s="10" t="s">
        <v>2630</v>
      </c>
      <c r="D66" s="10" t="s">
        <v>42</v>
      </c>
      <c r="E66" s="10" t="s">
        <v>100</v>
      </c>
      <c r="F66" s="14" t="s">
        <v>2746</v>
      </c>
    </row>
    <row r="67" spans="1:6" ht="15.75" x14ac:dyDescent="0.25">
      <c r="A67" s="12" t="s">
        <v>2667</v>
      </c>
      <c r="B67" s="12"/>
      <c r="C67" s="12" t="s">
        <v>2630</v>
      </c>
      <c r="D67" s="12" t="s">
        <v>90</v>
      </c>
      <c r="E67" s="10" t="s">
        <v>275</v>
      </c>
      <c r="F67" s="14" t="s">
        <v>2747</v>
      </c>
    </row>
    <row r="68" spans="1:6" x14ac:dyDescent="0.25">
      <c r="A68" s="10" t="s">
        <v>2660</v>
      </c>
      <c r="B68" s="10"/>
      <c r="C68" s="10" t="s">
        <v>2606</v>
      </c>
      <c r="D68" s="10" t="s">
        <v>48</v>
      </c>
      <c r="E68" s="10" t="s">
        <v>233</v>
      </c>
      <c r="F68" s="14" t="s">
        <v>2748</v>
      </c>
    </row>
    <row r="69" spans="1:6" x14ac:dyDescent="0.25">
      <c r="A69" s="10" t="s">
        <v>2668</v>
      </c>
      <c r="B69" s="10"/>
      <c r="C69" s="10" t="s">
        <v>2610</v>
      </c>
      <c r="D69" s="10" t="s">
        <v>42</v>
      </c>
      <c r="E69" s="29" t="s">
        <v>544</v>
      </c>
      <c r="F69" t="s">
        <v>2749</v>
      </c>
    </row>
    <row r="70" spans="1:6" x14ac:dyDescent="0.25">
      <c r="A70" s="10" t="s">
        <v>2661</v>
      </c>
      <c r="B70" s="10"/>
      <c r="C70" s="10" t="s">
        <v>2610</v>
      </c>
      <c r="D70" s="10" t="s">
        <v>48</v>
      </c>
      <c r="E70" s="10" t="s">
        <v>47</v>
      </c>
      <c r="F70" s="14" t="s">
        <v>2750</v>
      </c>
    </row>
    <row r="71" spans="1:6" x14ac:dyDescent="0.25">
      <c r="A71" s="10" t="s">
        <v>2627</v>
      </c>
      <c r="B71" s="10"/>
      <c r="C71" s="10" t="s">
        <v>2610</v>
      </c>
      <c r="D71" s="10" t="s">
        <v>90</v>
      </c>
      <c r="E71" s="29" t="s">
        <v>210</v>
      </c>
      <c r="F71" s="25" t="s">
        <v>2751</v>
      </c>
    </row>
    <row r="72" spans="1:6" x14ac:dyDescent="0.25">
      <c r="A72" s="10" t="s">
        <v>2663</v>
      </c>
      <c r="B72" s="10"/>
      <c r="C72" s="10" t="s">
        <v>2629</v>
      </c>
      <c r="D72" s="10" t="s">
        <v>90</v>
      </c>
      <c r="E72" s="10" t="s">
        <v>432</v>
      </c>
      <c r="F72" s="26" t="s">
        <v>2752</v>
      </c>
    </row>
    <row r="73" spans="1:6" x14ac:dyDescent="0.25">
      <c r="A73" s="10" t="s">
        <v>2612</v>
      </c>
      <c r="B73" s="10"/>
      <c r="C73" s="10" t="s">
        <v>2610</v>
      </c>
      <c r="D73" s="10" t="s">
        <v>42</v>
      </c>
      <c r="E73" s="29" t="s">
        <v>293</v>
      </c>
      <c r="F73" s="25" t="s">
        <v>2753</v>
      </c>
    </row>
    <row r="74" spans="1:6" x14ac:dyDescent="0.25">
      <c r="A74" s="10" t="s">
        <v>2669</v>
      </c>
      <c r="B74" s="10"/>
      <c r="C74" s="10" t="s">
        <v>2629</v>
      </c>
      <c r="D74" s="10" t="s">
        <v>48</v>
      </c>
      <c r="E74" s="29" t="s">
        <v>509</v>
      </c>
      <c r="F74" t="s">
        <v>2754</v>
      </c>
    </row>
    <row r="75" spans="1:6" x14ac:dyDescent="0.25">
      <c r="A75" s="10" t="s">
        <v>2624</v>
      </c>
      <c r="B75" s="10"/>
      <c r="C75" s="10" t="s">
        <v>2610</v>
      </c>
      <c r="D75" s="10" t="s">
        <v>58</v>
      </c>
      <c r="E75" s="10" t="s">
        <v>79</v>
      </c>
      <c r="F75" s="14" t="s">
        <v>2755</v>
      </c>
    </row>
    <row r="76" spans="1:6" x14ac:dyDescent="0.25">
      <c r="A76" s="10" t="s">
        <v>2670</v>
      </c>
      <c r="B76" s="10"/>
      <c r="C76" s="10" t="s">
        <v>2619</v>
      </c>
      <c r="D76" s="10" t="s">
        <v>58</v>
      </c>
      <c r="E76" s="10" t="s">
        <v>1576</v>
      </c>
      <c r="F76" s="26" t="s">
        <v>2756</v>
      </c>
    </row>
    <row r="77" spans="1:6" x14ac:dyDescent="0.25">
      <c r="A77" s="10" t="s">
        <v>2666</v>
      </c>
      <c r="B77" s="10"/>
      <c r="C77" s="10" t="s">
        <v>2629</v>
      </c>
      <c r="D77" s="10" t="s">
        <v>58</v>
      </c>
      <c r="E77" s="10" t="s">
        <v>1064</v>
      </c>
      <c r="F77" s="26" t="s">
        <v>2757</v>
      </c>
    </row>
    <row r="78" spans="1:6" x14ac:dyDescent="0.25">
      <c r="A78" s="10" t="s">
        <v>2655</v>
      </c>
      <c r="B78" s="10"/>
      <c r="C78" s="10" t="s">
        <v>2610</v>
      </c>
      <c r="D78" s="10" t="s">
        <v>58</v>
      </c>
      <c r="E78" s="10" t="s">
        <v>343</v>
      </c>
      <c r="F78" s="14" t="s">
        <v>2758</v>
      </c>
    </row>
    <row r="79" spans="1:6" x14ac:dyDescent="0.25">
      <c r="A79" s="10" t="s">
        <v>2624</v>
      </c>
      <c r="B79" s="10"/>
      <c r="C79" s="10" t="s">
        <v>2610</v>
      </c>
      <c r="D79" s="10" t="s">
        <v>58</v>
      </c>
      <c r="E79" s="29" t="s">
        <v>896</v>
      </c>
      <c r="F79" s="25" t="s">
        <v>2759</v>
      </c>
    </row>
    <row r="80" spans="1:6" x14ac:dyDescent="0.25">
      <c r="A80" s="10" t="s">
        <v>2671</v>
      </c>
      <c r="B80" s="10"/>
      <c r="C80" s="10" t="s">
        <v>2619</v>
      </c>
      <c r="D80" s="10" t="s">
        <v>40</v>
      </c>
      <c r="E80" s="29" t="s">
        <v>2672</v>
      </c>
      <c r="F80" s="25" t="s">
        <v>2760</v>
      </c>
    </row>
    <row r="81" spans="1:6" x14ac:dyDescent="0.25">
      <c r="A81" s="10" t="s">
        <v>2673</v>
      </c>
      <c r="B81" s="10"/>
      <c r="C81" s="10" t="s">
        <v>2629</v>
      </c>
      <c r="D81" s="10" t="s">
        <v>2580</v>
      </c>
      <c r="E81" s="10" t="s">
        <v>1011</v>
      </c>
      <c r="F81" s="26" t="s">
        <v>2761</v>
      </c>
    </row>
    <row r="82" spans="1:6" x14ac:dyDescent="0.25">
      <c r="A82" s="10" t="s">
        <v>2609</v>
      </c>
      <c r="B82" s="10"/>
      <c r="C82" s="10" t="s">
        <v>2630</v>
      </c>
      <c r="D82" s="10" t="s">
        <v>42</v>
      </c>
      <c r="E82" s="10" t="s">
        <v>118</v>
      </c>
      <c r="F82" s="14" t="s">
        <v>2762</v>
      </c>
    </row>
    <row r="83" spans="1:6" x14ac:dyDescent="0.25">
      <c r="A83" s="10" t="s">
        <v>2643</v>
      </c>
      <c r="B83" s="10"/>
      <c r="C83" s="10" t="s">
        <v>2630</v>
      </c>
      <c r="D83" s="10" t="s">
        <v>90</v>
      </c>
      <c r="E83" s="29" t="s">
        <v>339</v>
      </c>
      <c r="F83" s="25" t="s">
        <v>2763</v>
      </c>
    </row>
    <row r="84" spans="1:6" x14ac:dyDescent="0.25">
      <c r="A84" s="10" t="s">
        <v>2624</v>
      </c>
      <c r="B84" s="10"/>
      <c r="C84" s="10" t="s">
        <v>2610</v>
      </c>
      <c r="D84" s="10" t="s">
        <v>58</v>
      </c>
      <c r="E84" s="10" t="s">
        <v>375</v>
      </c>
      <c r="F84" s="14" t="s">
        <v>2764</v>
      </c>
    </row>
    <row r="85" spans="1:6" x14ac:dyDescent="0.25">
      <c r="A85" s="10" t="s">
        <v>2674</v>
      </c>
      <c r="B85" s="10"/>
      <c r="C85" s="10"/>
      <c r="D85" s="10"/>
      <c r="E85" s="10" t="s">
        <v>282</v>
      </c>
      <c r="F85" s="14" t="s">
        <v>2765</v>
      </c>
    </row>
    <row r="86" spans="1:6" x14ac:dyDescent="0.25">
      <c r="A86" s="10" t="s">
        <v>2609</v>
      </c>
      <c r="B86" s="10"/>
      <c r="C86" s="10" t="s">
        <v>2630</v>
      </c>
      <c r="D86" s="10" t="s">
        <v>42</v>
      </c>
      <c r="E86" s="10" t="s">
        <v>129</v>
      </c>
      <c r="F86" s="14" t="s">
        <v>2766</v>
      </c>
    </row>
    <row r="87" spans="1:6" x14ac:dyDescent="0.25">
      <c r="A87" s="10" t="s">
        <v>2675</v>
      </c>
      <c r="B87" s="10"/>
      <c r="C87" s="10" t="s">
        <v>2610</v>
      </c>
      <c r="D87" s="10" t="s">
        <v>42</v>
      </c>
      <c r="E87" s="10" t="s">
        <v>385</v>
      </c>
      <c r="F87" s="14" t="s">
        <v>2767</v>
      </c>
    </row>
    <row r="88" spans="1:6" x14ac:dyDescent="0.25">
      <c r="A88" s="10" t="s">
        <v>2676</v>
      </c>
      <c r="B88" s="10"/>
      <c r="C88" s="10" t="s">
        <v>2617</v>
      </c>
      <c r="D88" s="10" t="s">
        <v>90</v>
      </c>
      <c r="E88" s="10" t="s">
        <v>89</v>
      </c>
      <c r="F88" s="14" t="s">
        <v>2768</v>
      </c>
    </row>
    <row r="89" spans="1:6" x14ac:dyDescent="0.25">
      <c r="A89" s="10" t="s">
        <v>2605</v>
      </c>
      <c r="B89" s="10"/>
      <c r="C89" s="10" t="s">
        <v>2610</v>
      </c>
      <c r="D89" s="10" t="s">
        <v>48</v>
      </c>
      <c r="E89" s="10" t="s">
        <v>135</v>
      </c>
      <c r="F89" s="14" t="s">
        <v>2769</v>
      </c>
    </row>
    <row r="90" spans="1:6" x14ac:dyDescent="0.25">
      <c r="A90" s="10" t="s">
        <v>2677</v>
      </c>
      <c r="B90" s="10"/>
      <c r="C90" s="10" t="s">
        <v>2639</v>
      </c>
      <c r="D90" s="10" t="s">
        <v>90</v>
      </c>
      <c r="E90" s="10" t="s">
        <v>2587</v>
      </c>
      <c r="F90" s="26" t="s">
        <v>2770</v>
      </c>
    </row>
    <row r="91" spans="1:6" x14ac:dyDescent="0.25">
      <c r="A91" s="10" t="s">
        <v>2622</v>
      </c>
      <c r="B91" s="10"/>
      <c r="C91" s="10" t="s">
        <v>1500</v>
      </c>
      <c r="D91" s="10" t="s">
        <v>42</v>
      </c>
      <c r="E91" s="10" t="s">
        <v>205</v>
      </c>
      <c r="F91" s="14" t="s">
        <v>2771</v>
      </c>
    </row>
    <row r="92" spans="1:6" x14ac:dyDescent="0.25">
      <c r="A92" s="10" t="s">
        <v>2678</v>
      </c>
      <c r="B92" s="10"/>
      <c r="C92" s="10" t="s">
        <v>2629</v>
      </c>
      <c r="D92" s="10" t="s">
        <v>42</v>
      </c>
      <c r="E92" s="29" t="s">
        <v>286</v>
      </c>
      <c r="F92" t="s">
        <v>2772</v>
      </c>
    </row>
    <row r="93" spans="1:6" x14ac:dyDescent="0.25">
      <c r="A93" s="10" t="s">
        <v>2679</v>
      </c>
      <c r="B93" s="10"/>
      <c r="C93" s="10" t="s">
        <v>2610</v>
      </c>
      <c r="D93" s="10" t="s">
        <v>42</v>
      </c>
      <c r="E93" s="10" t="s">
        <v>2464</v>
      </c>
      <c r="F93" s="14" t="s">
        <v>2773</v>
      </c>
    </row>
    <row r="94" spans="1:6" x14ac:dyDescent="0.25">
      <c r="A94" s="10" t="s">
        <v>2623</v>
      </c>
      <c r="B94" s="10"/>
      <c r="C94" s="10" t="s">
        <v>1500</v>
      </c>
      <c r="D94" s="10" t="s">
        <v>48</v>
      </c>
      <c r="E94" s="10" t="s">
        <v>744</v>
      </c>
      <c r="F94" s="14" t="s">
        <v>2774</v>
      </c>
    </row>
    <row r="95" spans="1:6" x14ac:dyDescent="0.25">
      <c r="A95" s="10" t="s">
        <v>2680</v>
      </c>
      <c r="B95" s="10"/>
      <c r="C95" s="10" t="s">
        <v>2630</v>
      </c>
      <c r="D95" s="10" t="s">
        <v>58</v>
      </c>
      <c r="E95" s="10" t="s">
        <v>77</v>
      </c>
      <c r="F95" s="14" t="s">
        <v>2775</v>
      </c>
    </row>
    <row r="96" spans="1:6" x14ac:dyDescent="0.25">
      <c r="A96" s="10" t="s">
        <v>2681</v>
      </c>
      <c r="B96" s="10"/>
      <c r="C96" s="10" t="s">
        <v>2617</v>
      </c>
      <c r="D96" s="10" t="s">
        <v>58</v>
      </c>
      <c r="E96" s="29" t="s">
        <v>278</v>
      </c>
      <c r="F96" t="s">
        <v>2776</v>
      </c>
    </row>
    <row r="97" spans="1:6" ht="15.75" x14ac:dyDescent="0.25">
      <c r="A97" s="33" t="s">
        <v>2624</v>
      </c>
      <c r="B97" s="33"/>
      <c r="C97" s="33" t="s">
        <v>2630</v>
      </c>
      <c r="D97" s="33" t="s">
        <v>58</v>
      </c>
      <c r="E97" s="34" t="s">
        <v>1423</v>
      </c>
      <c r="F97" s="35" t="s">
        <v>2777</v>
      </c>
    </row>
  </sheetData>
  <pageMargins left="0.7" right="0.7" top="0.75" bottom="0.75" header="0.3" footer="0.3"/>
  <pageSetup paperSize="9" orientation="portrait"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0AE1D-8110-47E5-9D30-07AA33F23A16}">
  <dimension ref="A1:F96"/>
  <sheetViews>
    <sheetView workbookViewId="0">
      <selection activeCell="G1" sqref="G1:G1048576"/>
    </sheetView>
  </sheetViews>
  <sheetFormatPr defaultColWidth="8.85546875" defaultRowHeight="15" x14ac:dyDescent="0.25"/>
  <cols>
    <col min="1" max="1" width="35.42578125" bestFit="1" customWidth="1"/>
    <col min="2" max="2" width="11.28515625" customWidth="1"/>
    <col min="3" max="3" width="11.28515625" bestFit="1" customWidth="1"/>
    <col min="4" max="4" width="11.7109375" customWidth="1"/>
    <col min="5" max="5" width="7.85546875" customWidth="1"/>
    <col min="6" max="6" width="25.5703125" bestFit="1" customWidth="1"/>
    <col min="12" max="13" width="5.85546875" bestFit="1" customWidth="1"/>
    <col min="14" max="14" width="2.85546875" bestFit="1" customWidth="1"/>
    <col min="15" max="15" width="10.7109375" bestFit="1" customWidth="1"/>
  </cols>
  <sheetData>
    <row r="1" spans="1:6" ht="53.25" x14ac:dyDescent="0.25">
      <c r="A1" s="11" t="s">
        <v>2581</v>
      </c>
      <c r="B1" s="11" t="s">
        <v>2603</v>
      </c>
      <c r="C1" s="11" t="s">
        <v>2583</v>
      </c>
      <c r="D1" s="11" t="s">
        <v>15</v>
      </c>
      <c r="E1" s="28" t="s">
        <v>2578</v>
      </c>
      <c r="F1" s="23" t="s">
        <v>2604</v>
      </c>
    </row>
    <row r="2" spans="1:6" x14ac:dyDescent="0.25">
      <c r="A2" s="10" t="s">
        <v>2605</v>
      </c>
      <c r="B2" s="10"/>
      <c r="C2" s="10" t="s">
        <v>2606</v>
      </c>
      <c r="D2" s="10" t="s">
        <v>48</v>
      </c>
      <c r="E2" s="29" t="s">
        <v>75</v>
      </c>
      <c r="F2" s="25" t="s">
        <v>2682</v>
      </c>
    </row>
    <row r="3" spans="1:6" x14ac:dyDescent="0.25">
      <c r="A3" s="10" t="s">
        <v>2605</v>
      </c>
      <c r="B3" s="10"/>
      <c r="C3" s="10" t="s">
        <v>2606</v>
      </c>
      <c r="D3" s="15" t="s">
        <v>48</v>
      </c>
      <c r="E3" s="30" t="s">
        <v>235</v>
      </c>
      <c r="F3" s="24" t="s">
        <v>2683</v>
      </c>
    </row>
    <row r="4" spans="1:6" ht="15.75" x14ac:dyDescent="0.25">
      <c r="A4" s="12" t="s">
        <v>2607</v>
      </c>
      <c r="B4" s="12"/>
      <c r="C4" s="12" t="s">
        <v>2608</v>
      </c>
      <c r="D4" s="16"/>
      <c r="E4" s="13" t="s">
        <v>2586</v>
      </c>
      <c r="F4" s="26" t="s">
        <v>2684</v>
      </c>
    </row>
    <row r="5" spans="1:6" x14ac:dyDescent="0.25">
      <c r="A5" s="10" t="s">
        <v>2609</v>
      </c>
      <c r="B5" s="10"/>
      <c r="C5" s="10" t="s">
        <v>2610</v>
      </c>
      <c r="D5" s="15" t="s">
        <v>42</v>
      </c>
      <c r="E5" s="13" t="s">
        <v>114</v>
      </c>
      <c r="F5" s="14" t="s">
        <v>2685</v>
      </c>
    </row>
    <row r="6" spans="1:6" x14ac:dyDescent="0.25">
      <c r="A6" s="10" t="s">
        <v>2611</v>
      </c>
      <c r="B6" s="10"/>
      <c r="C6" s="10" t="s">
        <v>2610</v>
      </c>
      <c r="D6" s="15" t="s">
        <v>40</v>
      </c>
      <c r="E6" s="29" t="s">
        <v>730</v>
      </c>
      <c r="F6" s="25" t="s">
        <v>2686</v>
      </c>
    </row>
    <row r="7" spans="1:6" x14ac:dyDescent="0.25">
      <c r="A7" s="10" t="s">
        <v>2612</v>
      </c>
      <c r="B7" s="10"/>
      <c r="C7" s="10" t="s">
        <v>2606</v>
      </c>
      <c r="D7" s="15" t="s">
        <v>42</v>
      </c>
      <c r="E7" s="29" t="s">
        <v>41</v>
      </c>
      <c r="F7" s="25" t="s">
        <v>2687</v>
      </c>
    </row>
    <row r="8" spans="1:6" ht="15.75" x14ac:dyDescent="0.25">
      <c r="A8" s="12" t="s">
        <v>2613</v>
      </c>
      <c r="B8" s="12"/>
      <c r="C8" s="12" t="s">
        <v>2614</v>
      </c>
      <c r="D8" s="16"/>
      <c r="E8" s="13" t="s">
        <v>2615</v>
      </c>
      <c r="F8" s="26" t="s">
        <v>2688</v>
      </c>
    </row>
    <row r="9" spans="1:6" x14ac:dyDescent="0.25">
      <c r="A9" s="10" t="s">
        <v>2612</v>
      </c>
      <c r="B9" s="10"/>
      <c r="C9" s="10" t="s">
        <v>2610</v>
      </c>
      <c r="D9" s="15" t="s">
        <v>42</v>
      </c>
      <c r="E9" s="13" t="s">
        <v>819</v>
      </c>
      <c r="F9" s="14" t="s">
        <v>2689</v>
      </c>
    </row>
    <row r="10" spans="1:6" x14ac:dyDescent="0.25">
      <c r="A10" s="10" t="s">
        <v>2616</v>
      </c>
      <c r="B10" s="10"/>
      <c r="C10" s="10" t="s">
        <v>2617</v>
      </c>
      <c r="D10" s="10" t="s">
        <v>90</v>
      </c>
      <c r="E10" s="10" t="s">
        <v>200</v>
      </c>
      <c r="F10" s="14" t="s">
        <v>2690</v>
      </c>
    </row>
    <row r="11" spans="1:6" x14ac:dyDescent="0.25">
      <c r="A11" s="10" t="s">
        <v>2618</v>
      </c>
      <c r="B11" s="10"/>
      <c r="C11" s="10" t="s">
        <v>2619</v>
      </c>
      <c r="D11" s="10" t="s">
        <v>90</v>
      </c>
      <c r="E11" s="10" t="s">
        <v>2238</v>
      </c>
      <c r="F11" s="26" t="s">
        <v>2691</v>
      </c>
    </row>
    <row r="12" spans="1:6" x14ac:dyDescent="0.25">
      <c r="A12" s="10" t="s">
        <v>2620</v>
      </c>
      <c r="B12" s="10"/>
      <c r="C12" s="10" t="s">
        <v>2606</v>
      </c>
      <c r="D12" s="10" t="s">
        <v>90</v>
      </c>
      <c r="E12" s="10" t="s">
        <v>478</v>
      </c>
      <c r="F12" s="14" t="s">
        <v>2692</v>
      </c>
    </row>
    <row r="13" spans="1:6" x14ac:dyDescent="0.25">
      <c r="A13" s="10" t="s">
        <v>2621</v>
      </c>
      <c r="B13" s="10"/>
      <c r="C13" s="10" t="s">
        <v>2617</v>
      </c>
      <c r="D13" s="10" t="s">
        <v>42</v>
      </c>
      <c r="E13" s="10" t="s">
        <v>540</v>
      </c>
      <c r="F13" s="26" t="s">
        <v>2693</v>
      </c>
    </row>
    <row r="14" spans="1:6" x14ac:dyDescent="0.25">
      <c r="A14" s="10" t="s">
        <v>2622</v>
      </c>
      <c r="B14" s="10"/>
      <c r="C14" s="10" t="s">
        <v>2610</v>
      </c>
      <c r="D14" s="10" t="s">
        <v>42</v>
      </c>
      <c r="E14" s="29" t="s">
        <v>140</v>
      </c>
      <c r="F14" s="25" t="s">
        <v>2694</v>
      </c>
    </row>
    <row r="15" spans="1:6" x14ac:dyDescent="0.25">
      <c r="A15" s="10" t="s">
        <v>2623</v>
      </c>
      <c r="B15" s="10"/>
      <c r="C15" s="10" t="s">
        <v>2610</v>
      </c>
      <c r="D15" s="10" t="s">
        <v>48</v>
      </c>
      <c r="E15" s="29" t="s">
        <v>70</v>
      </c>
      <c r="F15" s="25" t="s">
        <v>2695</v>
      </c>
    </row>
    <row r="16" spans="1:6" x14ac:dyDescent="0.25">
      <c r="A16" s="10" t="s">
        <v>2624</v>
      </c>
      <c r="B16" s="10"/>
      <c r="C16" s="10" t="s">
        <v>2610</v>
      </c>
      <c r="D16" s="10" t="s">
        <v>58</v>
      </c>
      <c r="E16" s="10" t="s">
        <v>350</v>
      </c>
      <c r="F16" s="14" t="s">
        <v>2696</v>
      </c>
    </row>
    <row r="17" spans="1:6" x14ac:dyDescent="0.25">
      <c r="A17" s="10" t="s">
        <v>2625</v>
      </c>
      <c r="B17" s="10"/>
      <c r="C17" s="10" t="s">
        <v>2619</v>
      </c>
      <c r="D17" s="10" t="s">
        <v>2580</v>
      </c>
      <c r="E17" s="10" t="s">
        <v>517</v>
      </c>
      <c r="F17" s="26" t="s">
        <v>2697</v>
      </c>
    </row>
    <row r="18" spans="1:6" ht="15.75" x14ac:dyDescent="0.25">
      <c r="A18" s="12" t="s">
        <v>2626</v>
      </c>
      <c r="B18" s="12"/>
      <c r="C18" s="12" t="s">
        <v>2626</v>
      </c>
      <c r="D18" s="12"/>
      <c r="E18" s="29" t="s">
        <v>2585</v>
      </c>
      <c r="F18" t="s">
        <v>2698</v>
      </c>
    </row>
    <row r="19" spans="1:6" ht="15.75" x14ac:dyDescent="0.25">
      <c r="A19" s="12" t="s">
        <v>2626</v>
      </c>
      <c r="B19" s="12"/>
      <c r="C19" s="12" t="s">
        <v>2626</v>
      </c>
      <c r="D19" s="12"/>
      <c r="E19" s="10" t="s">
        <v>2589</v>
      </c>
      <c r="F19" s="26" t="s">
        <v>2699</v>
      </c>
    </row>
    <row r="20" spans="1:6" x14ac:dyDescent="0.25">
      <c r="A20" s="10" t="s">
        <v>2627</v>
      </c>
      <c r="B20" s="10"/>
      <c r="C20" s="10" t="s">
        <v>2610</v>
      </c>
      <c r="D20" s="10" t="s">
        <v>90</v>
      </c>
      <c r="E20" s="10" t="s">
        <v>95</v>
      </c>
      <c r="F20" s="14" t="s">
        <v>2700</v>
      </c>
    </row>
    <row r="21" spans="1:6" x14ac:dyDescent="0.25">
      <c r="A21" s="10" t="s">
        <v>2628</v>
      </c>
      <c r="B21" s="10"/>
      <c r="C21" s="10" t="s">
        <v>2629</v>
      </c>
      <c r="D21" s="10" t="s">
        <v>42</v>
      </c>
      <c r="E21" s="10" t="s">
        <v>683</v>
      </c>
      <c r="F21" s="14" t="s">
        <v>2701</v>
      </c>
    </row>
    <row r="22" spans="1:6" x14ac:dyDescent="0.25">
      <c r="A22" s="10" t="s">
        <v>2605</v>
      </c>
      <c r="B22" s="10"/>
      <c r="C22" s="10" t="s">
        <v>2630</v>
      </c>
      <c r="D22" s="10" t="s">
        <v>48</v>
      </c>
      <c r="E22" s="10" t="s">
        <v>122</v>
      </c>
      <c r="F22" s="14" t="s">
        <v>2702</v>
      </c>
    </row>
    <row r="23" spans="1:6" x14ac:dyDescent="0.25">
      <c r="A23" s="10" t="s">
        <v>2631</v>
      </c>
      <c r="B23" s="10"/>
      <c r="C23" s="10" t="s">
        <v>2610</v>
      </c>
      <c r="D23" s="10" t="s">
        <v>90</v>
      </c>
      <c r="E23" s="29" t="s">
        <v>297</v>
      </c>
      <c r="F23" s="25" t="s">
        <v>2703</v>
      </c>
    </row>
    <row r="24" spans="1:6" x14ac:dyDescent="0.25">
      <c r="A24" s="10" t="s">
        <v>2632</v>
      </c>
      <c r="B24" s="10"/>
      <c r="C24" s="10" t="s">
        <v>2629</v>
      </c>
      <c r="D24" s="10" t="s">
        <v>48</v>
      </c>
      <c r="E24" s="10" t="s">
        <v>492</v>
      </c>
      <c r="F24" s="26" t="s">
        <v>2704</v>
      </c>
    </row>
    <row r="25" spans="1:6" x14ac:dyDescent="0.25">
      <c r="A25" s="10" t="s">
        <v>2633</v>
      </c>
      <c r="B25" s="10"/>
      <c r="C25" s="10" t="s">
        <v>2610</v>
      </c>
      <c r="D25" s="10" t="s">
        <v>90</v>
      </c>
      <c r="E25" s="10" t="s">
        <v>220</v>
      </c>
      <c r="F25" s="14" t="s">
        <v>2705</v>
      </c>
    </row>
    <row r="26" spans="1:6" x14ac:dyDescent="0.25">
      <c r="A26" s="10" t="s">
        <v>2620</v>
      </c>
      <c r="B26" s="10"/>
      <c r="C26" s="10" t="s">
        <v>2610</v>
      </c>
      <c r="D26" s="10" t="s">
        <v>90</v>
      </c>
      <c r="E26" s="10" t="s">
        <v>460</v>
      </c>
      <c r="F26" s="14" t="s">
        <v>2706</v>
      </c>
    </row>
    <row r="27" spans="1:6" x14ac:dyDescent="0.25">
      <c r="A27" s="10" t="s">
        <v>2634</v>
      </c>
      <c r="B27" s="10"/>
      <c r="C27" s="10" t="s">
        <v>2629</v>
      </c>
      <c r="D27" s="10" t="s">
        <v>58</v>
      </c>
      <c r="E27" s="29" t="s">
        <v>776</v>
      </c>
      <c r="F27" s="25" t="s">
        <v>2707</v>
      </c>
    </row>
    <row r="28" spans="1:6" x14ac:dyDescent="0.25">
      <c r="A28" s="10" t="s">
        <v>2635</v>
      </c>
      <c r="B28" s="10"/>
      <c r="C28" s="10" t="s">
        <v>2629</v>
      </c>
      <c r="D28" s="10" t="s">
        <v>2580</v>
      </c>
      <c r="E28" s="10" t="s">
        <v>1633</v>
      </c>
      <c r="F28" s="26" t="s">
        <v>2708</v>
      </c>
    </row>
    <row r="29" spans="1:6" x14ac:dyDescent="0.25">
      <c r="A29" s="10" t="s">
        <v>2624</v>
      </c>
      <c r="B29" s="10"/>
      <c r="C29" s="10" t="s">
        <v>2610</v>
      </c>
      <c r="D29" s="10" t="s">
        <v>58</v>
      </c>
      <c r="E29" s="29" t="s">
        <v>484</v>
      </c>
      <c r="F29" s="25" t="s">
        <v>2709</v>
      </c>
    </row>
    <row r="30" spans="1:6" x14ac:dyDescent="0.25">
      <c r="A30" s="10" t="s">
        <v>2636</v>
      </c>
      <c r="B30" s="10"/>
      <c r="C30" s="10" t="s">
        <v>2617</v>
      </c>
      <c r="D30" s="10" t="s">
        <v>90</v>
      </c>
      <c r="E30" s="29" t="s">
        <v>467</v>
      </c>
      <c r="F30" t="s">
        <v>2710</v>
      </c>
    </row>
    <row r="31" spans="1:6" x14ac:dyDescent="0.25">
      <c r="A31" s="10" t="s">
        <v>2637</v>
      </c>
      <c r="B31" s="10"/>
      <c r="C31" s="10"/>
      <c r="D31" s="10"/>
      <c r="E31" s="29" t="s">
        <v>526</v>
      </c>
      <c r="F31" t="s">
        <v>2711</v>
      </c>
    </row>
    <row r="32" spans="1:6" x14ac:dyDescent="0.25">
      <c r="A32" s="10" t="s">
        <v>2638</v>
      </c>
      <c r="B32" s="10"/>
      <c r="C32" s="10" t="s">
        <v>2639</v>
      </c>
      <c r="D32" s="10" t="s">
        <v>58</v>
      </c>
      <c r="E32" s="10" t="s">
        <v>364</v>
      </c>
      <c r="F32" s="26" t="s">
        <v>2712</v>
      </c>
    </row>
    <row r="33" spans="1:6" x14ac:dyDescent="0.25">
      <c r="A33" s="10" t="s">
        <v>2640</v>
      </c>
      <c r="B33" s="10"/>
      <c r="C33" s="10" t="s">
        <v>2630</v>
      </c>
      <c r="D33" s="10" t="s">
        <v>48</v>
      </c>
      <c r="E33" s="10" t="s">
        <v>190</v>
      </c>
      <c r="F33" s="14" t="s">
        <v>2713</v>
      </c>
    </row>
    <row r="34" spans="1:6" x14ac:dyDescent="0.25">
      <c r="A34" s="10" t="s">
        <v>2641</v>
      </c>
      <c r="B34" s="10"/>
      <c r="C34" s="10" t="s">
        <v>2606</v>
      </c>
      <c r="D34" s="10" t="s">
        <v>48</v>
      </c>
      <c r="E34" s="29" t="s">
        <v>55</v>
      </c>
      <c r="F34" s="25" t="s">
        <v>2714</v>
      </c>
    </row>
    <row r="35" spans="1:6" x14ac:dyDescent="0.25">
      <c r="A35" s="10" t="s">
        <v>2607</v>
      </c>
      <c r="B35" s="10"/>
      <c r="C35" s="10" t="s">
        <v>2608</v>
      </c>
      <c r="D35" s="10"/>
      <c r="E35" s="29" t="s">
        <v>1808</v>
      </c>
      <c r="F35" t="s">
        <v>2715</v>
      </c>
    </row>
    <row r="36" spans="1:6" x14ac:dyDescent="0.25">
      <c r="A36" s="10" t="s">
        <v>2642</v>
      </c>
      <c r="B36" s="10"/>
      <c r="C36" s="10" t="s">
        <v>2639</v>
      </c>
      <c r="D36" s="10" t="s">
        <v>48</v>
      </c>
      <c r="E36" s="10" t="s">
        <v>618</v>
      </c>
      <c r="F36" s="26" t="s">
        <v>2716</v>
      </c>
    </row>
    <row r="37" spans="1:6" x14ac:dyDescent="0.25">
      <c r="A37" s="10" t="s">
        <v>2605</v>
      </c>
      <c r="B37" s="10"/>
      <c r="C37" s="10" t="s">
        <v>2610</v>
      </c>
      <c r="D37" s="10" t="s">
        <v>48</v>
      </c>
      <c r="E37" s="10" t="s">
        <v>237</v>
      </c>
      <c r="F37" s="14" t="s">
        <v>2717</v>
      </c>
    </row>
    <row r="38" spans="1:6" x14ac:dyDescent="0.25">
      <c r="A38" s="10" t="s">
        <v>2605</v>
      </c>
      <c r="B38" s="10"/>
      <c r="C38" s="10" t="s">
        <v>2630</v>
      </c>
      <c r="D38" s="10" t="s">
        <v>48</v>
      </c>
      <c r="E38" s="29" t="s">
        <v>67</v>
      </c>
      <c r="F38" s="25" t="s">
        <v>2718</v>
      </c>
    </row>
    <row r="39" spans="1:6" x14ac:dyDescent="0.25">
      <c r="A39" s="10" t="s">
        <v>2643</v>
      </c>
      <c r="B39" s="10"/>
      <c r="C39" s="10" t="s">
        <v>2610</v>
      </c>
      <c r="D39" s="10" t="s">
        <v>90</v>
      </c>
      <c r="E39" s="10" t="s">
        <v>677</v>
      </c>
      <c r="F39" s="14" t="s">
        <v>2719</v>
      </c>
    </row>
    <row r="40" spans="1:6" x14ac:dyDescent="0.25">
      <c r="A40" s="10" t="s">
        <v>2644</v>
      </c>
      <c r="B40" s="10"/>
      <c r="C40" s="10" t="s">
        <v>2639</v>
      </c>
      <c r="D40" s="10" t="s">
        <v>58</v>
      </c>
      <c r="E40" s="10" t="s">
        <v>57</v>
      </c>
      <c r="F40" s="26" t="s">
        <v>2720</v>
      </c>
    </row>
    <row r="41" spans="1:6" x14ac:dyDescent="0.25">
      <c r="A41" s="10" t="s">
        <v>2645</v>
      </c>
      <c r="B41" s="10"/>
      <c r="C41" s="10" t="s">
        <v>2629</v>
      </c>
      <c r="D41" s="10" t="s">
        <v>42</v>
      </c>
      <c r="E41" s="10" t="s">
        <v>680</v>
      </c>
      <c r="F41" s="14" t="s">
        <v>2721</v>
      </c>
    </row>
    <row r="42" spans="1:6" x14ac:dyDescent="0.25">
      <c r="A42" s="10" t="s">
        <v>2646</v>
      </c>
      <c r="B42" s="10"/>
      <c r="C42" s="10" t="s">
        <v>2619</v>
      </c>
      <c r="D42" s="10" t="s">
        <v>48</v>
      </c>
      <c r="E42" s="29" t="s">
        <v>1297</v>
      </c>
      <c r="F42" t="s">
        <v>2722</v>
      </c>
    </row>
    <row r="43" spans="1:6" x14ac:dyDescent="0.25">
      <c r="A43" s="10" t="s">
        <v>2647</v>
      </c>
      <c r="B43" s="10"/>
      <c r="C43" s="10" t="s">
        <v>2639</v>
      </c>
      <c r="D43" s="10" t="s">
        <v>58</v>
      </c>
      <c r="E43" s="29" t="s">
        <v>1316</v>
      </c>
      <c r="F43" t="s">
        <v>2723</v>
      </c>
    </row>
    <row r="44" spans="1:6" ht="15.75" x14ac:dyDescent="0.25">
      <c r="A44" s="12" t="s">
        <v>2648</v>
      </c>
      <c r="B44" s="12"/>
      <c r="C44" s="12" t="s">
        <v>2610</v>
      </c>
      <c r="D44" s="12" t="s">
        <v>90</v>
      </c>
      <c r="E44" s="10" t="s">
        <v>102</v>
      </c>
      <c r="F44" s="14" t="s">
        <v>2724</v>
      </c>
    </row>
    <row r="45" spans="1:6" x14ac:dyDescent="0.25">
      <c r="A45" s="10" t="s">
        <v>2649</v>
      </c>
      <c r="B45" s="10"/>
      <c r="C45" s="10" t="s">
        <v>2619</v>
      </c>
      <c r="D45" s="10" t="s">
        <v>42</v>
      </c>
      <c r="E45" s="29" t="s">
        <v>393</v>
      </c>
      <c r="F45" t="s">
        <v>2725</v>
      </c>
    </row>
    <row r="46" spans="1:6" x14ac:dyDescent="0.25">
      <c r="A46" s="10" t="s">
        <v>2605</v>
      </c>
      <c r="B46" s="10"/>
      <c r="C46" s="10" t="s">
        <v>2610</v>
      </c>
      <c r="D46" s="10" t="s">
        <v>48</v>
      </c>
      <c r="E46" s="10" t="s">
        <v>2650</v>
      </c>
      <c r="F46" s="14" t="s">
        <v>2726</v>
      </c>
    </row>
    <row r="47" spans="1:6" ht="15.75" x14ac:dyDescent="0.25">
      <c r="A47" s="12" t="s">
        <v>2624</v>
      </c>
      <c r="B47" s="12"/>
      <c r="C47" s="12" t="s">
        <v>2610</v>
      </c>
      <c r="D47" s="12" t="s">
        <v>58</v>
      </c>
      <c r="E47" s="10" t="s">
        <v>389</v>
      </c>
      <c r="F47" s="14" t="s">
        <v>2727</v>
      </c>
    </row>
    <row r="48" spans="1:6" x14ac:dyDescent="0.25">
      <c r="A48" s="10" t="s">
        <v>2651</v>
      </c>
      <c r="B48" s="10"/>
      <c r="C48" s="10" t="s">
        <v>2606</v>
      </c>
      <c r="D48" s="10" t="s">
        <v>58</v>
      </c>
      <c r="E48" s="29" t="s">
        <v>63</v>
      </c>
      <c r="F48" s="25" t="s">
        <v>2728</v>
      </c>
    </row>
    <row r="49" spans="1:6" x14ac:dyDescent="0.25">
      <c r="A49" s="10" t="s">
        <v>2652</v>
      </c>
      <c r="B49" s="10"/>
      <c r="C49" s="10" t="s">
        <v>2610</v>
      </c>
      <c r="D49" s="10" t="s">
        <v>90</v>
      </c>
      <c r="E49" s="10" t="s">
        <v>271</v>
      </c>
      <c r="F49" s="14" t="s">
        <v>2729</v>
      </c>
    </row>
    <row r="50" spans="1:6" x14ac:dyDescent="0.25">
      <c r="A50" s="10" t="s">
        <v>2653</v>
      </c>
      <c r="B50" s="10"/>
      <c r="C50" s="10" t="s">
        <v>2639</v>
      </c>
      <c r="D50" s="10" t="s">
        <v>42</v>
      </c>
      <c r="E50" s="29" t="s">
        <v>725</v>
      </c>
      <c r="F50" t="s">
        <v>2730</v>
      </c>
    </row>
    <row r="51" spans="1:6" x14ac:dyDescent="0.25">
      <c r="A51" s="10" t="s">
        <v>2654</v>
      </c>
      <c r="B51" s="10"/>
      <c r="C51" s="10" t="s">
        <v>2639</v>
      </c>
      <c r="D51" s="10" t="s">
        <v>42</v>
      </c>
      <c r="E51" s="29" t="s">
        <v>576</v>
      </c>
      <c r="F51" t="s">
        <v>2731</v>
      </c>
    </row>
    <row r="52" spans="1:6" x14ac:dyDescent="0.25">
      <c r="A52" s="10" t="s">
        <v>2655</v>
      </c>
      <c r="B52" s="10"/>
      <c r="C52" s="10" t="s">
        <v>2610</v>
      </c>
      <c r="D52" s="10" t="s">
        <v>58</v>
      </c>
      <c r="E52" s="29" t="s">
        <v>229</v>
      </c>
      <c r="F52" s="25" t="s">
        <v>2732</v>
      </c>
    </row>
    <row r="53" spans="1:6" x14ac:dyDescent="0.25">
      <c r="A53" s="10" t="s">
        <v>2656</v>
      </c>
      <c r="B53" s="10"/>
      <c r="C53" s="10" t="s">
        <v>2629</v>
      </c>
      <c r="D53" s="10" t="s">
        <v>48</v>
      </c>
      <c r="E53" s="10" t="s">
        <v>613</v>
      </c>
      <c r="F53" s="26" t="s">
        <v>2733</v>
      </c>
    </row>
    <row r="54" spans="1:6" x14ac:dyDescent="0.25">
      <c r="A54" s="10" t="s">
        <v>2657</v>
      </c>
      <c r="B54" s="10"/>
      <c r="C54" s="10" t="s">
        <v>2639</v>
      </c>
      <c r="D54" s="10" t="s">
        <v>48</v>
      </c>
      <c r="E54" s="10" t="s">
        <v>148</v>
      </c>
      <c r="F54" s="26" t="s">
        <v>2734</v>
      </c>
    </row>
    <row r="55" spans="1:6" x14ac:dyDescent="0.25">
      <c r="A55" s="10" t="s">
        <v>2658</v>
      </c>
      <c r="B55" s="10"/>
      <c r="C55" s="10" t="s">
        <v>2639</v>
      </c>
      <c r="D55" s="10" t="s">
        <v>90</v>
      </c>
      <c r="E55" s="29" t="s">
        <v>2588</v>
      </c>
      <c r="F55" t="s">
        <v>2735</v>
      </c>
    </row>
    <row r="56" spans="1:6" x14ac:dyDescent="0.25">
      <c r="A56" s="10" t="s">
        <v>2659</v>
      </c>
      <c r="B56" s="10"/>
      <c r="C56" s="10" t="s">
        <v>2617</v>
      </c>
      <c r="D56" s="10" t="s">
        <v>58</v>
      </c>
      <c r="E56" s="29" t="s">
        <v>84</v>
      </c>
      <c r="F56" t="s">
        <v>2736</v>
      </c>
    </row>
    <row r="57" spans="1:6" x14ac:dyDescent="0.25">
      <c r="A57" s="10" t="s">
        <v>2641</v>
      </c>
      <c r="B57" s="10"/>
      <c r="C57" s="10" t="s">
        <v>2630</v>
      </c>
      <c r="D57" s="10" t="s">
        <v>48</v>
      </c>
      <c r="E57" s="29" t="s">
        <v>145</v>
      </c>
      <c r="F57" s="25" t="s">
        <v>2737</v>
      </c>
    </row>
    <row r="58" spans="1:6" x14ac:dyDescent="0.25">
      <c r="A58" s="10" t="s">
        <v>2624</v>
      </c>
      <c r="B58" s="10"/>
      <c r="C58" s="10" t="s">
        <v>2630</v>
      </c>
      <c r="D58" s="10" t="s">
        <v>58</v>
      </c>
      <c r="E58" s="10" t="s">
        <v>120</v>
      </c>
      <c r="F58" s="14" t="s">
        <v>2738</v>
      </c>
    </row>
    <row r="59" spans="1:6" x14ac:dyDescent="0.25">
      <c r="A59" s="10" t="s">
        <v>2651</v>
      </c>
      <c r="B59" s="10"/>
      <c r="C59" s="10" t="s">
        <v>2610</v>
      </c>
      <c r="D59" s="10" t="s">
        <v>58</v>
      </c>
      <c r="E59" s="10" t="s">
        <v>107</v>
      </c>
      <c r="F59" s="14" t="s">
        <v>2739</v>
      </c>
    </row>
    <row r="60" spans="1:6" x14ac:dyDescent="0.25">
      <c r="A60" s="10" t="s">
        <v>2660</v>
      </c>
      <c r="B60" s="10"/>
      <c r="C60" s="10" t="s">
        <v>1500</v>
      </c>
      <c r="D60" s="10" t="s">
        <v>48</v>
      </c>
      <c r="E60" s="10" t="s">
        <v>183</v>
      </c>
      <c r="F60" s="14" t="s">
        <v>2740</v>
      </c>
    </row>
    <row r="61" spans="1:6" x14ac:dyDescent="0.25">
      <c r="A61" s="10" t="s">
        <v>2661</v>
      </c>
      <c r="B61" s="10"/>
      <c r="C61" s="10" t="s">
        <v>2610</v>
      </c>
      <c r="D61" s="10" t="s">
        <v>48</v>
      </c>
      <c r="E61" s="10" t="s">
        <v>316</v>
      </c>
      <c r="F61" s="14" t="s">
        <v>2741</v>
      </c>
    </row>
    <row r="62" spans="1:6" x14ac:dyDescent="0.25">
      <c r="A62" s="10" t="s">
        <v>2662</v>
      </c>
      <c r="B62" s="10"/>
      <c r="C62" s="10" t="s">
        <v>2617</v>
      </c>
      <c r="D62" s="10" t="s">
        <v>48</v>
      </c>
      <c r="E62" s="10" t="s">
        <v>311</v>
      </c>
      <c r="F62" s="14" t="s">
        <v>2742</v>
      </c>
    </row>
    <row r="63" spans="1:6" x14ac:dyDescent="0.25">
      <c r="A63" s="10" t="s">
        <v>2663</v>
      </c>
      <c r="B63" s="10"/>
      <c r="C63" s="10" t="s">
        <v>2629</v>
      </c>
      <c r="D63" s="10" t="s">
        <v>90</v>
      </c>
      <c r="E63" s="10" t="s">
        <v>1831</v>
      </c>
      <c r="F63" s="26" t="s">
        <v>2743</v>
      </c>
    </row>
    <row r="64" spans="1:6" x14ac:dyDescent="0.25">
      <c r="A64" s="10" t="s">
        <v>2664</v>
      </c>
      <c r="B64" s="10"/>
      <c r="C64" s="10"/>
      <c r="D64" s="10"/>
      <c r="E64" s="29" t="s">
        <v>2665</v>
      </c>
      <c r="F64" s="25" t="s">
        <v>2744</v>
      </c>
    </row>
    <row r="65" spans="1:6" x14ac:dyDescent="0.25">
      <c r="A65" s="10" t="s">
        <v>2666</v>
      </c>
      <c r="B65" s="10"/>
      <c r="C65" s="10" t="s">
        <v>2629</v>
      </c>
      <c r="D65" s="10" t="s">
        <v>58</v>
      </c>
      <c r="E65" s="29" t="s">
        <v>1142</v>
      </c>
      <c r="F65" t="s">
        <v>2745</v>
      </c>
    </row>
    <row r="66" spans="1:6" x14ac:dyDescent="0.25">
      <c r="A66" s="10" t="s">
        <v>2612</v>
      </c>
      <c r="B66" s="10"/>
      <c r="C66" s="10" t="s">
        <v>2630</v>
      </c>
      <c r="D66" s="10" t="s">
        <v>42</v>
      </c>
      <c r="E66" s="10" t="s">
        <v>100</v>
      </c>
      <c r="F66" s="14" t="s">
        <v>2746</v>
      </c>
    </row>
    <row r="67" spans="1:6" ht="15.75" x14ac:dyDescent="0.25">
      <c r="A67" s="12" t="s">
        <v>2667</v>
      </c>
      <c r="B67" s="12"/>
      <c r="C67" s="12" t="s">
        <v>2630</v>
      </c>
      <c r="D67" s="12" t="s">
        <v>90</v>
      </c>
      <c r="E67" s="10" t="s">
        <v>275</v>
      </c>
      <c r="F67" s="14" t="s">
        <v>2747</v>
      </c>
    </row>
    <row r="68" spans="1:6" x14ac:dyDescent="0.25">
      <c r="A68" s="10" t="s">
        <v>2660</v>
      </c>
      <c r="B68" s="10"/>
      <c r="C68" s="10" t="s">
        <v>2606</v>
      </c>
      <c r="D68" s="10" t="s">
        <v>48</v>
      </c>
      <c r="E68" s="10" t="s">
        <v>233</v>
      </c>
      <c r="F68" s="14" t="s">
        <v>2748</v>
      </c>
    </row>
    <row r="69" spans="1:6" x14ac:dyDescent="0.25">
      <c r="A69" s="10" t="s">
        <v>2668</v>
      </c>
      <c r="B69" s="10"/>
      <c r="C69" s="10" t="s">
        <v>2610</v>
      </c>
      <c r="D69" s="10" t="s">
        <v>42</v>
      </c>
      <c r="E69" s="29" t="s">
        <v>544</v>
      </c>
      <c r="F69" t="s">
        <v>2749</v>
      </c>
    </row>
    <row r="70" spans="1:6" x14ac:dyDescent="0.25">
      <c r="A70" s="10" t="s">
        <v>2661</v>
      </c>
      <c r="B70" s="10"/>
      <c r="C70" s="10" t="s">
        <v>2610</v>
      </c>
      <c r="D70" s="10" t="s">
        <v>48</v>
      </c>
      <c r="E70" s="10" t="s">
        <v>47</v>
      </c>
      <c r="F70" s="14" t="s">
        <v>2750</v>
      </c>
    </row>
    <row r="71" spans="1:6" x14ac:dyDescent="0.25">
      <c r="A71" s="10" t="s">
        <v>2627</v>
      </c>
      <c r="B71" s="10"/>
      <c r="C71" s="10" t="s">
        <v>2610</v>
      </c>
      <c r="D71" s="10" t="s">
        <v>90</v>
      </c>
      <c r="E71" s="29" t="s">
        <v>210</v>
      </c>
      <c r="F71" s="25" t="s">
        <v>2751</v>
      </c>
    </row>
    <row r="72" spans="1:6" x14ac:dyDescent="0.25">
      <c r="A72" s="10" t="s">
        <v>2663</v>
      </c>
      <c r="B72" s="10"/>
      <c r="C72" s="10" t="s">
        <v>2629</v>
      </c>
      <c r="D72" s="10" t="s">
        <v>90</v>
      </c>
      <c r="E72" s="10" t="s">
        <v>432</v>
      </c>
      <c r="F72" s="26" t="s">
        <v>2752</v>
      </c>
    </row>
    <row r="73" spans="1:6" x14ac:dyDescent="0.25">
      <c r="A73" s="10" t="s">
        <v>2612</v>
      </c>
      <c r="B73" s="10"/>
      <c r="C73" s="10" t="s">
        <v>2610</v>
      </c>
      <c r="D73" s="10" t="s">
        <v>42</v>
      </c>
      <c r="E73" s="29" t="s">
        <v>293</v>
      </c>
      <c r="F73" s="25" t="s">
        <v>2753</v>
      </c>
    </row>
    <row r="74" spans="1:6" x14ac:dyDescent="0.25">
      <c r="A74" s="10" t="s">
        <v>2669</v>
      </c>
      <c r="B74" s="10"/>
      <c r="C74" s="10" t="s">
        <v>2629</v>
      </c>
      <c r="D74" s="10" t="s">
        <v>48</v>
      </c>
      <c r="E74" s="29" t="s">
        <v>509</v>
      </c>
      <c r="F74" t="s">
        <v>2754</v>
      </c>
    </row>
    <row r="75" spans="1:6" x14ac:dyDescent="0.25">
      <c r="A75" s="10" t="s">
        <v>2624</v>
      </c>
      <c r="B75" s="10"/>
      <c r="C75" s="10" t="s">
        <v>2610</v>
      </c>
      <c r="D75" s="10" t="s">
        <v>58</v>
      </c>
      <c r="E75" s="10" t="s">
        <v>79</v>
      </c>
      <c r="F75" s="14" t="s">
        <v>2755</v>
      </c>
    </row>
    <row r="76" spans="1:6" x14ac:dyDescent="0.25">
      <c r="A76" s="10" t="s">
        <v>2670</v>
      </c>
      <c r="B76" s="10"/>
      <c r="C76" s="10" t="s">
        <v>2619</v>
      </c>
      <c r="D76" s="10" t="s">
        <v>58</v>
      </c>
      <c r="E76" s="10" t="s">
        <v>1576</v>
      </c>
      <c r="F76" s="26" t="s">
        <v>2756</v>
      </c>
    </row>
    <row r="77" spans="1:6" x14ac:dyDescent="0.25">
      <c r="A77" s="10" t="s">
        <v>2666</v>
      </c>
      <c r="B77" s="10"/>
      <c r="C77" s="10" t="s">
        <v>2629</v>
      </c>
      <c r="D77" s="10" t="s">
        <v>58</v>
      </c>
      <c r="E77" s="10" t="s">
        <v>1064</v>
      </c>
      <c r="F77" s="26" t="s">
        <v>2757</v>
      </c>
    </row>
    <row r="78" spans="1:6" x14ac:dyDescent="0.25">
      <c r="A78" s="10" t="s">
        <v>2655</v>
      </c>
      <c r="B78" s="10"/>
      <c r="C78" s="10" t="s">
        <v>2610</v>
      </c>
      <c r="D78" s="10" t="s">
        <v>58</v>
      </c>
      <c r="E78" s="10" t="s">
        <v>343</v>
      </c>
      <c r="F78" s="14" t="s">
        <v>2758</v>
      </c>
    </row>
    <row r="79" spans="1:6" x14ac:dyDescent="0.25">
      <c r="A79" s="10" t="s">
        <v>2624</v>
      </c>
      <c r="B79" s="10"/>
      <c r="C79" s="10" t="s">
        <v>2610</v>
      </c>
      <c r="D79" s="10" t="s">
        <v>58</v>
      </c>
      <c r="E79" s="29" t="s">
        <v>896</v>
      </c>
      <c r="F79" s="25" t="s">
        <v>2759</v>
      </c>
    </row>
    <row r="80" spans="1:6" x14ac:dyDescent="0.25">
      <c r="A80" s="10" t="s">
        <v>2671</v>
      </c>
      <c r="B80" s="10"/>
      <c r="C80" s="10" t="s">
        <v>2619</v>
      </c>
      <c r="D80" s="10" t="s">
        <v>40</v>
      </c>
      <c r="E80" s="29" t="s">
        <v>2672</v>
      </c>
      <c r="F80" s="25" t="s">
        <v>2760</v>
      </c>
    </row>
    <row r="81" spans="1:6" x14ac:dyDescent="0.25">
      <c r="A81" s="10" t="s">
        <v>2673</v>
      </c>
      <c r="B81" s="10"/>
      <c r="C81" s="10" t="s">
        <v>2629</v>
      </c>
      <c r="D81" s="10" t="s">
        <v>2580</v>
      </c>
      <c r="E81" s="10" t="s">
        <v>1011</v>
      </c>
      <c r="F81" s="26" t="s">
        <v>2761</v>
      </c>
    </row>
    <row r="82" spans="1:6" x14ac:dyDescent="0.25">
      <c r="A82" s="10" t="s">
        <v>2609</v>
      </c>
      <c r="B82" s="10"/>
      <c r="C82" s="10" t="s">
        <v>2630</v>
      </c>
      <c r="D82" s="10" t="s">
        <v>42</v>
      </c>
      <c r="E82" s="10" t="s">
        <v>118</v>
      </c>
      <c r="F82" s="14" t="s">
        <v>2762</v>
      </c>
    </row>
    <row r="83" spans="1:6" x14ac:dyDescent="0.25">
      <c r="A83" s="10" t="s">
        <v>2643</v>
      </c>
      <c r="B83" s="10"/>
      <c r="C83" s="10" t="s">
        <v>2630</v>
      </c>
      <c r="D83" s="10" t="s">
        <v>90</v>
      </c>
      <c r="E83" s="29" t="s">
        <v>339</v>
      </c>
      <c r="F83" s="25" t="s">
        <v>2763</v>
      </c>
    </row>
    <row r="84" spans="1:6" x14ac:dyDescent="0.25">
      <c r="A84" s="10" t="s">
        <v>2624</v>
      </c>
      <c r="B84" s="10"/>
      <c r="C84" s="10" t="s">
        <v>2610</v>
      </c>
      <c r="D84" s="10" t="s">
        <v>58</v>
      </c>
      <c r="E84" s="10" t="s">
        <v>375</v>
      </c>
      <c r="F84" s="14" t="s">
        <v>2764</v>
      </c>
    </row>
    <row r="85" spans="1:6" x14ac:dyDescent="0.25">
      <c r="A85" s="10" t="s">
        <v>2674</v>
      </c>
      <c r="B85" s="10"/>
      <c r="C85" s="10"/>
      <c r="D85" s="10"/>
      <c r="E85" s="10" t="s">
        <v>282</v>
      </c>
      <c r="F85" s="14" t="s">
        <v>2765</v>
      </c>
    </row>
    <row r="86" spans="1:6" x14ac:dyDescent="0.25">
      <c r="A86" s="10" t="s">
        <v>2609</v>
      </c>
      <c r="B86" s="10"/>
      <c r="C86" s="10" t="s">
        <v>2630</v>
      </c>
      <c r="D86" s="10" t="s">
        <v>42</v>
      </c>
      <c r="E86" s="10" t="s">
        <v>129</v>
      </c>
      <c r="F86" s="14" t="s">
        <v>2766</v>
      </c>
    </row>
    <row r="87" spans="1:6" x14ac:dyDescent="0.25">
      <c r="A87" s="10" t="s">
        <v>2675</v>
      </c>
      <c r="B87" s="10"/>
      <c r="C87" s="10" t="s">
        <v>2610</v>
      </c>
      <c r="D87" s="10" t="s">
        <v>42</v>
      </c>
      <c r="E87" s="10" t="s">
        <v>385</v>
      </c>
      <c r="F87" s="14" t="s">
        <v>2767</v>
      </c>
    </row>
    <row r="88" spans="1:6" x14ac:dyDescent="0.25">
      <c r="A88" s="10" t="s">
        <v>2676</v>
      </c>
      <c r="B88" s="10"/>
      <c r="C88" s="10" t="s">
        <v>2617</v>
      </c>
      <c r="D88" s="10" t="s">
        <v>90</v>
      </c>
      <c r="E88" s="10" t="s">
        <v>89</v>
      </c>
      <c r="F88" s="14" t="s">
        <v>2768</v>
      </c>
    </row>
    <row r="89" spans="1:6" x14ac:dyDescent="0.25">
      <c r="A89" s="10" t="s">
        <v>2605</v>
      </c>
      <c r="B89" s="10"/>
      <c r="C89" s="10" t="s">
        <v>2610</v>
      </c>
      <c r="D89" s="10" t="s">
        <v>48</v>
      </c>
      <c r="E89" s="10" t="s">
        <v>135</v>
      </c>
      <c r="F89" s="14" t="s">
        <v>2769</v>
      </c>
    </row>
    <row r="90" spans="1:6" x14ac:dyDescent="0.25">
      <c r="A90" s="10" t="s">
        <v>2677</v>
      </c>
      <c r="B90" s="10"/>
      <c r="C90" s="10" t="s">
        <v>2639</v>
      </c>
      <c r="D90" s="10" t="s">
        <v>90</v>
      </c>
      <c r="E90" s="10" t="s">
        <v>2587</v>
      </c>
      <c r="F90" s="26" t="s">
        <v>2770</v>
      </c>
    </row>
    <row r="91" spans="1:6" x14ac:dyDescent="0.25">
      <c r="A91" s="10" t="s">
        <v>2622</v>
      </c>
      <c r="B91" s="10"/>
      <c r="C91" s="10" t="s">
        <v>1500</v>
      </c>
      <c r="D91" s="10" t="s">
        <v>42</v>
      </c>
      <c r="E91" s="10" t="s">
        <v>205</v>
      </c>
      <c r="F91" s="14" t="s">
        <v>2771</v>
      </c>
    </row>
    <row r="92" spans="1:6" x14ac:dyDescent="0.25">
      <c r="A92" s="10" t="s">
        <v>2678</v>
      </c>
      <c r="B92" s="10"/>
      <c r="C92" s="10" t="s">
        <v>2629</v>
      </c>
      <c r="D92" s="10" t="s">
        <v>42</v>
      </c>
      <c r="E92" s="29" t="s">
        <v>286</v>
      </c>
      <c r="F92" t="s">
        <v>2772</v>
      </c>
    </row>
    <row r="93" spans="1:6" x14ac:dyDescent="0.25">
      <c r="A93" s="10" t="s">
        <v>2679</v>
      </c>
      <c r="B93" s="10"/>
      <c r="C93" s="10" t="s">
        <v>2610</v>
      </c>
      <c r="D93" s="10" t="s">
        <v>42</v>
      </c>
      <c r="E93" s="10" t="s">
        <v>2464</v>
      </c>
      <c r="F93" s="14" t="s">
        <v>2773</v>
      </c>
    </row>
    <row r="94" spans="1:6" x14ac:dyDescent="0.25">
      <c r="A94" s="10" t="s">
        <v>2623</v>
      </c>
      <c r="B94" s="10"/>
      <c r="C94" s="10" t="s">
        <v>1500</v>
      </c>
      <c r="D94" s="10" t="s">
        <v>48</v>
      </c>
      <c r="E94" s="10" t="s">
        <v>744</v>
      </c>
      <c r="F94" s="14" t="s">
        <v>2774</v>
      </c>
    </row>
    <row r="95" spans="1:6" x14ac:dyDescent="0.25">
      <c r="A95" s="10" t="s">
        <v>2680</v>
      </c>
      <c r="B95" s="10"/>
      <c r="C95" s="10" t="s">
        <v>2630</v>
      </c>
      <c r="D95" s="10" t="s">
        <v>58</v>
      </c>
      <c r="E95" s="10" t="s">
        <v>77</v>
      </c>
      <c r="F95" s="14" t="s">
        <v>2775</v>
      </c>
    </row>
    <row r="96" spans="1:6" x14ac:dyDescent="0.25">
      <c r="A96" s="10" t="s">
        <v>2681</v>
      </c>
      <c r="B96" s="10"/>
      <c r="C96" s="10" t="s">
        <v>2617</v>
      </c>
      <c r="D96" s="10" t="s">
        <v>58</v>
      </c>
      <c r="E96" s="29" t="s">
        <v>278</v>
      </c>
      <c r="F96" t="s">
        <v>2776</v>
      </c>
    </row>
  </sheetData>
  <pageMargins left="0.7" right="0.7" top="0.75" bottom="0.75" header="0.3" footer="0.3"/>
  <pageSetup paperSize="9" orientation="portrait"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59D7F-AC6E-4D57-95CA-C4FCD9D81337}">
  <dimension ref="A1:G8"/>
  <sheetViews>
    <sheetView workbookViewId="0">
      <selection activeCell="H16" sqref="H16"/>
    </sheetView>
  </sheetViews>
  <sheetFormatPr defaultRowHeight="15" x14ac:dyDescent="0.25"/>
  <sheetData>
    <row r="1" spans="1:7" x14ac:dyDescent="0.25">
      <c r="A1" t="s">
        <v>18</v>
      </c>
      <c r="C1" t="s">
        <v>15</v>
      </c>
      <c r="E1" t="s">
        <v>1</v>
      </c>
      <c r="G1" t="s">
        <v>2</v>
      </c>
    </row>
    <row r="2" spans="1:7" x14ac:dyDescent="0.25">
      <c r="A2">
        <v>1</v>
      </c>
      <c r="C2" t="s">
        <v>90</v>
      </c>
      <c r="E2">
        <v>1</v>
      </c>
      <c r="G2" t="s">
        <v>3</v>
      </c>
    </row>
    <row r="3" spans="1:7" x14ac:dyDescent="0.25">
      <c r="A3">
        <v>2</v>
      </c>
      <c r="C3" t="s">
        <v>42</v>
      </c>
      <c r="E3">
        <v>2</v>
      </c>
      <c r="G3" t="s">
        <v>4</v>
      </c>
    </row>
    <row r="4" spans="1:7" x14ac:dyDescent="0.25">
      <c r="A4">
        <v>3</v>
      </c>
      <c r="C4" t="s">
        <v>48</v>
      </c>
      <c r="E4">
        <v>3</v>
      </c>
      <c r="G4" t="s">
        <v>5</v>
      </c>
    </row>
    <row r="5" spans="1:7" x14ac:dyDescent="0.25">
      <c r="A5">
        <v>4</v>
      </c>
      <c r="C5" t="s">
        <v>58</v>
      </c>
      <c r="E5">
        <v>4</v>
      </c>
      <c r="G5" t="s">
        <v>6</v>
      </c>
    </row>
    <row r="6" spans="1:7" x14ac:dyDescent="0.25">
      <c r="A6">
        <v>5</v>
      </c>
      <c r="E6">
        <v>5</v>
      </c>
      <c r="G6" t="s">
        <v>7</v>
      </c>
    </row>
    <row r="7" spans="1:7" x14ac:dyDescent="0.25">
      <c r="E7">
        <v>6</v>
      </c>
      <c r="G7" t="s">
        <v>8</v>
      </c>
    </row>
    <row r="8" spans="1:7" x14ac:dyDescent="0.25">
      <c r="E8">
        <v>7</v>
      </c>
    </row>
  </sheetData>
  <pageMargins left="0.7" right="0.7" top="0.75" bottom="0.75" header="0.3" footer="0.3"/>
  <tableParts count="4">
    <tablePart r:id="rId1"/>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A828F-B5C5-0D48-B11A-71049C84B37B}">
  <sheetPr codeName="Sheet1"/>
  <dimension ref="A1:C266"/>
  <sheetViews>
    <sheetView workbookViewId="0"/>
  </sheetViews>
  <sheetFormatPr defaultColWidth="11.42578125" defaultRowHeight="15" x14ac:dyDescent="0.25"/>
  <sheetData>
    <row r="1" spans="1:3" x14ac:dyDescent="0.25">
      <c r="A1" t="s">
        <v>0</v>
      </c>
      <c r="B1" t="s">
        <v>1</v>
      </c>
      <c r="C1" t="s">
        <v>2</v>
      </c>
    </row>
    <row r="2" spans="1:3" x14ac:dyDescent="0.25">
      <c r="A2" s="7">
        <v>44802</v>
      </c>
      <c r="B2">
        <v>1</v>
      </c>
      <c r="C2" t="s">
        <v>3</v>
      </c>
    </row>
    <row r="3" spans="1:3" x14ac:dyDescent="0.25">
      <c r="A3" s="7">
        <v>44803</v>
      </c>
      <c r="B3">
        <v>1</v>
      </c>
      <c r="C3" t="s">
        <v>3</v>
      </c>
    </row>
    <row r="4" spans="1:3" x14ac:dyDescent="0.25">
      <c r="A4" s="7">
        <v>44804</v>
      </c>
      <c r="B4">
        <v>1</v>
      </c>
      <c r="C4" t="s">
        <v>3</v>
      </c>
    </row>
    <row r="5" spans="1:3" x14ac:dyDescent="0.25">
      <c r="A5" s="7">
        <v>44805</v>
      </c>
      <c r="B5">
        <v>1</v>
      </c>
      <c r="C5" t="s">
        <v>3</v>
      </c>
    </row>
    <row r="6" spans="1:3" x14ac:dyDescent="0.25">
      <c r="A6" s="7">
        <v>44806</v>
      </c>
      <c r="B6">
        <v>1</v>
      </c>
      <c r="C6" t="s">
        <v>3</v>
      </c>
    </row>
    <row r="7" spans="1:3" x14ac:dyDescent="0.25">
      <c r="A7" s="7">
        <v>44807</v>
      </c>
      <c r="B7">
        <v>1</v>
      </c>
      <c r="C7" t="s">
        <v>3</v>
      </c>
    </row>
    <row r="8" spans="1:3" x14ac:dyDescent="0.25">
      <c r="A8" s="7">
        <v>44808</v>
      </c>
      <c r="B8">
        <v>1</v>
      </c>
      <c r="C8" t="s">
        <v>3</v>
      </c>
    </row>
    <row r="9" spans="1:3" x14ac:dyDescent="0.25">
      <c r="A9" s="7">
        <v>44809</v>
      </c>
      <c r="B9">
        <v>2</v>
      </c>
      <c r="C9" t="s">
        <v>3</v>
      </c>
    </row>
    <row r="10" spans="1:3" x14ac:dyDescent="0.25">
      <c r="A10" s="7">
        <v>44810</v>
      </c>
      <c r="B10">
        <v>2</v>
      </c>
      <c r="C10" t="s">
        <v>3</v>
      </c>
    </row>
    <row r="11" spans="1:3" x14ac:dyDescent="0.25">
      <c r="A11" s="7">
        <v>44811</v>
      </c>
      <c r="B11">
        <v>2</v>
      </c>
      <c r="C11" t="s">
        <v>3</v>
      </c>
    </row>
    <row r="12" spans="1:3" x14ac:dyDescent="0.25">
      <c r="A12" s="7">
        <v>44812</v>
      </c>
      <c r="B12">
        <v>2</v>
      </c>
      <c r="C12" t="s">
        <v>3</v>
      </c>
    </row>
    <row r="13" spans="1:3" x14ac:dyDescent="0.25">
      <c r="A13" s="7">
        <v>44813</v>
      </c>
      <c r="B13">
        <v>2</v>
      </c>
      <c r="C13" t="s">
        <v>3</v>
      </c>
    </row>
    <row r="14" spans="1:3" x14ac:dyDescent="0.25">
      <c r="A14" s="7">
        <v>44814</v>
      </c>
      <c r="B14">
        <v>2</v>
      </c>
      <c r="C14" t="s">
        <v>3</v>
      </c>
    </row>
    <row r="15" spans="1:3" x14ac:dyDescent="0.25">
      <c r="A15" s="7">
        <v>44815</v>
      </c>
      <c r="B15">
        <v>2</v>
      </c>
      <c r="C15" t="s">
        <v>3</v>
      </c>
    </row>
    <row r="16" spans="1:3" x14ac:dyDescent="0.25">
      <c r="A16" s="7">
        <v>44816</v>
      </c>
      <c r="B16">
        <v>3</v>
      </c>
      <c r="C16" t="s">
        <v>3</v>
      </c>
    </row>
    <row r="17" spans="1:3" x14ac:dyDescent="0.25">
      <c r="A17" s="7">
        <v>44817</v>
      </c>
      <c r="B17">
        <v>3</v>
      </c>
      <c r="C17" t="s">
        <v>3</v>
      </c>
    </row>
    <row r="18" spans="1:3" x14ac:dyDescent="0.25">
      <c r="A18" s="7">
        <v>44818</v>
      </c>
      <c r="B18">
        <v>3</v>
      </c>
      <c r="C18" t="s">
        <v>3</v>
      </c>
    </row>
    <row r="19" spans="1:3" x14ac:dyDescent="0.25">
      <c r="A19" s="7">
        <v>44819</v>
      </c>
      <c r="B19">
        <v>3</v>
      </c>
      <c r="C19" t="s">
        <v>3</v>
      </c>
    </row>
    <row r="20" spans="1:3" x14ac:dyDescent="0.25">
      <c r="A20" s="7">
        <v>44820</v>
      </c>
      <c r="B20">
        <v>3</v>
      </c>
      <c r="C20" t="s">
        <v>3</v>
      </c>
    </row>
    <row r="21" spans="1:3" x14ac:dyDescent="0.25">
      <c r="A21" s="7">
        <v>44821</v>
      </c>
      <c r="B21">
        <v>3</v>
      </c>
      <c r="C21" t="s">
        <v>3</v>
      </c>
    </row>
    <row r="22" spans="1:3" x14ac:dyDescent="0.25">
      <c r="A22" s="7">
        <v>44822</v>
      </c>
      <c r="B22">
        <v>3</v>
      </c>
      <c r="C22" t="s">
        <v>3</v>
      </c>
    </row>
    <row r="23" spans="1:3" x14ac:dyDescent="0.25">
      <c r="A23" s="7">
        <v>44823</v>
      </c>
      <c r="B23">
        <v>4</v>
      </c>
      <c r="C23" t="s">
        <v>3</v>
      </c>
    </row>
    <row r="24" spans="1:3" x14ac:dyDescent="0.25">
      <c r="A24" s="7">
        <v>44824</v>
      </c>
      <c r="B24">
        <v>4</v>
      </c>
      <c r="C24" t="s">
        <v>3</v>
      </c>
    </row>
    <row r="25" spans="1:3" x14ac:dyDescent="0.25">
      <c r="A25" s="7">
        <v>44825</v>
      </c>
      <c r="B25">
        <v>4</v>
      </c>
      <c r="C25" t="s">
        <v>3</v>
      </c>
    </row>
    <row r="26" spans="1:3" x14ac:dyDescent="0.25">
      <c r="A26" s="7">
        <v>44826</v>
      </c>
      <c r="B26">
        <v>4</v>
      </c>
      <c r="C26" t="s">
        <v>3</v>
      </c>
    </row>
    <row r="27" spans="1:3" x14ac:dyDescent="0.25">
      <c r="A27" s="7">
        <v>44827</v>
      </c>
      <c r="B27">
        <v>4</v>
      </c>
      <c r="C27" t="s">
        <v>3</v>
      </c>
    </row>
    <row r="28" spans="1:3" x14ac:dyDescent="0.25">
      <c r="A28" s="7">
        <v>44828</v>
      </c>
      <c r="B28">
        <v>4</v>
      </c>
      <c r="C28" t="s">
        <v>3</v>
      </c>
    </row>
    <row r="29" spans="1:3" x14ac:dyDescent="0.25">
      <c r="A29" s="7">
        <v>44829</v>
      </c>
      <c r="B29">
        <v>4</v>
      </c>
      <c r="C29" t="s">
        <v>3</v>
      </c>
    </row>
    <row r="30" spans="1:3" x14ac:dyDescent="0.25">
      <c r="A30" s="7">
        <v>44830</v>
      </c>
      <c r="B30">
        <v>5</v>
      </c>
      <c r="C30" t="s">
        <v>3</v>
      </c>
    </row>
    <row r="31" spans="1:3" x14ac:dyDescent="0.25">
      <c r="A31" s="7">
        <v>44831</v>
      </c>
      <c r="B31">
        <v>5</v>
      </c>
      <c r="C31" t="s">
        <v>3</v>
      </c>
    </row>
    <row r="32" spans="1:3" x14ac:dyDescent="0.25">
      <c r="A32" s="7">
        <v>44832</v>
      </c>
      <c r="B32">
        <v>5</v>
      </c>
      <c r="C32" t="s">
        <v>3</v>
      </c>
    </row>
    <row r="33" spans="1:3" x14ac:dyDescent="0.25">
      <c r="A33" s="7">
        <v>44833</v>
      </c>
      <c r="B33">
        <v>5</v>
      </c>
      <c r="C33" t="s">
        <v>3</v>
      </c>
    </row>
    <row r="34" spans="1:3" x14ac:dyDescent="0.25">
      <c r="A34" s="7">
        <v>44834</v>
      </c>
      <c r="B34">
        <v>5</v>
      </c>
      <c r="C34" t="s">
        <v>3</v>
      </c>
    </row>
    <row r="35" spans="1:3" x14ac:dyDescent="0.25">
      <c r="A35" s="7">
        <v>44835</v>
      </c>
      <c r="B35">
        <v>5</v>
      </c>
      <c r="C35" t="s">
        <v>3</v>
      </c>
    </row>
    <row r="36" spans="1:3" x14ac:dyDescent="0.25">
      <c r="A36" s="7">
        <v>44836</v>
      </c>
      <c r="B36">
        <v>5</v>
      </c>
      <c r="C36" t="s">
        <v>3</v>
      </c>
    </row>
    <row r="37" spans="1:3" x14ac:dyDescent="0.25">
      <c r="A37" s="7">
        <v>44837</v>
      </c>
      <c r="B37">
        <v>6</v>
      </c>
      <c r="C37" t="s">
        <v>3</v>
      </c>
    </row>
    <row r="38" spans="1:3" x14ac:dyDescent="0.25">
      <c r="A38" s="7">
        <v>44838</v>
      </c>
      <c r="B38">
        <v>6</v>
      </c>
      <c r="C38" t="s">
        <v>3</v>
      </c>
    </row>
    <row r="39" spans="1:3" x14ac:dyDescent="0.25">
      <c r="A39" s="7">
        <v>44839</v>
      </c>
      <c r="B39">
        <v>6</v>
      </c>
      <c r="C39" t="s">
        <v>3</v>
      </c>
    </row>
    <row r="40" spans="1:3" x14ac:dyDescent="0.25">
      <c r="A40" s="7">
        <v>44840</v>
      </c>
      <c r="B40">
        <v>6</v>
      </c>
      <c r="C40" t="s">
        <v>3</v>
      </c>
    </row>
    <row r="41" spans="1:3" x14ac:dyDescent="0.25">
      <c r="A41" s="7">
        <v>44841</v>
      </c>
      <c r="B41">
        <v>6</v>
      </c>
      <c r="C41" t="s">
        <v>3</v>
      </c>
    </row>
    <row r="42" spans="1:3" x14ac:dyDescent="0.25">
      <c r="A42" s="7">
        <v>44842</v>
      </c>
      <c r="B42">
        <v>6</v>
      </c>
      <c r="C42" t="s">
        <v>3</v>
      </c>
    </row>
    <row r="43" spans="1:3" x14ac:dyDescent="0.25">
      <c r="A43" s="7">
        <v>44843</v>
      </c>
      <c r="B43">
        <v>6</v>
      </c>
      <c r="C43" t="s">
        <v>3</v>
      </c>
    </row>
    <row r="44" spans="1:3" x14ac:dyDescent="0.25">
      <c r="A44" s="7">
        <v>44844</v>
      </c>
      <c r="B44">
        <v>7</v>
      </c>
      <c r="C44" t="s">
        <v>3</v>
      </c>
    </row>
    <row r="45" spans="1:3" x14ac:dyDescent="0.25">
      <c r="A45" s="7">
        <v>44845</v>
      </c>
      <c r="B45">
        <v>7</v>
      </c>
      <c r="C45" t="s">
        <v>3</v>
      </c>
    </row>
    <row r="46" spans="1:3" x14ac:dyDescent="0.25">
      <c r="A46" s="7">
        <v>44846</v>
      </c>
      <c r="B46">
        <v>7</v>
      </c>
      <c r="C46" t="s">
        <v>3</v>
      </c>
    </row>
    <row r="47" spans="1:3" x14ac:dyDescent="0.25">
      <c r="A47" s="7">
        <v>44847</v>
      </c>
      <c r="B47">
        <v>7</v>
      </c>
      <c r="C47" t="s">
        <v>3</v>
      </c>
    </row>
    <row r="48" spans="1:3" x14ac:dyDescent="0.25">
      <c r="A48" s="7">
        <v>44848</v>
      </c>
      <c r="B48">
        <v>7</v>
      </c>
      <c r="C48" t="s">
        <v>3</v>
      </c>
    </row>
    <row r="49" spans="1:3" x14ac:dyDescent="0.25">
      <c r="A49" s="7">
        <v>44865</v>
      </c>
      <c r="B49">
        <v>1</v>
      </c>
      <c r="C49" t="s">
        <v>4</v>
      </c>
    </row>
    <row r="50" spans="1:3" x14ac:dyDescent="0.25">
      <c r="A50" s="7">
        <v>44866</v>
      </c>
      <c r="B50">
        <v>1</v>
      </c>
      <c r="C50" t="s">
        <v>4</v>
      </c>
    </row>
    <row r="51" spans="1:3" x14ac:dyDescent="0.25">
      <c r="A51" s="7">
        <v>44867</v>
      </c>
      <c r="B51">
        <v>1</v>
      </c>
      <c r="C51" t="s">
        <v>4</v>
      </c>
    </row>
    <row r="52" spans="1:3" x14ac:dyDescent="0.25">
      <c r="A52" s="7">
        <v>44868</v>
      </c>
      <c r="B52">
        <v>1</v>
      </c>
      <c r="C52" t="s">
        <v>4</v>
      </c>
    </row>
    <row r="53" spans="1:3" x14ac:dyDescent="0.25">
      <c r="A53" s="7">
        <v>44869</v>
      </c>
      <c r="B53">
        <v>1</v>
      </c>
      <c r="C53" t="s">
        <v>4</v>
      </c>
    </row>
    <row r="54" spans="1:3" x14ac:dyDescent="0.25">
      <c r="A54" s="7">
        <v>44870</v>
      </c>
      <c r="B54">
        <v>1</v>
      </c>
      <c r="C54" t="s">
        <v>4</v>
      </c>
    </row>
    <row r="55" spans="1:3" x14ac:dyDescent="0.25">
      <c r="A55" s="7">
        <v>44871</v>
      </c>
      <c r="B55">
        <v>1</v>
      </c>
      <c r="C55" t="s">
        <v>4</v>
      </c>
    </row>
    <row r="56" spans="1:3" x14ac:dyDescent="0.25">
      <c r="A56" s="7">
        <v>44872</v>
      </c>
      <c r="B56">
        <v>2</v>
      </c>
      <c r="C56" t="s">
        <v>4</v>
      </c>
    </row>
    <row r="57" spans="1:3" x14ac:dyDescent="0.25">
      <c r="A57" s="7">
        <v>44873</v>
      </c>
      <c r="B57">
        <v>2</v>
      </c>
      <c r="C57" t="s">
        <v>4</v>
      </c>
    </row>
    <row r="58" spans="1:3" x14ac:dyDescent="0.25">
      <c r="A58" s="7">
        <v>44874</v>
      </c>
      <c r="B58">
        <v>2</v>
      </c>
      <c r="C58" t="s">
        <v>4</v>
      </c>
    </row>
    <row r="59" spans="1:3" x14ac:dyDescent="0.25">
      <c r="A59" s="7">
        <v>44875</v>
      </c>
      <c r="B59">
        <v>2</v>
      </c>
      <c r="C59" t="s">
        <v>4</v>
      </c>
    </row>
    <row r="60" spans="1:3" x14ac:dyDescent="0.25">
      <c r="A60" s="7">
        <v>44876</v>
      </c>
      <c r="B60">
        <v>2</v>
      </c>
      <c r="C60" t="s">
        <v>4</v>
      </c>
    </row>
    <row r="61" spans="1:3" x14ac:dyDescent="0.25">
      <c r="A61" s="7">
        <v>44877</v>
      </c>
      <c r="B61">
        <v>2</v>
      </c>
      <c r="C61" t="s">
        <v>4</v>
      </c>
    </row>
    <row r="62" spans="1:3" x14ac:dyDescent="0.25">
      <c r="A62" s="7">
        <v>44878</v>
      </c>
      <c r="B62">
        <v>2</v>
      </c>
      <c r="C62" t="s">
        <v>4</v>
      </c>
    </row>
    <row r="63" spans="1:3" x14ac:dyDescent="0.25">
      <c r="A63" s="7">
        <v>44879</v>
      </c>
      <c r="B63">
        <v>3</v>
      </c>
      <c r="C63" t="s">
        <v>4</v>
      </c>
    </row>
    <row r="64" spans="1:3" x14ac:dyDescent="0.25">
      <c r="A64" s="7">
        <v>44880</v>
      </c>
      <c r="B64">
        <v>3</v>
      </c>
      <c r="C64" t="s">
        <v>4</v>
      </c>
    </row>
    <row r="65" spans="1:3" x14ac:dyDescent="0.25">
      <c r="A65" s="7">
        <v>44881</v>
      </c>
      <c r="B65">
        <v>3</v>
      </c>
      <c r="C65" t="s">
        <v>4</v>
      </c>
    </row>
    <row r="66" spans="1:3" x14ac:dyDescent="0.25">
      <c r="A66" s="7">
        <v>44882</v>
      </c>
      <c r="B66">
        <v>3</v>
      </c>
      <c r="C66" t="s">
        <v>4</v>
      </c>
    </row>
    <row r="67" spans="1:3" x14ac:dyDescent="0.25">
      <c r="A67" s="7">
        <v>44883</v>
      </c>
      <c r="B67">
        <v>3</v>
      </c>
      <c r="C67" t="s">
        <v>4</v>
      </c>
    </row>
    <row r="68" spans="1:3" x14ac:dyDescent="0.25">
      <c r="A68" s="7">
        <v>44884</v>
      </c>
      <c r="B68">
        <v>3</v>
      </c>
      <c r="C68" t="s">
        <v>4</v>
      </c>
    </row>
    <row r="69" spans="1:3" x14ac:dyDescent="0.25">
      <c r="A69" s="7">
        <v>44885</v>
      </c>
      <c r="B69">
        <v>3</v>
      </c>
      <c r="C69" t="s">
        <v>4</v>
      </c>
    </row>
    <row r="70" spans="1:3" x14ac:dyDescent="0.25">
      <c r="A70" s="7">
        <v>44886</v>
      </c>
      <c r="B70">
        <v>4</v>
      </c>
      <c r="C70" t="s">
        <v>4</v>
      </c>
    </row>
    <row r="71" spans="1:3" x14ac:dyDescent="0.25">
      <c r="A71" s="7">
        <v>44887</v>
      </c>
      <c r="B71">
        <v>4</v>
      </c>
      <c r="C71" t="s">
        <v>4</v>
      </c>
    </row>
    <row r="72" spans="1:3" x14ac:dyDescent="0.25">
      <c r="A72" s="7">
        <v>44888</v>
      </c>
      <c r="B72">
        <v>4</v>
      </c>
      <c r="C72" t="s">
        <v>4</v>
      </c>
    </row>
    <row r="73" spans="1:3" x14ac:dyDescent="0.25">
      <c r="A73" s="7">
        <v>44889</v>
      </c>
      <c r="B73">
        <v>4</v>
      </c>
      <c r="C73" t="s">
        <v>4</v>
      </c>
    </row>
    <row r="74" spans="1:3" x14ac:dyDescent="0.25">
      <c r="A74" s="7">
        <v>44890</v>
      </c>
      <c r="B74">
        <v>4</v>
      </c>
      <c r="C74" t="s">
        <v>4</v>
      </c>
    </row>
    <row r="75" spans="1:3" x14ac:dyDescent="0.25">
      <c r="A75" s="7">
        <v>44891</v>
      </c>
      <c r="B75">
        <v>4</v>
      </c>
      <c r="C75" t="s">
        <v>4</v>
      </c>
    </row>
    <row r="76" spans="1:3" x14ac:dyDescent="0.25">
      <c r="A76" s="7">
        <v>44892</v>
      </c>
      <c r="B76">
        <v>4</v>
      </c>
      <c r="C76" t="s">
        <v>4</v>
      </c>
    </row>
    <row r="77" spans="1:3" x14ac:dyDescent="0.25">
      <c r="A77" s="7">
        <v>44893</v>
      </c>
      <c r="B77">
        <v>5</v>
      </c>
      <c r="C77" t="s">
        <v>4</v>
      </c>
    </row>
    <row r="78" spans="1:3" x14ac:dyDescent="0.25">
      <c r="A78" s="7">
        <v>44894</v>
      </c>
      <c r="B78">
        <v>5</v>
      </c>
      <c r="C78" t="s">
        <v>4</v>
      </c>
    </row>
    <row r="79" spans="1:3" x14ac:dyDescent="0.25">
      <c r="A79" s="7">
        <v>44895</v>
      </c>
      <c r="B79">
        <v>5</v>
      </c>
      <c r="C79" t="s">
        <v>4</v>
      </c>
    </row>
    <row r="80" spans="1:3" x14ac:dyDescent="0.25">
      <c r="A80" s="7">
        <v>44896</v>
      </c>
      <c r="B80">
        <v>5</v>
      </c>
      <c r="C80" t="s">
        <v>4</v>
      </c>
    </row>
    <row r="81" spans="1:3" x14ac:dyDescent="0.25">
      <c r="A81" s="7">
        <v>44897</v>
      </c>
      <c r="B81">
        <v>5</v>
      </c>
      <c r="C81" t="s">
        <v>4</v>
      </c>
    </row>
    <row r="82" spans="1:3" x14ac:dyDescent="0.25">
      <c r="A82" s="7">
        <v>44898</v>
      </c>
      <c r="B82">
        <v>5</v>
      </c>
      <c r="C82" t="s">
        <v>4</v>
      </c>
    </row>
    <row r="83" spans="1:3" x14ac:dyDescent="0.25">
      <c r="A83" s="7">
        <v>44899</v>
      </c>
      <c r="B83">
        <v>5</v>
      </c>
      <c r="C83" t="s">
        <v>4</v>
      </c>
    </row>
    <row r="84" spans="1:3" x14ac:dyDescent="0.25">
      <c r="A84" s="7">
        <v>44900</v>
      </c>
      <c r="B84">
        <v>6</v>
      </c>
      <c r="C84" t="s">
        <v>4</v>
      </c>
    </row>
    <row r="85" spans="1:3" x14ac:dyDescent="0.25">
      <c r="A85" s="7">
        <v>44901</v>
      </c>
      <c r="B85">
        <v>6</v>
      </c>
      <c r="C85" t="s">
        <v>4</v>
      </c>
    </row>
    <row r="86" spans="1:3" x14ac:dyDescent="0.25">
      <c r="A86" s="7">
        <v>44902</v>
      </c>
      <c r="B86">
        <v>6</v>
      </c>
      <c r="C86" t="s">
        <v>4</v>
      </c>
    </row>
    <row r="87" spans="1:3" x14ac:dyDescent="0.25">
      <c r="A87" s="7">
        <v>44903</v>
      </c>
      <c r="B87">
        <v>6</v>
      </c>
      <c r="C87" t="s">
        <v>4</v>
      </c>
    </row>
    <row r="88" spans="1:3" x14ac:dyDescent="0.25">
      <c r="A88" s="7">
        <v>44904</v>
      </c>
      <c r="B88">
        <v>6</v>
      </c>
      <c r="C88" t="s">
        <v>4</v>
      </c>
    </row>
    <row r="89" spans="1:3" x14ac:dyDescent="0.25">
      <c r="A89" s="7">
        <v>44905</v>
      </c>
      <c r="B89">
        <v>6</v>
      </c>
      <c r="C89" t="s">
        <v>4</v>
      </c>
    </row>
    <row r="90" spans="1:3" x14ac:dyDescent="0.25">
      <c r="A90" s="7">
        <v>44906</v>
      </c>
      <c r="B90">
        <v>6</v>
      </c>
      <c r="C90" t="s">
        <v>4</v>
      </c>
    </row>
    <row r="91" spans="1:3" x14ac:dyDescent="0.25">
      <c r="A91" s="7">
        <v>44907</v>
      </c>
      <c r="B91">
        <v>7</v>
      </c>
      <c r="C91" t="s">
        <v>4</v>
      </c>
    </row>
    <row r="92" spans="1:3" x14ac:dyDescent="0.25">
      <c r="A92" s="7">
        <v>44908</v>
      </c>
      <c r="B92">
        <v>7</v>
      </c>
      <c r="C92" t="s">
        <v>4</v>
      </c>
    </row>
    <row r="93" spans="1:3" x14ac:dyDescent="0.25">
      <c r="A93" s="7">
        <v>44909</v>
      </c>
      <c r="B93">
        <v>7</v>
      </c>
      <c r="C93" t="s">
        <v>4</v>
      </c>
    </row>
    <row r="94" spans="1:3" x14ac:dyDescent="0.25">
      <c r="A94" s="7">
        <v>44910</v>
      </c>
      <c r="B94">
        <v>7</v>
      </c>
      <c r="C94" t="s">
        <v>4</v>
      </c>
    </row>
    <row r="95" spans="1:3" x14ac:dyDescent="0.25">
      <c r="A95" s="7">
        <v>44911</v>
      </c>
      <c r="B95">
        <v>7</v>
      </c>
      <c r="C95" t="s">
        <v>4</v>
      </c>
    </row>
    <row r="96" spans="1:3" x14ac:dyDescent="0.25">
      <c r="A96" s="7">
        <v>44912</v>
      </c>
      <c r="B96">
        <v>7</v>
      </c>
      <c r="C96" t="s">
        <v>4</v>
      </c>
    </row>
    <row r="97" spans="1:3" x14ac:dyDescent="0.25">
      <c r="A97" s="7">
        <v>44913</v>
      </c>
      <c r="B97">
        <v>7</v>
      </c>
      <c r="C97" t="s">
        <v>4</v>
      </c>
    </row>
    <row r="98" spans="1:3" x14ac:dyDescent="0.25">
      <c r="A98" s="7">
        <v>44928</v>
      </c>
      <c r="B98">
        <v>1</v>
      </c>
      <c r="C98" t="s">
        <v>5</v>
      </c>
    </row>
    <row r="99" spans="1:3" x14ac:dyDescent="0.25">
      <c r="A99" s="7">
        <v>44929</v>
      </c>
      <c r="B99">
        <v>1</v>
      </c>
      <c r="C99" t="s">
        <v>5</v>
      </c>
    </row>
    <row r="100" spans="1:3" x14ac:dyDescent="0.25">
      <c r="A100" s="7">
        <v>44930</v>
      </c>
      <c r="B100">
        <v>1</v>
      </c>
      <c r="C100" t="s">
        <v>5</v>
      </c>
    </row>
    <row r="101" spans="1:3" x14ac:dyDescent="0.25">
      <c r="A101" s="7">
        <v>44931</v>
      </c>
      <c r="B101">
        <v>1</v>
      </c>
      <c r="C101" t="s">
        <v>5</v>
      </c>
    </row>
    <row r="102" spans="1:3" x14ac:dyDescent="0.25">
      <c r="A102" s="7">
        <v>44932</v>
      </c>
      <c r="B102">
        <v>1</v>
      </c>
      <c r="C102" t="s">
        <v>5</v>
      </c>
    </row>
    <row r="103" spans="1:3" x14ac:dyDescent="0.25">
      <c r="A103" s="7">
        <v>44933</v>
      </c>
      <c r="B103">
        <v>1</v>
      </c>
      <c r="C103" t="s">
        <v>5</v>
      </c>
    </row>
    <row r="104" spans="1:3" x14ac:dyDescent="0.25">
      <c r="A104" s="7">
        <v>44934</v>
      </c>
      <c r="B104">
        <v>1</v>
      </c>
      <c r="C104" t="s">
        <v>5</v>
      </c>
    </row>
    <row r="105" spans="1:3" x14ac:dyDescent="0.25">
      <c r="A105" s="7">
        <v>44935</v>
      </c>
      <c r="B105">
        <v>2</v>
      </c>
      <c r="C105" t="s">
        <v>5</v>
      </c>
    </row>
    <row r="106" spans="1:3" x14ac:dyDescent="0.25">
      <c r="A106" s="7">
        <v>44936</v>
      </c>
      <c r="B106">
        <v>2</v>
      </c>
      <c r="C106" t="s">
        <v>5</v>
      </c>
    </row>
    <row r="107" spans="1:3" x14ac:dyDescent="0.25">
      <c r="A107" s="7">
        <v>44937</v>
      </c>
      <c r="B107">
        <v>2</v>
      </c>
      <c r="C107" t="s">
        <v>5</v>
      </c>
    </row>
    <row r="108" spans="1:3" x14ac:dyDescent="0.25">
      <c r="A108" s="7">
        <v>44938</v>
      </c>
      <c r="B108">
        <v>2</v>
      </c>
      <c r="C108" t="s">
        <v>5</v>
      </c>
    </row>
    <row r="109" spans="1:3" x14ac:dyDescent="0.25">
      <c r="A109" s="7">
        <v>44939</v>
      </c>
      <c r="B109">
        <v>2</v>
      </c>
      <c r="C109" t="s">
        <v>5</v>
      </c>
    </row>
    <row r="110" spans="1:3" x14ac:dyDescent="0.25">
      <c r="A110" s="7">
        <v>44940</v>
      </c>
      <c r="B110">
        <v>2</v>
      </c>
      <c r="C110" t="s">
        <v>5</v>
      </c>
    </row>
    <row r="111" spans="1:3" x14ac:dyDescent="0.25">
      <c r="A111" s="7">
        <v>44941</v>
      </c>
      <c r="B111">
        <v>2</v>
      </c>
      <c r="C111" t="s">
        <v>5</v>
      </c>
    </row>
    <row r="112" spans="1:3" x14ac:dyDescent="0.25">
      <c r="A112" s="7">
        <v>44942</v>
      </c>
      <c r="B112">
        <v>3</v>
      </c>
      <c r="C112" t="s">
        <v>5</v>
      </c>
    </row>
    <row r="113" spans="1:3" x14ac:dyDescent="0.25">
      <c r="A113" s="7">
        <v>44943</v>
      </c>
      <c r="B113">
        <v>3</v>
      </c>
      <c r="C113" t="s">
        <v>5</v>
      </c>
    </row>
    <row r="114" spans="1:3" x14ac:dyDescent="0.25">
      <c r="A114" s="7">
        <v>44944</v>
      </c>
      <c r="B114">
        <v>3</v>
      </c>
      <c r="C114" t="s">
        <v>5</v>
      </c>
    </row>
    <row r="115" spans="1:3" x14ac:dyDescent="0.25">
      <c r="A115" s="7">
        <v>44945</v>
      </c>
      <c r="B115">
        <v>3</v>
      </c>
      <c r="C115" t="s">
        <v>5</v>
      </c>
    </row>
    <row r="116" spans="1:3" x14ac:dyDescent="0.25">
      <c r="A116" s="7">
        <v>44946</v>
      </c>
      <c r="B116">
        <v>3</v>
      </c>
      <c r="C116" t="s">
        <v>5</v>
      </c>
    </row>
    <row r="117" spans="1:3" x14ac:dyDescent="0.25">
      <c r="A117" s="7">
        <v>44947</v>
      </c>
      <c r="B117">
        <v>3</v>
      </c>
      <c r="C117" t="s">
        <v>5</v>
      </c>
    </row>
    <row r="118" spans="1:3" x14ac:dyDescent="0.25">
      <c r="A118" s="7">
        <v>44948</v>
      </c>
      <c r="B118">
        <v>3</v>
      </c>
      <c r="C118" t="s">
        <v>5</v>
      </c>
    </row>
    <row r="119" spans="1:3" x14ac:dyDescent="0.25">
      <c r="A119" s="7">
        <v>44949</v>
      </c>
      <c r="B119">
        <v>4</v>
      </c>
      <c r="C119" t="s">
        <v>5</v>
      </c>
    </row>
    <row r="120" spans="1:3" x14ac:dyDescent="0.25">
      <c r="A120" s="7">
        <v>44950</v>
      </c>
      <c r="B120">
        <v>4</v>
      </c>
      <c r="C120" t="s">
        <v>5</v>
      </c>
    </row>
    <row r="121" spans="1:3" x14ac:dyDescent="0.25">
      <c r="A121" s="7">
        <v>44951</v>
      </c>
      <c r="B121">
        <v>4</v>
      </c>
      <c r="C121" t="s">
        <v>5</v>
      </c>
    </row>
    <row r="122" spans="1:3" x14ac:dyDescent="0.25">
      <c r="A122" s="7">
        <v>44952</v>
      </c>
      <c r="B122">
        <v>4</v>
      </c>
      <c r="C122" t="s">
        <v>5</v>
      </c>
    </row>
    <row r="123" spans="1:3" x14ac:dyDescent="0.25">
      <c r="A123" s="7">
        <v>44953</v>
      </c>
      <c r="B123">
        <v>4</v>
      </c>
      <c r="C123" t="s">
        <v>5</v>
      </c>
    </row>
    <row r="124" spans="1:3" x14ac:dyDescent="0.25">
      <c r="A124" s="7">
        <v>44954</v>
      </c>
      <c r="B124">
        <v>4</v>
      </c>
      <c r="C124" t="s">
        <v>5</v>
      </c>
    </row>
    <row r="125" spans="1:3" x14ac:dyDescent="0.25">
      <c r="A125" s="7">
        <v>44955</v>
      </c>
      <c r="B125">
        <v>4</v>
      </c>
      <c r="C125" t="s">
        <v>5</v>
      </c>
    </row>
    <row r="126" spans="1:3" x14ac:dyDescent="0.25">
      <c r="A126" s="7">
        <v>44956</v>
      </c>
      <c r="B126">
        <v>5</v>
      </c>
      <c r="C126" t="s">
        <v>5</v>
      </c>
    </row>
    <row r="127" spans="1:3" x14ac:dyDescent="0.25">
      <c r="A127" s="7">
        <v>44957</v>
      </c>
      <c r="B127">
        <v>5</v>
      </c>
      <c r="C127" t="s">
        <v>5</v>
      </c>
    </row>
    <row r="128" spans="1:3" x14ac:dyDescent="0.25">
      <c r="A128" s="7">
        <v>44958</v>
      </c>
      <c r="B128">
        <v>5</v>
      </c>
      <c r="C128" t="s">
        <v>5</v>
      </c>
    </row>
    <row r="129" spans="1:3" x14ac:dyDescent="0.25">
      <c r="A129" s="7">
        <v>44959</v>
      </c>
      <c r="B129">
        <v>5</v>
      </c>
      <c r="C129" t="s">
        <v>5</v>
      </c>
    </row>
    <row r="130" spans="1:3" x14ac:dyDescent="0.25">
      <c r="A130" s="7">
        <v>44960</v>
      </c>
      <c r="B130">
        <v>5</v>
      </c>
      <c r="C130" t="s">
        <v>5</v>
      </c>
    </row>
    <row r="131" spans="1:3" x14ac:dyDescent="0.25">
      <c r="A131" s="7">
        <v>44961</v>
      </c>
      <c r="B131">
        <v>5</v>
      </c>
      <c r="C131" t="s">
        <v>5</v>
      </c>
    </row>
    <row r="132" spans="1:3" x14ac:dyDescent="0.25">
      <c r="A132" s="7">
        <v>44962</v>
      </c>
      <c r="B132">
        <v>5</v>
      </c>
      <c r="C132" t="s">
        <v>5</v>
      </c>
    </row>
    <row r="133" spans="1:3" x14ac:dyDescent="0.25">
      <c r="A133" s="7">
        <v>44963</v>
      </c>
      <c r="B133">
        <v>6</v>
      </c>
      <c r="C133" t="s">
        <v>5</v>
      </c>
    </row>
    <row r="134" spans="1:3" x14ac:dyDescent="0.25">
      <c r="A134" s="7">
        <v>44964</v>
      </c>
      <c r="B134">
        <v>6</v>
      </c>
      <c r="C134" t="s">
        <v>5</v>
      </c>
    </row>
    <row r="135" spans="1:3" x14ac:dyDescent="0.25">
      <c r="A135" s="7">
        <v>44965</v>
      </c>
      <c r="B135">
        <v>6</v>
      </c>
      <c r="C135" t="s">
        <v>5</v>
      </c>
    </row>
    <row r="136" spans="1:3" x14ac:dyDescent="0.25">
      <c r="A136" s="7">
        <v>44966</v>
      </c>
      <c r="B136">
        <v>6</v>
      </c>
      <c r="C136" t="s">
        <v>5</v>
      </c>
    </row>
    <row r="137" spans="1:3" x14ac:dyDescent="0.25">
      <c r="A137" s="7">
        <v>44967</v>
      </c>
      <c r="B137">
        <v>6</v>
      </c>
      <c r="C137" t="s">
        <v>5</v>
      </c>
    </row>
    <row r="138" spans="1:3" x14ac:dyDescent="0.25">
      <c r="A138" s="7">
        <v>44977</v>
      </c>
      <c r="B138">
        <v>1</v>
      </c>
      <c r="C138" t="s">
        <v>6</v>
      </c>
    </row>
    <row r="139" spans="1:3" x14ac:dyDescent="0.25">
      <c r="A139" s="7">
        <v>44978</v>
      </c>
      <c r="B139">
        <v>1</v>
      </c>
      <c r="C139" t="s">
        <v>6</v>
      </c>
    </row>
    <row r="140" spans="1:3" x14ac:dyDescent="0.25">
      <c r="A140" s="7">
        <v>44979</v>
      </c>
      <c r="B140">
        <v>1</v>
      </c>
      <c r="C140" t="s">
        <v>6</v>
      </c>
    </row>
    <row r="141" spans="1:3" x14ac:dyDescent="0.25">
      <c r="A141" s="7">
        <v>44980</v>
      </c>
      <c r="B141">
        <v>1</v>
      </c>
      <c r="C141" t="s">
        <v>6</v>
      </c>
    </row>
    <row r="142" spans="1:3" x14ac:dyDescent="0.25">
      <c r="A142" s="7">
        <v>44981</v>
      </c>
      <c r="B142">
        <v>1</v>
      </c>
      <c r="C142" t="s">
        <v>6</v>
      </c>
    </row>
    <row r="143" spans="1:3" x14ac:dyDescent="0.25">
      <c r="A143" s="7">
        <v>44982</v>
      </c>
      <c r="B143">
        <v>1</v>
      </c>
      <c r="C143" t="s">
        <v>6</v>
      </c>
    </row>
    <row r="144" spans="1:3" x14ac:dyDescent="0.25">
      <c r="A144" s="7">
        <v>44983</v>
      </c>
      <c r="B144">
        <v>1</v>
      </c>
      <c r="C144" t="s">
        <v>6</v>
      </c>
    </row>
    <row r="145" spans="1:3" x14ac:dyDescent="0.25">
      <c r="A145" s="7">
        <v>44984</v>
      </c>
      <c r="B145">
        <v>2</v>
      </c>
      <c r="C145" t="s">
        <v>6</v>
      </c>
    </row>
    <row r="146" spans="1:3" x14ac:dyDescent="0.25">
      <c r="A146" s="7">
        <v>44985</v>
      </c>
      <c r="B146">
        <v>2</v>
      </c>
      <c r="C146" t="s">
        <v>6</v>
      </c>
    </row>
    <row r="147" spans="1:3" x14ac:dyDescent="0.25">
      <c r="A147" s="7">
        <v>44986</v>
      </c>
      <c r="B147">
        <v>2</v>
      </c>
      <c r="C147" t="s">
        <v>6</v>
      </c>
    </row>
    <row r="148" spans="1:3" x14ac:dyDescent="0.25">
      <c r="A148" s="7">
        <v>44987</v>
      </c>
      <c r="B148">
        <v>2</v>
      </c>
      <c r="C148" t="s">
        <v>6</v>
      </c>
    </row>
    <row r="149" spans="1:3" x14ac:dyDescent="0.25">
      <c r="A149" s="7">
        <v>44988</v>
      </c>
      <c r="B149">
        <v>2</v>
      </c>
      <c r="C149" t="s">
        <v>6</v>
      </c>
    </row>
    <row r="150" spans="1:3" x14ac:dyDescent="0.25">
      <c r="A150" s="7">
        <v>44989</v>
      </c>
      <c r="B150">
        <v>2</v>
      </c>
      <c r="C150" t="s">
        <v>6</v>
      </c>
    </row>
    <row r="151" spans="1:3" x14ac:dyDescent="0.25">
      <c r="A151" s="7">
        <v>44990</v>
      </c>
      <c r="B151">
        <v>2</v>
      </c>
      <c r="C151" t="s">
        <v>6</v>
      </c>
    </row>
    <row r="152" spans="1:3" x14ac:dyDescent="0.25">
      <c r="A152" s="7">
        <v>44991</v>
      </c>
      <c r="B152">
        <v>3</v>
      </c>
      <c r="C152" t="s">
        <v>6</v>
      </c>
    </row>
    <row r="153" spans="1:3" x14ac:dyDescent="0.25">
      <c r="A153" s="7">
        <v>44992</v>
      </c>
      <c r="B153">
        <v>3</v>
      </c>
      <c r="C153" t="s">
        <v>6</v>
      </c>
    </row>
    <row r="154" spans="1:3" x14ac:dyDescent="0.25">
      <c r="A154" s="7">
        <v>44993</v>
      </c>
      <c r="B154">
        <v>3</v>
      </c>
      <c r="C154" t="s">
        <v>6</v>
      </c>
    </row>
    <row r="155" spans="1:3" x14ac:dyDescent="0.25">
      <c r="A155" s="7">
        <v>44994</v>
      </c>
      <c r="B155">
        <v>3</v>
      </c>
      <c r="C155" t="s">
        <v>6</v>
      </c>
    </row>
    <row r="156" spans="1:3" x14ac:dyDescent="0.25">
      <c r="A156" s="7">
        <v>44995</v>
      </c>
      <c r="B156">
        <v>3</v>
      </c>
      <c r="C156" t="s">
        <v>6</v>
      </c>
    </row>
    <row r="157" spans="1:3" x14ac:dyDescent="0.25">
      <c r="A157" s="7">
        <v>44996</v>
      </c>
      <c r="B157">
        <v>3</v>
      </c>
      <c r="C157" t="s">
        <v>6</v>
      </c>
    </row>
    <row r="158" spans="1:3" x14ac:dyDescent="0.25">
      <c r="A158" s="7">
        <v>44997</v>
      </c>
      <c r="B158">
        <v>3</v>
      </c>
      <c r="C158" t="s">
        <v>6</v>
      </c>
    </row>
    <row r="159" spans="1:3" x14ac:dyDescent="0.25">
      <c r="A159" s="7">
        <v>44998</v>
      </c>
      <c r="B159">
        <v>4</v>
      </c>
      <c r="C159" t="s">
        <v>6</v>
      </c>
    </row>
    <row r="160" spans="1:3" x14ac:dyDescent="0.25">
      <c r="A160" s="7">
        <v>44999</v>
      </c>
      <c r="B160">
        <v>4</v>
      </c>
      <c r="C160" t="s">
        <v>6</v>
      </c>
    </row>
    <row r="161" spans="1:3" x14ac:dyDescent="0.25">
      <c r="A161" s="7">
        <v>45000</v>
      </c>
      <c r="B161">
        <v>4</v>
      </c>
      <c r="C161" t="s">
        <v>6</v>
      </c>
    </row>
    <row r="162" spans="1:3" x14ac:dyDescent="0.25">
      <c r="A162" s="7">
        <v>45001</v>
      </c>
      <c r="B162">
        <v>4</v>
      </c>
      <c r="C162" t="s">
        <v>6</v>
      </c>
    </row>
    <row r="163" spans="1:3" x14ac:dyDescent="0.25">
      <c r="A163" s="7">
        <v>45002</v>
      </c>
      <c r="B163">
        <v>4</v>
      </c>
      <c r="C163" t="s">
        <v>6</v>
      </c>
    </row>
    <row r="164" spans="1:3" x14ac:dyDescent="0.25">
      <c r="A164" s="7">
        <v>45003</v>
      </c>
      <c r="B164">
        <v>4</v>
      </c>
      <c r="C164" t="s">
        <v>6</v>
      </c>
    </row>
    <row r="165" spans="1:3" x14ac:dyDescent="0.25">
      <c r="A165" s="7">
        <v>45004</v>
      </c>
      <c r="B165">
        <v>4</v>
      </c>
      <c r="C165" t="s">
        <v>6</v>
      </c>
    </row>
    <row r="166" spans="1:3" x14ac:dyDescent="0.25">
      <c r="A166" s="7">
        <v>45005</v>
      </c>
      <c r="B166">
        <v>5</v>
      </c>
      <c r="C166" t="s">
        <v>6</v>
      </c>
    </row>
    <row r="167" spans="1:3" x14ac:dyDescent="0.25">
      <c r="A167" s="7">
        <v>45006</v>
      </c>
      <c r="B167">
        <v>5</v>
      </c>
      <c r="C167" t="s">
        <v>6</v>
      </c>
    </row>
    <row r="168" spans="1:3" x14ac:dyDescent="0.25">
      <c r="A168" s="7">
        <v>45007</v>
      </c>
      <c r="B168">
        <v>5</v>
      </c>
      <c r="C168" t="s">
        <v>6</v>
      </c>
    </row>
    <row r="169" spans="1:3" x14ac:dyDescent="0.25">
      <c r="A169" s="7">
        <v>45008</v>
      </c>
      <c r="B169">
        <v>5</v>
      </c>
      <c r="C169" t="s">
        <v>6</v>
      </c>
    </row>
    <row r="170" spans="1:3" x14ac:dyDescent="0.25">
      <c r="A170" s="7">
        <v>45009</v>
      </c>
      <c r="B170">
        <v>5</v>
      </c>
      <c r="C170" t="s">
        <v>6</v>
      </c>
    </row>
    <row r="171" spans="1:3" x14ac:dyDescent="0.25">
      <c r="A171" s="7">
        <v>45010</v>
      </c>
      <c r="B171">
        <v>5</v>
      </c>
      <c r="C171" t="s">
        <v>6</v>
      </c>
    </row>
    <row r="172" spans="1:3" x14ac:dyDescent="0.25">
      <c r="A172" s="7">
        <v>45011</v>
      </c>
      <c r="B172">
        <v>5</v>
      </c>
      <c r="C172" t="s">
        <v>6</v>
      </c>
    </row>
    <row r="173" spans="1:3" x14ac:dyDescent="0.25">
      <c r="A173" s="7">
        <v>45012</v>
      </c>
      <c r="B173">
        <v>6</v>
      </c>
      <c r="C173" t="s">
        <v>6</v>
      </c>
    </row>
    <row r="174" spans="1:3" x14ac:dyDescent="0.25">
      <c r="A174" s="7">
        <v>45013</v>
      </c>
      <c r="B174">
        <v>6</v>
      </c>
      <c r="C174" t="s">
        <v>6</v>
      </c>
    </row>
    <row r="175" spans="1:3" x14ac:dyDescent="0.25">
      <c r="A175" s="7">
        <v>45014</v>
      </c>
      <c r="B175">
        <v>6</v>
      </c>
      <c r="C175" t="s">
        <v>6</v>
      </c>
    </row>
    <row r="176" spans="1:3" x14ac:dyDescent="0.25">
      <c r="A176" s="7">
        <v>45015</v>
      </c>
      <c r="B176">
        <v>6</v>
      </c>
      <c r="C176" t="s">
        <v>6</v>
      </c>
    </row>
    <row r="177" spans="1:3" x14ac:dyDescent="0.25">
      <c r="A177" s="7">
        <v>45016</v>
      </c>
      <c r="B177">
        <v>6</v>
      </c>
      <c r="C177" t="s">
        <v>6</v>
      </c>
    </row>
    <row r="178" spans="1:3" x14ac:dyDescent="0.25">
      <c r="A178" s="7">
        <v>45017</v>
      </c>
      <c r="B178">
        <v>6</v>
      </c>
      <c r="C178" t="s">
        <v>6</v>
      </c>
    </row>
    <row r="179" spans="1:3" x14ac:dyDescent="0.25">
      <c r="A179" s="7">
        <v>45018</v>
      </c>
      <c r="B179">
        <v>6</v>
      </c>
      <c r="C179" t="s">
        <v>6</v>
      </c>
    </row>
    <row r="180" spans="1:3" x14ac:dyDescent="0.25">
      <c r="A180" s="7">
        <v>45033</v>
      </c>
      <c r="B180">
        <v>1</v>
      </c>
      <c r="C180" t="s">
        <v>7</v>
      </c>
    </row>
    <row r="181" spans="1:3" x14ac:dyDescent="0.25">
      <c r="A181" s="7">
        <v>45034</v>
      </c>
      <c r="B181">
        <v>1</v>
      </c>
      <c r="C181" t="s">
        <v>7</v>
      </c>
    </row>
    <row r="182" spans="1:3" x14ac:dyDescent="0.25">
      <c r="A182" s="7">
        <v>45035</v>
      </c>
      <c r="B182">
        <v>1</v>
      </c>
      <c r="C182" t="s">
        <v>7</v>
      </c>
    </row>
    <row r="183" spans="1:3" x14ac:dyDescent="0.25">
      <c r="A183" s="7">
        <v>45036</v>
      </c>
      <c r="B183">
        <v>1</v>
      </c>
      <c r="C183" t="s">
        <v>7</v>
      </c>
    </row>
    <row r="184" spans="1:3" x14ac:dyDescent="0.25">
      <c r="A184" s="7">
        <v>45037</v>
      </c>
      <c r="B184">
        <v>1</v>
      </c>
      <c r="C184" t="s">
        <v>7</v>
      </c>
    </row>
    <row r="185" spans="1:3" x14ac:dyDescent="0.25">
      <c r="A185" s="7">
        <v>45038</v>
      </c>
      <c r="B185">
        <v>1</v>
      </c>
      <c r="C185" t="s">
        <v>7</v>
      </c>
    </row>
    <row r="186" spans="1:3" x14ac:dyDescent="0.25">
      <c r="A186" s="7">
        <v>45039</v>
      </c>
      <c r="B186">
        <v>1</v>
      </c>
      <c r="C186" t="s">
        <v>7</v>
      </c>
    </row>
    <row r="187" spans="1:3" x14ac:dyDescent="0.25">
      <c r="A187" s="7">
        <v>45040</v>
      </c>
      <c r="B187">
        <v>2</v>
      </c>
      <c r="C187" t="s">
        <v>7</v>
      </c>
    </row>
    <row r="188" spans="1:3" x14ac:dyDescent="0.25">
      <c r="A188" s="7">
        <v>45041</v>
      </c>
      <c r="B188">
        <v>2</v>
      </c>
      <c r="C188" t="s">
        <v>7</v>
      </c>
    </row>
    <row r="189" spans="1:3" x14ac:dyDescent="0.25">
      <c r="A189" s="7">
        <v>45042</v>
      </c>
      <c r="B189">
        <v>2</v>
      </c>
      <c r="C189" t="s">
        <v>7</v>
      </c>
    </row>
    <row r="190" spans="1:3" x14ac:dyDescent="0.25">
      <c r="A190" s="7">
        <v>45043</v>
      </c>
      <c r="B190">
        <v>2</v>
      </c>
      <c r="C190" t="s">
        <v>7</v>
      </c>
    </row>
    <row r="191" spans="1:3" x14ac:dyDescent="0.25">
      <c r="A191" s="7">
        <v>45044</v>
      </c>
      <c r="B191">
        <v>2</v>
      </c>
      <c r="C191" t="s">
        <v>7</v>
      </c>
    </row>
    <row r="192" spans="1:3" x14ac:dyDescent="0.25">
      <c r="A192" s="7">
        <v>45045</v>
      </c>
      <c r="B192">
        <v>2</v>
      </c>
      <c r="C192" t="s">
        <v>7</v>
      </c>
    </row>
    <row r="193" spans="1:3" x14ac:dyDescent="0.25">
      <c r="A193" s="7">
        <v>45046</v>
      </c>
      <c r="B193">
        <v>2</v>
      </c>
      <c r="C193" t="s">
        <v>7</v>
      </c>
    </row>
    <row r="194" spans="1:3" x14ac:dyDescent="0.25">
      <c r="A194" s="7">
        <v>45047</v>
      </c>
      <c r="B194">
        <v>3</v>
      </c>
      <c r="C194" t="s">
        <v>7</v>
      </c>
    </row>
    <row r="195" spans="1:3" x14ac:dyDescent="0.25">
      <c r="A195" s="7">
        <v>45048</v>
      </c>
      <c r="B195">
        <v>3</v>
      </c>
      <c r="C195" t="s">
        <v>7</v>
      </c>
    </row>
    <row r="196" spans="1:3" x14ac:dyDescent="0.25">
      <c r="A196" s="7">
        <v>45049</v>
      </c>
      <c r="B196">
        <v>3</v>
      </c>
      <c r="C196" t="s">
        <v>7</v>
      </c>
    </row>
    <row r="197" spans="1:3" x14ac:dyDescent="0.25">
      <c r="A197" s="7">
        <v>45050</v>
      </c>
      <c r="B197">
        <v>3</v>
      </c>
      <c r="C197" t="s">
        <v>7</v>
      </c>
    </row>
    <row r="198" spans="1:3" x14ac:dyDescent="0.25">
      <c r="A198" s="7">
        <v>45051</v>
      </c>
      <c r="B198">
        <v>3</v>
      </c>
      <c r="C198" t="s">
        <v>7</v>
      </c>
    </row>
    <row r="199" spans="1:3" x14ac:dyDescent="0.25">
      <c r="A199" s="7">
        <v>45052</v>
      </c>
      <c r="B199">
        <v>3</v>
      </c>
      <c r="C199" t="s">
        <v>7</v>
      </c>
    </row>
    <row r="200" spans="1:3" x14ac:dyDescent="0.25">
      <c r="A200" s="7">
        <v>45053</v>
      </c>
      <c r="B200">
        <v>3</v>
      </c>
      <c r="C200" t="s">
        <v>7</v>
      </c>
    </row>
    <row r="201" spans="1:3" x14ac:dyDescent="0.25">
      <c r="A201" s="7">
        <v>45054</v>
      </c>
      <c r="B201">
        <v>4</v>
      </c>
      <c r="C201" t="s">
        <v>7</v>
      </c>
    </row>
    <row r="202" spans="1:3" x14ac:dyDescent="0.25">
      <c r="A202" s="7">
        <v>45055</v>
      </c>
      <c r="B202">
        <v>4</v>
      </c>
      <c r="C202" t="s">
        <v>7</v>
      </c>
    </row>
    <row r="203" spans="1:3" x14ac:dyDescent="0.25">
      <c r="A203" s="7">
        <v>45056</v>
      </c>
      <c r="B203">
        <v>4</v>
      </c>
      <c r="C203" t="s">
        <v>7</v>
      </c>
    </row>
    <row r="204" spans="1:3" x14ac:dyDescent="0.25">
      <c r="A204" s="7">
        <v>45057</v>
      </c>
      <c r="B204">
        <v>4</v>
      </c>
      <c r="C204" t="s">
        <v>7</v>
      </c>
    </row>
    <row r="205" spans="1:3" x14ac:dyDescent="0.25">
      <c r="A205" s="7">
        <v>45058</v>
      </c>
      <c r="B205">
        <v>4</v>
      </c>
      <c r="C205" t="s">
        <v>7</v>
      </c>
    </row>
    <row r="206" spans="1:3" x14ac:dyDescent="0.25">
      <c r="A206" s="7">
        <v>45059</v>
      </c>
      <c r="B206">
        <v>4</v>
      </c>
      <c r="C206" t="s">
        <v>7</v>
      </c>
    </row>
    <row r="207" spans="1:3" x14ac:dyDescent="0.25">
      <c r="A207" s="7">
        <v>45060</v>
      </c>
      <c r="B207">
        <v>4</v>
      </c>
      <c r="C207" t="s">
        <v>7</v>
      </c>
    </row>
    <row r="208" spans="1:3" x14ac:dyDescent="0.25">
      <c r="A208" s="7">
        <v>45061</v>
      </c>
      <c r="B208">
        <v>5</v>
      </c>
      <c r="C208" t="s">
        <v>7</v>
      </c>
    </row>
    <row r="209" spans="1:3" x14ac:dyDescent="0.25">
      <c r="A209" s="7">
        <v>45062</v>
      </c>
      <c r="B209">
        <v>5</v>
      </c>
      <c r="C209" t="s">
        <v>7</v>
      </c>
    </row>
    <row r="210" spans="1:3" x14ac:dyDescent="0.25">
      <c r="A210" s="7">
        <v>45063</v>
      </c>
      <c r="B210">
        <v>5</v>
      </c>
      <c r="C210" t="s">
        <v>7</v>
      </c>
    </row>
    <row r="211" spans="1:3" x14ac:dyDescent="0.25">
      <c r="A211" s="7">
        <v>45064</v>
      </c>
      <c r="B211">
        <v>5</v>
      </c>
      <c r="C211" t="s">
        <v>7</v>
      </c>
    </row>
    <row r="212" spans="1:3" x14ac:dyDescent="0.25">
      <c r="A212" s="7">
        <v>45065</v>
      </c>
      <c r="B212">
        <v>5</v>
      </c>
      <c r="C212" t="s">
        <v>7</v>
      </c>
    </row>
    <row r="213" spans="1:3" x14ac:dyDescent="0.25">
      <c r="A213" s="7">
        <v>45066</v>
      </c>
      <c r="B213">
        <v>5</v>
      </c>
      <c r="C213" t="s">
        <v>7</v>
      </c>
    </row>
    <row r="214" spans="1:3" x14ac:dyDescent="0.25">
      <c r="A214" s="7">
        <v>45067</v>
      </c>
      <c r="B214">
        <v>5</v>
      </c>
      <c r="C214" t="s">
        <v>7</v>
      </c>
    </row>
    <row r="215" spans="1:3" x14ac:dyDescent="0.25">
      <c r="A215" s="7">
        <v>45068</v>
      </c>
      <c r="B215">
        <v>6</v>
      </c>
      <c r="C215" t="s">
        <v>7</v>
      </c>
    </row>
    <row r="216" spans="1:3" x14ac:dyDescent="0.25">
      <c r="A216" s="7">
        <v>45069</v>
      </c>
      <c r="B216">
        <v>6</v>
      </c>
      <c r="C216" t="s">
        <v>7</v>
      </c>
    </row>
    <row r="217" spans="1:3" x14ac:dyDescent="0.25">
      <c r="A217" s="7">
        <v>45070</v>
      </c>
      <c r="B217">
        <v>6</v>
      </c>
      <c r="C217" t="s">
        <v>7</v>
      </c>
    </row>
    <row r="218" spans="1:3" x14ac:dyDescent="0.25">
      <c r="A218" s="7">
        <v>45071</v>
      </c>
      <c r="B218">
        <v>6</v>
      </c>
      <c r="C218" t="s">
        <v>7</v>
      </c>
    </row>
    <row r="219" spans="1:3" x14ac:dyDescent="0.25">
      <c r="A219" s="7">
        <v>45072</v>
      </c>
      <c r="B219">
        <v>6</v>
      </c>
      <c r="C219" t="s">
        <v>7</v>
      </c>
    </row>
    <row r="220" spans="1:3" x14ac:dyDescent="0.25">
      <c r="A220" s="7">
        <v>45082</v>
      </c>
      <c r="B220">
        <v>1</v>
      </c>
      <c r="C220" t="s">
        <v>8</v>
      </c>
    </row>
    <row r="221" spans="1:3" x14ac:dyDescent="0.25">
      <c r="A221" s="7">
        <v>45083</v>
      </c>
      <c r="B221">
        <v>1</v>
      </c>
      <c r="C221" t="s">
        <v>8</v>
      </c>
    </row>
    <row r="222" spans="1:3" x14ac:dyDescent="0.25">
      <c r="A222" s="7">
        <v>45084</v>
      </c>
      <c r="B222">
        <v>1</v>
      </c>
      <c r="C222" t="s">
        <v>8</v>
      </c>
    </row>
    <row r="223" spans="1:3" x14ac:dyDescent="0.25">
      <c r="A223" s="7">
        <v>45085</v>
      </c>
      <c r="B223">
        <v>1</v>
      </c>
      <c r="C223" t="s">
        <v>8</v>
      </c>
    </row>
    <row r="224" spans="1:3" x14ac:dyDescent="0.25">
      <c r="A224" s="7">
        <v>45086</v>
      </c>
      <c r="B224">
        <v>1</v>
      </c>
      <c r="C224" t="s">
        <v>8</v>
      </c>
    </row>
    <row r="225" spans="1:3" x14ac:dyDescent="0.25">
      <c r="A225" s="7">
        <v>45087</v>
      </c>
      <c r="B225">
        <v>1</v>
      </c>
      <c r="C225" t="s">
        <v>8</v>
      </c>
    </row>
    <row r="226" spans="1:3" x14ac:dyDescent="0.25">
      <c r="A226" s="7">
        <v>45088</v>
      </c>
      <c r="B226">
        <v>1</v>
      </c>
      <c r="C226" t="s">
        <v>8</v>
      </c>
    </row>
    <row r="227" spans="1:3" x14ac:dyDescent="0.25">
      <c r="A227" s="7">
        <v>45089</v>
      </c>
      <c r="B227">
        <v>2</v>
      </c>
      <c r="C227" t="s">
        <v>8</v>
      </c>
    </row>
    <row r="228" spans="1:3" x14ac:dyDescent="0.25">
      <c r="A228" s="7">
        <v>45090</v>
      </c>
      <c r="B228">
        <v>2</v>
      </c>
      <c r="C228" t="s">
        <v>8</v>
      </c>
    </row>
    <row r="229" spans="1:3" x14ac:dyDescent="0.25">
      <c r="A229" s="7">
        <v>45091</v>
      </c>
      <c r="B229">
        <v>2</v>
      </c>
      <c r="C229" t="s">
        <v>8</v>
      </c>
    </row>
    <row r="230" spans="1:3" x14ac:dyDescent="0.25">
      <c r="A230" s="7">
        <v>45092</v>
      </c>
      <c r="B230">
        <v>2</v>
      </c>
      <c r="C230" t="s">
        <v>8</v>
      </c>
    </row>
    <row r="231" spans="1:3" x14ac:dyDescent="0.25">
      <c r="A231" s="7">
        <v>45093</v>
      </c>
      <c r="B231">
        <v>2</v>
      </c>
      <c r="C231" t="s">
        <v>8</v>
      </c>
    </row>
    <row r="232" spans="1:3" x14ac:dyDescent="0.25">
      <c r="A232" s="7">
        <v>45094</v>
      </c>
      <c r="B232">
        <v>2</v>
      </c>
      <c r="C232" t="s">
        <v>8</v>
      </c>
    </row>
    <row r="233" spans="1:3" x14ac:dyDescent="0.25">
      <c r="A233" s="7">
        <v>45095</v>
      </c>
      <c r="B233">
        <v>2</v>
      </c>
      <c r="C233" t="s">
        <v>8</v>
      </c>
    </row>
    <row r="234" spans="1:3" x14ac:dyDescent="0.25">
      <c r="A234" s="7">
        <v>45096</v>
      </c>
      <c r="B234">
        <v>3</v>
      </c>
      <c r="C234" t="s">
        <v>8</v>
      </c>
    </row>
    <row r="235" spans="1:3" x14ac:dyDescent="0.25">
      <c r="A235" s="7">
        <v>45097</v>
      </c>
      <c r="B235">
        <v>3</v>
      </c>
      <c r="C235" t="s">
        <v>8</v>
      </c>
    </row>
    <row r="236" spans="1:3" x14ac:dyDescent="0.25">
      <c r="A236" s="7">
        <v>45098</v>
      </c>
      <c r="B236">
        <v>3</v>
      </c>
      <c r="C236" t="s">
        <v>8</v>
      </c>
    </row>
    <row r="237" spans="1:3" x14ac:dyDescent="0.25">
      <c r="A237" s="7">
        <v>45099</v>
      </c>
      <c r="B237">
        <v>3</v>
      </c>
      <c r="C237" t="s">
        <v>8</v>
      </c>
    </row>
    <row r="238" spans="1:3" x14ac:dyDescent="0.25">
      <c r="A238" s="7">
        <v>45100</v>
      </c>
      <c r="B238">
        <v>3</v>
      </c>
      <c r="C238" t="s">
        <v>8</v>
      </c>
    </row>
    <row r="239" spans="1:3" x14ac:dyDescent="0.25">
      <c r="A239" s="7">
        <v>45101</v>
      </c>
      <c r="B239">
        <v>3</v>
      </c>
      <c r="C239" t="s">
        <v>8</v>
      </c>
    </row>
    <row r="240" spans="1:3" x14ac:dyDescent="0.25">
      <c r="A240" s="7">
        <v>45102</v>
      </c>
      <c r="B240">
        <v>3</v>
      </c>
      <c r="C240" t="s">
        <v>8</v>
      </c>
    </row>
    <row r="241" spans="1:3" x14ac:dyDescent="0.25">
      <c r="A241" s="7">
        <v>45103</v>
      </c>
      <c r="B241">
        <v>4</v>
      </c>
      <c r="C241" t="s">
        <v>8</v>
      </c>
    </row>
    <row r="242" spans="1:3" x14ac:dyDescent="0.25">
      <c r="A242" s="7">
        <v>45104</v>
      </c>
      <c r="B242">
        <v>4</v>
      </c>
      <c r="C242" t="s">
        <v>8</v>
      </c>
    </row>
    <row r="243" spans="1:3" x14ac:dyDescent="0.25">
      <c r="A243" s="7">
        <v>45105</v>
      </c>
      <c r="B243">
        <v>4</v>
      </c>
      <c r="C243" t="s">
        <v>8</v>
      </c>
    </row>
    <row r="244" spans="1:3" x14ac:dyDescent="0.25">
      <c r="A244" s="7">
        <v>45106</v>
      </c>
      <c r="B244">
        <v>4</v>
      </c>
      <c r="C244" t="s">
        <v>8</v>
      </c>
    </row>
    <row r="245" spans="1:3" x14ac:dyDescent="0.25">
      <c r="A245" s="7">
        <v>45107</v>
      </c>
      <c r="B245">
        <v>4</v>
      </c>
      <c r="C245" t="s">
        <v>8</v>
      </c>
    </row>
    <row r="246" spans="1:3" x14ac:dyDescent="0.25">
      <c r="A246" s="7">
        <v>45108</v>
      </c>
      <c r="B246">
        <v>4</v>
      </c>
      <c r="C246" t="s">
        <v>8</v>
      </c>
    </row>
    <row r="247" spans="1:3" x14ac:dyDescent="0.25">
      <c r="A247" s="7">
        <v>45109</v>
      </c>
      <c r="B247">
        <v>4</v>
      </c>
      <c r="C247" t="s">
        <v>8</v>
      </c>
    </row>
    <row r="248" spans="1:3" x14ac:dyDescent="0.25">
      <c r="A248" s="7">
        <v>45110</v>
      </c>
      <c r="B248">
        <v>5</v>
      </c>
      <c r="C248" t="s">
        <v>8</v>
      </c>
    </row>
    <row r="249" spans="1:3" x14ac:dyDescent="0.25">
      <c r="A249" s="7">
        <v>45111</v>
      </c>
      <c r="B249">
        <v>5</v>
      </c>
      <c r="C249" t="s">
        <v>8</v>
      </c>
    </row>
    <row r="250" spans="1:3" x14ac:dyDescent="0.25">
      <c r="A250" s="7">
        <v>45112</v>
      </c>
      <c r="B250">
        <v>5</v>
      </c>
      <c r="C250" t="s">
        <v>8</v>
      </c>
    </row>
    <row r="251" spans="1:3" x14ac:dyDescent="0.25">
      <c r="A251" s="7">
        <v>45113</v>
      </c>
      <c r="B251">
        <v>5</v>
      </c>
      <c r="C251" t="s">
        <v>8</v>
      </c>
    </row>
    <row r="252" spans="1:3" x14ac:dyDescent="0.25">
      <c r="A252" s="7">
        <v>45114</v>
      </c>
      <c r="B252">
        <v>5</v>
      </c>
      <c r="C252" t="s">
        <v>8</v>
      </c>
    </row>
    <row r="253" spans="1:3" x14ac:dyDescent="0.25">
      <c r="A253" s="7">
        <v>45115</v>
      </c>
      <c r="B253">
        <v>5</v>
      </c>
      <c r="C253" t="s">
        <v>8</v>
      </c>
    </row>
    <row r="254" spans="1:3" x14ac:dyDescent="0.25">
      <c r="A254" s="7">
        <v>45116</v>
      </c>
      <c r="B254">
        <v>5</v>
      </c>
      <c r="C254" t="s">
        <v>8</v>
      </c>
    </row>
    <row r="255" spans="1:3" x14ac:dyDescent="0.25">
      <c r="A255" s="7">
        <v>45117</v>
      </c>
      <c r="B255">
        <v>6</v>
      </c>
      <c r="C255" t="s">
        <v>8</v>
      </c>
    </row>
    <row r="256" spans="1:3" x14ac:dyDescent="0.25">
      <c r="A256" s="7">
        <v>45118</v>
      </c>
      <c r="B256">
        <v>6</v>
      </c>
      <c r="C256" t="s">
        <v>8</v>
      </c>
    </row>
    <row r="257" spans="1:3" x14ac:dyDescent="0.25">
      <c r="A257" s="7">
        <v>45119</v>
      </c>
      <c r="B257">
        <v>6</v>
      </c>
      <c r="C257" t="s">
        <v>8</v>
      </c>
    </row>
    <row r="258" spans="1:3" x14ac:dyDescent="0.25">
      <c r="A258" s="7">
        <v>45120</v>
      </c>
      <c r="B258">
        <v>6</v>
      </c>
      <c r="C258" t="s">
        <v>8</v>
      </c>
    </row>
    <row r="259" spans="1:3" x14ac:dyDescent="0.25">
      <c r="A259" s="7">
        <v>45121</v>
      </c>
      <c r="B259">
        <v>6</v>
      </c>
      <c r="C259" t="s">
        <v>8</v>
      </c>
    </row>
    <row r="260" spans="1:3" x14ac:dyDescent="0.25">
      <c r="A260" s="7">
        <v>45122</v>
      </c>
      <c r="B260">
        <v>6</v>
      </c>
      <c r="C260" t="s">
        <v>8</v>
      </c>
    </row>
    <row r="261" spans="1:3" x14ac:dyDescent="0.25">
      <c r="A261" s="7">
        <v>45123</v>
      </c>
      <c r="B261">
        <v>6</v>
      </c>
      <c r="C261" t="s">
        <v>8</v>
      </c>
    </row>
    <row r="262" spans="1:3" x14ac:dyDescent="0.25">
      <c r="A262" s="7">
        <v>45124</v>
      </c>
      <c r="B262">
        <v>7</v>
      </c>
      <c r="C262" t="s">
        <v>8</v>
      </c>
    </row>
    <row r="263" spans="1:3" x14ac:dyDescent="0.25">
      <c r="A263" s="7">
        <v>45125</v>
      </c>
      <c r="B263">
        <v>7</v>
      </c>
      <c r="C263" t="s">
        <v>8</v>
      </c>
    </row>
    <row r="264" spans="1:3" x14ac:dyDescent="0.25">
      <c r="A264" s="7">
        <v>45126</v>
      </c>
      <c r="B264">
        <v>7</v>
      </c>
      <c r="C264" t="s">
        <v>8</v>
      </c>
    </row>
    <row r="265" spans="1:3" x14ac:dyDescent="0.25">
      <c r="A265" s="7">
        <v>45127</v>
      </c>
      <c r="B265">
        <v>7</v>
      </c>
      <c r="C265" t="s">
        <v>8</v>
      </c>
    </row>
    <row r="266" spans="1:3" x14ac:dyDescent="0.25">
      <c r="A266" s="7">
        <v>45128</v>
      </c>
      <c r="B266">
        <v>7</v>
      </c>
      <c r="C266" t="s">
        <v>8</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6C9F9-6C13-4ED2-B312-B1AE1BC8CC8F}">
  <sheetPr codeName="Sheet4"/>
  <dimension ref="O1:P2"/>
  <sheetViews>
    <sheetView zoomScale="115" zoomScaleNormal="115" workbookViewId="0"/>
  </sheetViews>
  <sheetFormatPr defaultColWidth="8.85546875" defaultRowHeight="15" x14ac:dyDescent="0.25"/>
  <cols>
    <col min="1" max="12" width="8.85546875" style="31"/>
    <col min="13" max="13" width="8.85546875" style="31" customWidth="1"/>
    <col min="14" max="14" width="8.85546875" style="31"/>
    <col min="15" max="15" width="16.7109375" style="31" bestFit="1" customWidth="1"/>
    <col min="16" max="16" width="17.85546875" style="31" bestFit="1" customWidth="1"/>
    <col min="17" max="17" width="8.85546875" style="31"/>
    <col min="18" max="18" width="15.5703125" style="31" bestFit="1" customWidth="1"/>
    <col min="19" max="19" width="16.42578125" style="31" bestFit="1" customWidth="1"/>
    <col min="20" max="16384" width="8.85546875" style="31"/>
  </cols>
  <sheetData>
    <row r="1" spans="15:16" x14ac:dyDescent="0.25">
      <c r="O1" s="4" t="s">
        <v>20</v>
      </c>
      <c r="P1" t="s">
        <v>2571</v>
      </c>
    </row>
    <row r="2" spans="15:16" x14ac:dyDescent="0.25">
      <c r="O2" s="4" t="s">
        <v>17</v>
      </c>
      <c r="P2" t="s">
        <v>2572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3:AH914"/>
  <sheetViews>
    <sheetView zoomScale="70" workbookViewId="0">
      <selection activeCell="D4" sqref="D4"/>
    </sheetView>
  </sheetViews>
  <sheetFormatPr defaultColWidth="8.85546875" defaultRowHeight="15" x14ac:dyDescent="0.25"/>
  <cols>
    <col min="1" max="1" width="9.7109375" customWidth="1"/>
    <col min="2" max="2" width="8.85546875" customWidth="1"/>
    <col min="3" max="3" width="18.42578125" customWidth="1"/>
    <col min="4" max="4" width="10.42578125" customWidth="1"/>
    <col min="5" max="5" width="8.85546875" customWidth="1"/>
    <col min="6" max="6" width="18.42578125" customWidth="1"/>
    <col min="7" max="7" width="8.85546875" customWidth="1"/>
    <col min="8" max="9" width="7.42578125" customWidth="1"/>
    <col min="10" max="10" width="6.85546875" customWidth="1"/>
    <col min="11" max="11" width="11.42578125" customWidth="1"/>
    <col min="12" max="12" width="6.85546875" customWidth="1"/>
    <col min="13" max="13" width="7.7109375" customWidth="1"/>
    <col min="14" max="15" width="11.42578125" customWidth="1"/>
    <col min="16" max="16" width="20.42578125" customWidth="1"/>
    <col min="17" max="17" width="48" customWidth="1"/>
    <col min="18" max="21" width="41.85546875" customWidth="1"/>
    <col min="22" max="22" width="16.7109375" bestFit="1" customWidth="1"/>
    <col min="23" max="23" width="19.7109375" customWidth="1"/>
    <col min="24" max="24" width="20.85546875" customWidth="1"/>
    <col min="25" max="25" width="16.85546875" customWidth="1"/>
    <col min="26" max="26" width="18.7109375" bestFit="1" customWidth="1"/>
    <col min="27" max="27" width="21" customWidth="1"/>
    <col min="28" max="28" width="19.7109375" customWidth="1"/>
    <col min="29" max="29" width="14.140625" customWidth="1"/>
    <col min="30" max="30" width="15.7109375" customWidth="1"/>
    <col min="31" max="31" width="13.140625" customWidth="1"/>
    <col min="32" max="32" width="14.7109375" customWidth="1"/>
    <col min="33" max="33" width="17.85546875" customWidth="1"/>
    <col min="34" max="34" width="10.85546875" customWidth="1"/>
  </cols>
  <sheetData>
    <row r="3" spans="1:34" ht="62.25" x14ac:dyDescent="0.25">
      <c r="A3" s="18" t="s">
        <v>9</v>
      </c>
      <c r="B3" s="8" t="s">
        <v>10</v>
      </c>
      <c r="C3" s="8" t="s">
        <v>11</v>
      </c>
      <c r="D3" s="8" t="s">
        <v>12</v>
      </c>
      <c r="E3" s="9" t="s">
        <v>13</v>
      </c>
      <c r="F3" s="9" t="s">
        <v>14</v>
      </c>
      <c r="G3" s="9" t="s">
        <v>1</v>
      </c>
      <c r="H3" s="9" t="s">
        <v>2</v>
      </c>
      <c r="I3" s="9" t="s">
        <v>15</v>
      </c>
      <c r="J3" s="9" t="s">
        <v>16</v>
      </c>
      <c r="K3" s="9" t="s">
        <v>17</v>
      </c>
      <c r="L3" s="9" t="s">
        <v>18</v>
      </c>
      <c r="M3" s="9" t="s">
        <v>19</v>
      </c>
      <c r="N3" s="8" t="s">
        <v>20</v>
      </c>
      <c r="O3" s="8" t="s">
        <v>21</v>
      </c>
      <c r="P3" s="8" t="s">
        <v>22</v>
      </c>
      <c r="Q3" s="8" t="s">
        <v>23</v>
      </c>
      <c r="R3" s="8" t="s">
        <v>24</v>
      </c>
      <c r="S3" s="8" t="s">
        <v>25</v>
      </c>
      <c r="T3" s="8" t="s">
        <v>26</v>
      </c>
      <c r="U3" s="8" t="s">
        <v>27</v>
      </c>
      <c r="V3" s="22" t="s">
        <v>28</v>
      </c>
      <c r="W3" s="22" t="s">
        <v>29</v>
      </c>
      <c r="X3" s="22" t="s">
        <v>30</v>
      </c>
      <c r="Y3" s="22" t="s">
        <v>31</v>
      </c>
      <c r="Z3" s="22" t="s">
        <v>32</v>
      </c>
      <c r="AA3" s="22" t="s">
        <v>33</v>
      </c>
      <c r="AB3" s="22" t="s">
        <v>34</v>
      </c>
      <c r="AC3" s="22" t="s">
        <v>35</v>
      </c>
      <c r="AD3" s="22" t="s">
        <v>36</v>
      </c>
      <c r="AE3" s="22" t="s">
        <v>37</v>
      </c>
      <c r="AF3" s="22" t="s">
        <v>38</v>
      </c>
      <c r="AG3" s="22" t="s">
        <v>39</v>
      </c>
      <c r="AH3" s="18" t="s">
        <v>40</v>
      </c>
    </row>
    <row r="4" spans="1:34" ht="45" x14ac:dyDescent="0.25">
      <c r="A4" s="19">
        <f>ROW()-1</f>
        <v>3</v>
      </c>
      <c r="B4" s="1">
        <v>1</v>
      </c>
      <c r="C4" s="2">
        <v>44811.687650462962</v>
      </c>
      <c r="D4" s="1" t="s">
        <v>2730</v>
      </c>
      <c r="E4" s="1" t="s">
        <v>41</v>
      </c>
      <c r="F4" s="3">
        <v>44811</v>
      </c>
      <c r="G4" s="1">
        <f>_xlfn.XLOOKUP(Observation[[#This Row],[Date of Observation]],Date!$A$2:$A$300,Date!$B$2:$B$300,"")</f>
        <v>2</v>
      </c>
      <c r="H4" s="1" t="str">
        <f>_xlfn.XLOOKUP(Observation[[#This Row],[Date of Observation]],Date!$A$2:$A$300,Date!$C$2:$C$300,"")</f>
        <v>Aut 1</v>
      </c>
      <c r="I4" s="1" t="s">
        <v>42</v>
      </c>
      <c r="J4" s="1">
        <v>10</v>
      </c>
      <c r="K4" s="1" t="s">
        <v>43</v>
      </c>
      <c r="L4" s="1">
        <v>1</v>
      </c>
      <c r="M4" s="1" t="s">
        <v>44</v>
      </c>
      <c r="N4" s="1" t="s">
        <v>45</v>
      </c>
      <c r="O4" s="1" t="s">
        <v>26</v>
      </c>
      <c r="P4" s="6" t="s">
        <v>46</v>
      </c>
      <c r="Q4" s="6" t="s">
        <v>2780</v>
      </c>
      <c r="R4" s="6" t="s">
        <v>2780</v>
      </c>
      <c r="S4" s="6" t="s">
        <v>2780</v>
      </c>
      <c r="T4" s="6" t="s">
        <v>2780</v>
      </c>
      <c r="U4" s="6" t="s">
        <v>2780</v>
      </c>
      <c r="V4" s="21"/>
      <c r="W4" s="21"/>
      <c r="X4" s="21"/>
      <c r="Y4" s="21"/>
      <c r="Z4" s="21"/>
      <c r="AA4" s="21"/>
      <c r="AB4" s="21"/>
      <c r="AC4" s="21"/>
      <c r="AD4" s="21"/>
      <c r="AE4" s="21"/>
      <c r="AF4" s="21"/>
      <c r="AG4" s="21"/>
      <c r="AH4" s="21"/>
    </row>
    <row r="5" spans="1:34" ht="150" x14ac:dyDescent="0.25">
      <c r="A5" s="19">
        <f t="shared" ref="A5:A68" si="0">ROW()-1</f>
        <v>4</v>
      </c>
      <c r="B5" s="1">
        <v>2</v>
      </c>
      <c r="C5" s="2">
        <v>44811.829062500001</v>
      </c>
      <c r="D5" s="1" t="s">
        <v>2708</v>
      </c>
      <c r="E5" s="1" t="s">
        <v>47</v>
      </c>
      <c r="F5" s="3">
        <v>44811</v>
      </c>
      <c r="G5" s="1">
        <f>_xlfn.XLOOKUP(Observation[[#This Row],[Date of Observation]],Date!$A$2:$A$300,Date!$B$2:$B$300,"")</f>
        <v>2</v>
      </c>
      <c r="H5" s="1" t="str">
        <f>_xlfn.XLOOKUP(Observation[[#This Row],[Date of Observation]],Date!$A$2:$A$300,Date!$C$2:$C$300,"")</f>
        <v>Aut 1</v>
      </c>
      <c r="I5" s="1" t="s">
        <v>48</v>
      </c>
      <c r="J5" s="1">
        <v>8</v>
      </c>
      <c r="K5" s="1" t="s">
        <v>49</v>
      </c>
      <c r="L5" s="1">
        <v>1</v>
      </c>
      <c r="M5" s="1" t="s">
        <v>50</v>
      </c>
      <c r="N5" s="1" t="s">
        <v>45</v>
      </c>
      <c r="O5" s="1" t="s">
        <v>51</v>
      </c>
      <c r="P5" s="6" t="s">
        <v>52</v>
      </c>
      <c r="Q5" s="6" t="s">
        <v>53</v>
      </c>
      <c r="R5" s="6"/>
      <c r="S5" s="6"/>
      <c r="T5" s="6"/>
      <c r="U5" s="6" t="s">
        <v>54</v>
      </c>
      <c r="V5" s="20"/>
      <c r="W5" s="20"/>
      <c r="X5" s="20"/>
      <c r="Y5" s="20"/>
      <c r="Z5" s="20"/>
      <c r="AA5" s="20"/>
      <c r="AB5" s="20"/>
      <c r="AC5" s="20"/>
      <c r="AD5" s="20"/>
      <c r="AE5" s="20"/>
      <c r="AF5" s="20"/>
      <c r="AG5" s="20"/>
      <c r="AH5" s="20"/>
    </row>
    <row r="6" spans="1:34" ht="45" x14ac:dyDescent="0.25">
      <c r="A6" s="19">
        <f t="shared" si="0"/>
        <v>5</v>
      </c>
      <c r="B6" s="1">
        <v>3</v>
      </c>
      <c r="C6" s="2">
        <v>44811.836539351854</v>
      </c>
      <c r="D6" s="1" t="s">
        <v>2708</v>
      </c>
      <c r="E6" s="1" t="s">
        <v>55</v>
      </c>
      <c r="F6" s="3">
        <v>44811</v>
      </c>
      <c r="G6" s="1">
        <f>_xlfn.XLOOKUP(Observation[[#This Row],[Date of Observation]],Date!$A$2:$A$300,Date!$B$2:$B$300,"")</f>
        <v>2</v>
      </c>
      <c r="H6" s="1" t="str">
        <f>_xlfn.XLOOKUP(Observation[[#This Row],[Date of Observation]],Date!$A$2:$A$300,Date!$C$2:$C$300,"")</f>
        <v>Aut 1</v>
      </c>
      <c r="I6" s="1" t="s">
        <v>48</v>
      </c>
      <c r="J6" s="1">
        <v>8</v>
      </c>
      <c r="K6" s="1" t="s">
        <v>49</v>
      </c>
      <c r="L6" s="1">
        <v>2</v>
      </c>
      <c r="M6" s="1" t="s">
        <v>50</v>
      </c>
      <c r="N6" s="1" t="s">
        <v>45</v>
      </c>
      <c r="O6" s="1" t="s">
        <v>26</v>
      </c>
      <c r="P6" s="6" t="s">
        <v>56</v>
      </c>
      <c r="Q6" s="6" t="s">
        <v>2780</v>
      </c>
      <c r="R6" s="6" t="s">
        <v>2780</v>
      </c>
      <c r="S6" s="6" t="s">
        <v>2780</v>
      </c>
      <c r="T6" s="6" t="s">
        <v>2780</v>
      </c>
      <c r="U6" s="6" t="s">
        <v>2780</v>
      </c>
      <c r="V6" s="20"/>
      <c r="W6" s="20"/>
      <c r="X6" s="20"/>
      <c r="Y6" s="20"/>
      <c r="Z6" s="20"/>
      <c r="AA6" s="20"/>
      <c r="AB6" s="20"/>
      <c r="AC6" s="20"/>
      <c r="AD6" s="20"/>
      <c r="AE6" s="20"/>
      <c r="AF6" s="20"/>
      <c r="AG6" s="20"/>
      <c r="AH6" s="20"/>
    </row>
    <row r="7" spans="1:34" ht="150" x14ac:dyDescent="0.25">
      <c r="A7" s="19">
        <f t="shared" si="0"/>
        <v>6</v>
      </c>
      <c r="B7" s="1">
        <v>4</v>
      </c>
      <c r="C7" s="2">
        <v>44812.266782407409</v>
      </c>
      <c r="D7" s="1" t="s">
        <v>2757</v>
      </c>
      <c r="E7" s="1" t="s">
        <v>57</v>
      </c>
      <c r="F7" s="3">
        <v>44811</v>
      </c>
      <c r="G7" s="1">
        <f>_xlfn.XLOOKUP(Observation[[#This Row],[Date of Observation]],Date!$A$2:$A$300,Date!$B$2:$B$300,"")</f>
        <v>2</v>
      </c>
      <c r="H7" s="1" t="str">
        <f>_xlfn.XLOOKUP(Observation[[#This Row],[Date of Observation]],Date!$A$2:$A$300,Date!$C$2:$C$300,"")</f>
        <v>Aut 1</v>
      </c>
      <c r="I7" s="1" t="s">
        <v>58</v>
      </c>
      <c r="J7" s="1">
        <v>7</v>
      </c>
      <c r="K7" s="1" t="s">
        <v>59</v>
      </c>
      <c r="L7" s="1">
        <v>1</v>
      </c>
      <c r="M7" s="1" t="s">
        <v>44</v>
      </c>
      <c r="N7" s="1" t="s">
        <v>45</v>
      </c>
      <c r="O7" s="1" t="s">
        <v>26</v>
      </c>
      <c r="P7" s="6" t="s">
        <v>60</v>
      </c>
      <c r="Q7" s="6"/>
      <c r="R7" s="6"/>
      <c r="S7" s="6"/>
      <c r="T7" s="6" t="s">
        <v>61</v>
      </c>
      <c r="U7" s="6" t="s">
        <v>62</v>
      </c>
      <c r="V7" s="20"/>
      <c r="W7" s="20"/>
      <c r="X7" s="20"/>
      <c r="Y7" s="20"/>
      <c r="Z7" s="20"/>
      <c r="AA7" s="20"/>
      <c r="AB7" s="20"/>
      <c r="AC7" s="20"/>
      <c r="AD7" s="20"/>
      <c r="AE7" s="20"/>
      <c r="AF7" s="20"/>
      <c r="AG7" s="20"/>
      <c r="AH7" s="20"/>
    </row>
    <row r="8" spans="1:34" ht="45" x14ac:dyDescent="0.25">
      <c r="A8" s="19">
        <f t="shared" si="0"/>
        <v>7</v>
      </c>
      <c r="B8" s="1">
        <v>5</v>
      </c>
      <c r="C8" s="2">
        <v>44812.282835648148</v>
      </c>
      <c r="D8" s="1" t="s">
        <v>2723</v>
      </c>
      <c r="E8" s="1" t="s">
        <v>63</v>
      </c>
      <c r="F8" s="3">
        <v>44811</v>
      </c>
      <c r="G8" s="1">
        <f>_xlfn.XLOOKUP(Observation[[#This Row],[Date of Observation]],Date!$A$2:$A$300,Date!$B$2:$B$300,"")</f>
        <v>2</v>
      </c>
      <c r="H8" s="1" t="str">
        <f>_xlfn.XLOOKUP(Observation[[#This Row],[Date of Observation]],Date!$A$2:$A$300,Date!$C$2:$C$300,"")</f>
        <v>Aut 1</v>
      </c>
      <c r="I8" s="1" t="s">
        <v>58</v>
      </c>
      <c r="J8" s="1">
        <v>10</v>
      </c>
      <c r="K8" s="1" t="s">
        <v>64</v>
      </c>
      <c r="L8" s="1">
        <v>2</v>
      </c>
      <c r="M8" s="1" t="s">
        <v>65</v>
      </c>
      <c r="N8" s="1" t="s">
        <v>45</v>
      </c>
      <c r="O8" s="1" t="s">
        <v>26</v>
      </c>
      <c r="P8" s="6" t="s">
        <v>66</v>
      </c>
      <c r="Q8" s="6" t="s">
        <v>2780</v>
      </c>
      <c r="R8" s="6" t="s">
        <v>2780</v>
      </c>
      <c r="S8" s="6" t="s">
        <v>2780</v>
      </c>
      <c r="T8" s="6" t="s">
        <v>2780</v>
      </c>
      <c r="U8" s="6" t="s">
        <v>2780</v>
      </c>
      <c r="V8" s="20"/>
      <c r="W8" s="20"/>
      <c r="X8" s="20"/>
      <c r="Y8" s="20"/>
      <c r="Z8" s="20"/>
      <c r="AA8" s="20"/>
      <c r="AB8" s="20"/>
      <c r="AC8" s="20"/>
      <c r="AD8" s="20"/>
      <c r="AE8" s="20"/>
      <c r="AF8" s="20"/>
      <c r="AG8" s="20"/>
      <c r="AH8" s="20"/>
    </row>
    <row r="9" spans="1:34" ht="45" x14ac:dyDescent="0.25">
      <c r="A9" s="19">
        <f t="shared" si="0"/>
        <v>8</v>
      </c>
      <c r="B9" s="1">
        <v>6</v>
      </c>
      <c r="C9" s="2">
        <v>44812.378645833334</v>
      </c>
      <c r="D9" s="1" t="s">
        <v>2716</v>
      </c>
      <c r="E9" s="1" t="s">
        <v>67</v>
      </c>
      <c r="F9" s="3">
        <v>44812</v>
      </c>
      <c r="G9" s="1">
        <f>_xlfn.XLOOKUP(Observation[[#This Row],[Date of Observation]],Date!$A$2:$A$300,Date!$B$2:$B$300,"")</f>
        <v>2</v>
      </c>
      <c r="H9" s="1" t="str">
        <f>_xlfn.XLOOKUP(Observation[[#This Row],[Date of Observation]],Date!$A$2:$A$300,Date!$C$2:$C$300,"")</f>
        <v>Aut 1</v>
      </c>
      <c r="I9" s="1" t="s">
        <v>48</v>
      </c>
      <c r="J9" s="1">
        <v>8</v>
      </c>
      <c r="K9" s="1" t="s">
        <v>68</v>
      </c>
      <c r="L9" s="1">
        <v>3</v>
      </c>
      <c r="M9" s="1" t="s">
        <v>44</v>
      </c>
      <c r="N9" s="1" t="s">
        <v>45</v>
      </c>
      <c r="O9" s="1" t="s">
        <v>26</v>
      </c>
      <c r="P9" s="6" t="s">
        <v>69</v>
      </c>
      <c r="Q9" s="6" t="s">
        <v>2780</v>
      </c>
      <c r="R9" s="6" t="s">
        <v>2780</v>
      </c>
      <c r="S9" s="6" t="s">
        <v>2780</v>
      </c>
      <c r="T9" s="6" t="s">
        <v>2780</v>
      </c>
      <c r="U9" s="6" t="s">
        <v>2780</v>
      </c>
      <c r="V9" s="20"/>
      <c r="W9" s="20"/>
      <c r="X9" s="20"/>
      <c r="Y9" s="20"/>
      <c r="Z9" s="20"/>
      <c r="AA9" s="20"/>
      <c r="AB9" s="20"/>
      <c r="AC9" s="20"/>
      <c r="AD9" s="20"/>
      <c r="AE9" s="20"/>
      <c r="AF9" s="20"/>
      <c r="AG9" s="20"/>
      <c r="AH9" s="20"/>
    </row>
    <row r="10" spans="1:34" ht="90" x14ac:dyDescent="0.25">
      <c r="A10" s="19">
        <f t="shared" si="0"/>
        <v>9</v>
      </c>
      <c r="B10" s="1">
        <v>7</v>
      </c>
      <c r="C10" s="2">
        <v>44812.3825462963</v>
      </c>
      <c r="D10" s="1" t="s">
        <v>2716</v>
      </c>
      <c r="E10" s="1" t="s">
        <v>70</v>
      </c>
      <c r="F10" s="3">
        <v>44812</v>
      </c>
      <c r="G10" s="1">
        <f>_xlfn.XLOOKUP(Observation[[#This Row],[Date of Observation]],Date!$A$2:$A$300,Date!$B$2:$B$300,"")</f>
        <v>2</v>
      </c>
      <c r="H10" s="1" t="str">
        <f>_xlfn.XLOOKUP(Observation[[#This Row],[Date of Observation]],Date!$A$2:$A$300,Date!$C$2:$C$300,"")</f>
        <v>Aut 1</v>
      </c>
      <c r="I10" s="1" t="s">
        <v>48</v>
      </c>
      <c r="J10" s="1">
        <v>8</v>
      </c>
      <c r="K10" s="1" t="s">
        <v>71</v>
      </c>
      <c r="L10" s="1">
        <v>1</v>
      </c>
      <c r="M10" s="1" t="s">
        <v>44</v>
      </c>
      <c r="N10" s="1" t="s">
        <v>45</v>
      </c>
      <c r="O10" s="1" t="s">
        <v>26</v>
      </c>
      <c r="P10" s="6" t="s">
        <v>72</v>
      </c>
      <c r="Q10" s="6"/>
      <c r="R10" s="6"/>
      <c r="S10" s="6"/>
      <c r="T10" s="6" t="s">
        <v>73</v>
      </c>
      <c r="U10" s="6" t="s">
        <v>74</v>
      </c>
      <c r="V10" s="20"/>
      <c r="W10" s="20"/>
      <c r="X10" s="20"/>
      <c r="Y10" s="20"/>
      <c r="Z10" s="20"/>
      <c r="AA10" s="20"/>
      <c r="AB10" s="20"/>
      <c r="AC10" s="20"/>
      <c r="AD10" s="20"/>
      <c r="AE10" s="20"/>
      <c r="AF10" s="20"/>
      <c r="AG10" s="20"/>
      <c r="AH10" s="20"/>
    </row>
    <row r="11" spans="1:34" ht="45" x14ac:dyDescent="0.25">
      <c r="A11" s="19">
        <f t="shared" si="0"/>
        <v>10</v>
      </c>
      <c r="B11" s="1">
        <v>8</v>
      </c>
      <c r="C11" s="2">
        <v>44812.38559027778</v>
      </c>
      <c r="D11" s="1" t="s">
        <v>2716</v>
      </c>
      <c r="E11" s="1" t="s">
        <v>75</v>
      </c>
      <c r="F11" s="3">
        <v>44812</v>
      </c>
      <c r="G11" s="1">
        <f>_xlfn.XLOOKUP(Observation[[#This Row],[Date of Observation]],Date!$A$2:$A$300,Date!$B$2:$B$300,"")</f>
        <v>2</v>
      </c>
      <c r="H11" s="1" t="str">
        <f>_xlfn.XLOOKUP(Observation[[#This Row],[Date of Observation]],Date!$A$2:$A$300,Date!$C$2:$C$300,"")</f>
        <v>Aut 1</v>
      </c>
      <c r="I11" s="1" t="s">
        <v>48</v>
      </c>
      <c r="J11" s="1">
        <v>8</v>
      </c>
      <c r="K11" s="1" t="s">
        <v>71</v>
      </c>
      <c r="L11" s="1">
        <v>4</v>
      </c>
      <c r="M11" s="1" t="s">
        <v>44</v>
      </c>
      <c r="N11" s="1" t="s">
        <v>45</v>
      </c>
      <c r="O11" s="1" t="s">
        <v>26</v>
      </c>
      <c r="P11" s="6" t="s">
        <v>76</v>
      </c>
      <c r="Q11" s="6" t="s">
        <v>2780</v>
      </c>
      <c r="R11" s="6" t="s">
        <v>2780</v>
      </c>
      <c r="S11" s="6" t="s">
        <v>2780</v>
      </c>
      <c r="T11" s="6" t="s">
        <v>2780</v>
      </c>
      <c r="U11" s="6" t="s">
        <v>2780</v>
      </c>
      <c r="V11" s="20"/>
      <c r="W11" s="20"/>
      <c r="X11" s="20"/>
      <c r="Y11" s="20"/>
      <c r="Z11" s="20"/>
      <c r="AA11" s="20"/>
      <c r="AB11" s="20"/>
      <c r="AC11" s="20"/>
      <c r="AD11" s="20"/>
      <c r="AE11" s="20"/>
      <c r="AF11" s="20"/>
      <c r="AG11" s="20"/>
      <c r="AH11" s="20"/>
    </row>
    <row r="12" spans="1:34" ht="45" x14ac:dyDescent="0.25">
      <c r="A12" s="19">
        <f t="shared" si="0"/>
        <v>11</v>
      </c>
      <c r="B12" s="1">
        <v>9</v>
      </c>
      <c r="C12" s="2">
        <v>44812.525358796294</v>
      </c>
      <c r="D12" s="1" t="s">
        <v>2736</v>
      </c>
      <c r="E12" s="1" t="s">
        <v>77</v>
      </c>
      <c r="F12" s="3">
        <v>44812</v>
      </c>
      <c r="G12" s="1">
        <f>_xlfn.XLOOKUP(Observation[[#This Row],[Date of Observation]],Date!$A$2:$A$300,Date!$B$2:$B$300,"")</f>
        <v>2</v>
      </c>
      <c r="H12" s="1" t="str">
        <f>_xlfn.XLOOKUP(Observation[[#This Row],[Date of Observation]],Date!$A$2:$A$300,Date!$C$2:$C$300,"")</f>
        <v>Aut 1</v>
      </c>
      <c r="I12" s="1" t="s">
        <v>58</v>
      </c>
      <c r="J12" s="1">
        <v>9</v>
      </c>
      <c r="K12" s="1" t="s">
        <v>59</v>
      </c>
      <c r="L12" s="1">
        <v>2</v>
      </c>
      <c r="M12" s="1" t="s">
        <v>50</v>
      </c>
      <c r="N12" s="1" t="s">
        <v>45</v>
      </c>
      <c r="O12" s="1" t="s">
        <v>26</v>
      </c>
      <c r="P12" s="6" t="s">
        <v>78</v>
      </c>
      <c r="Q12" s="6" t="s">
        <v>2780</v>
      </c>
      <c r="R12" s="6" t="s">
        <v>2780</v>
      </c>
      <c r="S12" s="6" t="s">
        <v>2780</v>
      </c>
      <c r="T12" s="6" t="s">
        <v>2780</v>
      </c>
      <c r="U12" s="6" t="s">
        <v>2780</v>
      </c>
      <c r="V12" s="20"/>
      <c r="W12" s="20"/>
      <c r="X12" s="20"/>
      <c r="Y12" s="20"/>
      <c r="Z12" s="20"/>
      <c r="AA12" s="20"/>
      <c r="AB12" s="20"/>
      <c r="AC12" s="20"/>
      <c r="AD12" s="20"/>
      <c r="AE12" s="20"/>
      <c r="AF12" s="20"/>
      <c r="AG12" s="20"/>
      <c r="AH12" s="20"/>
    </row>
    <row r="13" spans="1:34" ht="195" x14ac:dyDescent="0.25">
      <c r="A13" s="19">
        <f t="shared" si="0"/>
        <v>12</v>
      </c>
      <c r="B13" s="1">
        <v>10</v>
      </c>
      <c r="C13" s="2">
        <v>44813.496388888889</v>
      </c>
      <c r="D13" s="1" t="s">
        <v>2745</v>
      </c>
      <c r="E13" s="1" t="s">
        <v>79</v>
      </c>
      <c r="F13" s="3">
        <v>44811</v>
      </c>
      <c r="G13" s="1">
        <f>_xlfn.XLOOKUP(Observation[[#This Row],[Date of Observation]],Date!$A$2:$A$300,Date!$B$2:$B$300,"")</f>
        <v>2</v>
      </c>
      <c r="H13" s="1" t="str">
        <f>_xlfn.XLOOKUP(Observation[[#This Row],[Date of Observation]],Date!$A$2:$A$300,Date!$C$2:$C$300,"")</f>
        <v>Aut 1</v>
      </c>
      <c r="I13" s="1" t="s">
        <v>58</v>
      </c>
      <c r="J13" s="1">
        <v>11</v>
      </c>
      <c r="K13" s="1" t="s">
        <v>80</v>
      </c>
      <c r="L13" s="1">
        <v>5</v>
      </c>
      <c r="M13" s="1" t="s">
        <v>44</v>
      </c>
      <c r="N13" s="1" t="s">
        <v>45</v>
      </c>
      <c r="O13" s="1" t="s">
        <v>26</v>
      </c>
      <c r="P13" s="6" t="s">
        <v>81</v>
      </c>
      <c r="Q13" s="6"/>
      <c r="R13" s="6"/>
      <c r="S13" s="6"/>
      <c r="T13" s="6" t="s">
        <v>82</v>
      </c>
      <c r="U13" s="6" t="s">
        <v>83</v>
      </c>
      <c r="V13" s="20"/>
      <c r="W13" s="20"/>
      <c r="X13" s="20"/>
      <c r="Y13" s="20"/>
      <c r="Z13" s="20"/>
      <c r="AA13" s="20"/>
      <c r="AB13" s="20"/>
      <c r="AC13" s="20"/>
      <c r="AD13" s="20"/>
      <c r="AE13" s="20"/>
      <c r="AF13" s="20"/>
      <c r="AG13" s="20"/>
      <c r="AH13" s="20"/>
    </row>
    <row r="14" spans="1:34" ht="150" x14ac:dyDescent="0.25">
      <c r="A14" s="19">
        <f t="shared" si="0"/>
        <v>13</v>
      </c>
      <c r="B14" s="1">
        <v>11</v>
      </c>
      <c r="C14" s="2">
        <v>44813.575219907405</v>
      </c>
      <c r="D14" s="1" t="s">
        <v>2720</v>
      </c>
      <c r="E14" s="1" t="s">
        <v>84</v>
      </c>
      <c r="F14" s="3">
        <v>44813</v>
      </c>
      <c r="G14" s="1">
        <f>_xlfn.XLOOKUP(Observation[[#This Row],[Date of Observation]],Date!$A$2:$A$300,Date!$B$2:$B$300,"")</f>
        <v>2</v>
      </c>
      <c r="H14" s="1" t="str">
        <f>_xlfn.XLOOKUP(Observation[[#This Row],[Date of Observation]],Date!$A$2:$A$300,Date!$C$2:$C$300,"")</f>
        <v>Aut 1</v>
      </c>
      <c r="I14" s="1" t="s">
        <v>58</v>
      </c>
      <c r="J14" s="1">
        <v>11</v>
      </c>
      <c r="K14" s="1" t="s">
        <v>59</v>
      </c>
      <c r="L14" s="1">
        <v>1</v>
      </c>
      <c r="M14" s="1" t="s">
        <v>85</v>
      </c>
      <c r="N14" s="1" t="s">
        <v>45</v>
      </c>
      <c r="O14" s="1" t="s">
        <v>26</v>
      </c>
      <c r="P14" s="6" t="s">
        <v>86</v>
      </c>
      <c r="Q14" s="6"/>
      <c r="R14" s="6"/>
      <c r="S14" s="6"/>
      <c r="T14" s="6" t="s">
        <v>87</v>
      </c>
      <c r="U14" s="6" t="s">
        <v>88</v>
      </c>
      <c r="V14" s="20"/>
      <c r="W14" s="20"/>
      <c r="X14" s="20"/>
      <c r="Y14" s="20"/>
      <c r="Z14" s="20"/>
      <c r="AA14" s="20"/>
      <c r="AB14" s="20"/>
      <c r="AC14" s="20"/>
      <c r="AD14" s="20"/>
      <c r="AE14" s="20"/>
      <c r="AF14" s="20"/>
      <c r="AG14" s="20"/>
      <c r="AH14" s="20"/>
    </row>
    <row r="15" spans="1:34" ht="300" x14ac:dyDescent="0.25">
      <c r="A15" s="19">
        <f t="shared" si="0"/>
        <v>14</v>
      </c>
      <c r="B15" s="1">
        <v>12</v>
      </c>
      <c r="C15" s="2">
        <v>44816.353576388887</v>
      </c>
      <c r="D15" s="1" t="s">
        <v>2691</v>
      </c>
      <c r="E15" s="1" t="s">
        <v>89</v>
      </c>
      <c r="F15" s="3">
        <v>44813</v>
      </c>
      <c r="G15" s="1">
        <f>_xlfn.XLOOKUP(Observation[[#This Row],[Date of Observation]],Date!$A$2:$A$300,Date!$B$2:$B$300,"")</f>
        <v>2</v>
      </c>
      <c r="H15" s="1" t="str">
        <f>_xlfn.XLOOKUP(Observation[[#This Row],[Date of Observation]],Date!$A$2:$A$300,Date!$C$2:$C$300,"")</f>
        <v>Aut 1</v>
      </c>
      <c r="I15" s="1" t="s">
        <v>90</v>
      </c>
      <c r="J15" s="1">
        <v>13</v>
      </c>
      <c r="K15" s="1" t="s">
        <v>91</v>
      </c>
      <c r="L15" s="1"/>
      <c r="M15" s="1" t="s">
        <v>85</v>
      </c>
      <c r="N15" s="1" t="s">
        <v>45</v>
      </c>
      <c r="O15" s="1" t="s">
        <v>26</v>
      </c>
      <c r="P15" s="6" t="s">
        <v>92</v>
      </c>
      <c r="Q15" s="6"/>
      <c r="R15" s="6"/>
      <c r="S15" s="6"/>
      <c r="T15" s="6" t="s">
        <v>93</v>
      </c>
      <c r="U15" s="6" t="s">
        <v>94</v>
      </c>
      <c r="V15" s="20"/>
      <c r="W15" s="20"/>
      <c r="X15" s="20"/>
      <c r="Y15" s="20"/>
      <c r="Z15" s="20"/>
      <c r="AA15" s="20"/>
      <c r="AB15" s="20"/>
      <c r="AC15" s="20"/>
      <c r="AD15" s="20"/>
      <c r="AE15" s="20"/>
      <c r="AF15" s="20"/>
      <c r="AG15" s="20"/>
      <c r="AH15" s="20"/>
    </row>
    <row r="16" spans="1:34" ht="285" x14ac:dyDescent="0.25">
      <c r="A16" s="19">
        <f t="shared" si="0"/>
        <v>15</v>
      </c>
      <c r="B16" s="1">
        <v>13</v>
      </c>
      <c r="C16" s="2">
        <v>44816.373518518521</v>
      </c>
      <c r="D16" s="1" t="s">
        <v>2691</v>
      </c>
      <c r="E16" s="1" t="s">
        <v>95</v>
      </c>
      <c r="F16" s="3">
        <v>44816</v>
      </c>
      <c r="G16" s="1">
        <f>_xlfn.XLOOKUP(Observation[[#This Row],[Date of Observation]],Date!$A$2:$A$300,Date!$B$2:$B$300,"")</f>
        <v>3</v>
      </c>
      <c r="H16" s="1" t="str">
        <f>_xlfn.XLOOKUP(Observation[[#This Row],[Date of Observation]],Date!$A$2:$A$300,Date!$C$2:$C$300,"")</f>
        <v>Aut 1</v>
      </c>
      <c r="I16" s="1" t="s">
        <v>90</v>
      </c>
      <c r="J16" s="1">
        <v>9</v>
      </c>
      <c r="K16" s="1" t="s">
        <v>96</v>
      </c>
      <c r="L16" s="1">
        <v>5</v>
      </c>
      <c r="M16" s="1" t="s">
        <v>50</v>
      </c>
      <c r="N16" s="1" t="s">
        <v>45</v>
      </c>
      <c r="O16" s="1" t="s">
        <v>26</v>
      </c>
      <c r="P16" s="6" t="s">
        <v>97</v>
      </c>
      <c r="Q16" s="6"/>
      <c r="R16" s="6"/>
      <c r="S16" s="6"/>
      <c r="T16" s="6" t="s">
        <v>98</v>
      </c>
      <c r="U16" s="6" t="s">
        <v>99</v>
      </c>
      <c r="V16" s="20"/>
      <c r="W16" s="20"/>
      <c r="X16" s="20"/>
      <c r="Y16" s="20"/>
      <c r="Z16" s="20"/>
      <c r="AA16" s="20"/>
      <c r="AB16" s="20"/>
      <c r="AC16" s="20"/>
      <c r="AD16" s="20"/>
      <c r="AE16" s="20"/>
      <c r="AF16" s="20"/>
      <c r="AG16" s="20"/>
      <c r="AH16" s="20"/>
    </row>
    <row r="17" spans="1:34" ht="45" x14ac:dyDescent="0.25">
      <c r="A17" s="19">
        <f t="shared" si="0"/>
        <v>16</v>
      </c>
      <c r="B17" s="1">
        <v>14</v>
      </c>
      <c r="C17" s="2">
        <v>44816.439398148148</v>
      </c>
      <c r="D17" s="1" t="s">
        <v>2693</v>
      </c>
      <c r="E17" s="1" t="s">
        <v>100</v>
      </c>
      <c r="F17" s="3">
        <v>44816</v>
      </c>
      <c r="G17" s="1">
        <f>_xlfn.XLOOKUP(Observation[[#This Row],[Date of Observation]],Date!$A$2:$A$300,Date!$B$2:$B$300,"")</f>
        <v>3</v>
      </c>
      <c r="H17" s="1" t="str">
        <f>_xlfn.XLOOKUP(Observation[[#This Row],[Date of Observation]],Date!$A$2:$A$300,Date!$C$2:$C$300,"")</f>
        <v>Aut 1</v>
      </c>
      <c r="I17" s="1" t="s">
        <v>42</v>
      </c>
      <c r="J17" s="1">
        <v>10</v>
      </c>
      <c r="K17" s="1" t="s">
        <v>43</v>
      </c>
      <c r="L17" s="1">
        <v>3</v>
      </c>
      <c r="M17" s="1" t="s">
        <v>50</v>
      </c>
      <c r="N17" s="1" t="s">
        <v>45</v>
      </c>
      <c r="O17" s="1" t="s">
        <v>26</v>
      </c>
      <c r="P17" s="6" t="s">
        <v>101</v>
      </c>
      <c r="Q17" s="6" t="s">
        <v>2780</v>
      </c>
      <c r="R17" s="6" t="s">
        <v>2780</v>
      </c>
      <c r="S17" s="6" t="s">
        <v>2780</v>
      </c>
      <c r="T17" s="6" t="s">
        <v>2780</v>
      </c>
      <c r="U17" s="6" t="s">
        <v>2780</v>
      </c>
      <c r="V17" s="20"/>
      <c r="W17" s="20"/>
      <c r="X17" s="20"/>
      <c r="Y17" s="20"/>
      <c r="Z17" s="20"/>
      <c r="AA17" s="20"/>
      <c r="AB17" s="20"/>
      <c r="AC17" s="20"/>
      <c r="AD17" s="20"/>
      <c r="AE17" s="20"/>
      <c r="AF17" s="20"/>
      <c r="AG17" s="20"/>
      <c r="AH17" s="20"/>
    </row>
    <row r="18" spans="1:34" ht="240" x14ac:dyDescent="0.25">
      <c r="A18" s="19">
        <f t="shared" si="0"/>
        <v>17</v>
      </c>
      <c r="B18" s="1">
        <v>15</v>
      </c>
      <c r="C18" s="2">
        <v>44816.541967592595</v>
      </c>
      <c r="D18" s="1" t="s">
        <v>2710</v>
      </c>
      <c r="E18" s="1" t="s">
        <v>102</v>
      </c>
      <c r="F18" s="3">
        <v>44816</v>
      </c>
      <c r="G18" s="1">
        <f>_xlfn.XLOOKUP(Observation[[#This Row],[Date of Observation]],Date!$A$2:$A$300,Date!$B$2:$B$300,"")</f>
        <v>3</v>
      </c>
      <c r="H18" s="1" t="str">
        <f>_xlfn.XLOOKUP(Observation[[#This Row],[Date of Observation]],Date!$A$2:$A$300,Date!$C$2:$C$300,"")</f>
        <v>Aut 1</v>
      </c>
      <c r="I18" s="1" t="s">
        <v>90</v>
      </c>
      <c r="J18" s="1">
        <v>7</v>
      </c>
      <c r="K18" s="1" t="s">
        <v>103</v>
      </c>
      <c r="L18" s="1">
        <v>4</v>
      </c>
      <c r="M18" s="1" t="s">
        <v>44</v>
      </c>
      <c r="N18" s="1" t="s">
        <v>45</v>
      </c>
      <c r="O18" s="1" t="s">
        <v>26</v>
      </c>
      <c r="P18" s="6" t="s">
        <v>104</v>
      </c>
      <c r="Q18" s="6"/>
      <c r="R18" s="6"/>
      <c r="S18" s="6"/>
      <c r="T18" s="6" t="s">
        <v>105</v>
      </c>
      <c r="U18" s="6" t="s">
        <v>106</v>
      </c>
      <c r="V18" s="20"/>
      <c r="W18" s="20"/>
      <c r="X18" s="20"/>
      <c r="Y18" s="20"/>
      <c r="Z18" s="20"/>
      <c r="AA18" s="20"/>
      <c r="AB18" s="20"/>
      <c r="AC18" s="20"/>
      <c r="AD18" s="20"/>
      <c r="AE18" s="20"/>
      <c r="AF18" s="20"/>
      <c r="AG18" s="20"/>
      <c r="AH18" s="20"/>
    </row>
    <row r="19" spans="1:34" ht="165" x14ac:dyDescent="0.25">
      <c r="A19" s="19">
        <f t="shared" si="0"/>
        <v>18</v>
      </c>
      <c r="B19" s="1">
        <v>16</v>
      </c>
      <c r="C19" s="2">
        <v>44818.580046296294</v>
      </c>
      <c r="D19" s="1" t="s">
        <v>2723</v>
      </c>
      <c r="E19" s="1" t="s">
        <v>107</v>
      </c>
      <c r="F19" s="3">
        <v>44812</v>
      </c>
      <c r="G19" s="1">
        <f>_xlfn.XLOOKUP(Observation[[#This Row],[Date of Observation]],Date!$A$2:$A$300,Date!$B$2:$B$300,"")</f>
        <v>2</v>
      </c>
      <c r="H19" s="1" t="str">
        <f>_xlfn.XLOOKUP(Observation[[#This Row],[Date of Observation]],Date!$A$2:$A$300,Date!$C$2:$C$300,"")</f>
        <v>Aut 1</v>
      </c>
      <c r="I19" s="1" t="s">
        <v>58</v>
      </c>
      <c r="J19" s="1">
        <v>8</v>
      </c>
      <c r="K19" s="1" t="s">
        <v>64</v>
      </c>
      <c r="L19" s="1">
        <v>5</v>
      </c>
      <c r="M19" s="1" t="s">
        <v>50</v>
      </c>
      <c r="N19" s="1" t="s">
        <v>45</v>
      </c>
      <c r="O19" s="1" t="s">
        <v>26</v>
      </c>
      <c r="P19" s="6" t="s">
        <v>108</v>
      </c>
      <c r="Q19" s="6"/>
      <c r="R19" s="6"/>
      <c r="S19" s="6"/>
      <c r="T19" s="6" t="s">
        <v>109</v>
      </c>
      <c r="U19" s="6" t="s">
        <v>110</v>
      </c>
      <c r="V19" s="20"/>
      <c r="W19" s="20"/>
      <c r="X19" s="20"/>
      <c r="Y19" s="20"/>
      <c r="Z19" s="20"/>
      <c r="AA19" s="20"/>
      <c r="AB19" s="20"/>
      <c r="AC19" s="20"/>
      <c r="AD19" s="20"/>
      <c r="AE19" s="20"/>
      <c r="AF19" s="20"/>
      <c r="AG19" s="20"/>
      <c r="AH19" s="20"/>
    </row>
    <row r="20" spans="1:34" ht="90" x14ac:dyDescent="0.25">
      <c r="A20" s="19">
        <f t="shared" si="0"/>
        <v>19</v>
      </c>
      <c r="B20" s="1">
        <v>17</v>
      </c>
      <c r="C20" s="2">
        <v>44819.645069444443</v>
      </c>
      <c r="D20" s="1" t="s">
        <v>2730</v>
      </c>
      <c r="E20" s="1" t="s">
        <v>95</v>
      </c>
      <c r="F20" s="3">
        <v>44819</v>
      </c>
      <c r="G20" s="1">
        <f>_xlfn.XLOOKUP(Observation[[#This Row],[Date of Observation]],Date!$A$2:$A$300,Date!$B$2:$B$300,"")</f>
        <v>3</v>
      </c>
      <c r="H20" s="1" t="str">
        <f>_xlfn.XLOOKUP(Observation[[#This Row],[Date of Observation]],Date!$A$2:$A$300,Date!$C$2:$C$300,"")</f>
        <v>Aut 1</v>
      </c>
      <c r="I20" s="1" t="s">
        <v>42</v>
      </c>
      <c r="J20" s="1">
        <v>10</v>
      </c>
      <c r="K20" s="1" t="s">
        <v>43</v>
      </c>
      <c r="L20" s="1">
        <v>4</v>
      </c>
      <c r="M20" s="1" t="s">
        <v>50</v>
      </c>
      <c r="N20" s="1" t="s">
        <v>45</v>
      </c>
      <c r="O20" s="1" t="s">
        <v>26</v>
      </c>
      <c r="P20" s="6" t="s">
        <v>111</v>
      </c>
      <c r="Q20" s="6"/>
      <c r="R20" s="6"/>
      <c r="S20" s="6"/>
      <c r="T20" s="6" t="s">
        <v>112</v>
      </c>
      <c r="U20" s="6" t="s">
        <v>113</v>
      </c>
      <c r="V20" s="20"/>
      <c r="W20" s="20"/>
      <c r="X20" s="20"/>
      <c r="Y20" s="20"/>
      <c r="Z20" s="20"/>
      <c r="AA20" s="20"/>
      <c r="AB20" s="20"/>
      <c r="AC20" s="20"/>
      <c r="AD20" s="20"/>
      <c r="AE20" s="20"/>
      <c r="AF20" s="20"/>
      <c r="AG20" s="20"/>
      <c r="AH20" s="20"/>
    </row>
    <row r="21" spans="1:34" ht="45" x14ac:dyDescent="0.25">
      <c r="A21" s="19">
        <f t="shared" si="0"/>
        <v>20</v>
      </c>
      <c r="B21" s="1">
        <v>18</v>
      </c>
      <c r="C21" s="2">
        <v>44819.646481481483</v>
      </c>
      <c r="D21" s="1" t="s">
        <v>2730</v>
      </c>
      <c r="E21" s="1" t="s">
        <v>114</v>
      </c>
      <c r="F21" s="3">
        <v>44819</v>
      </c>
      <c r="G21" s="1">
        <f>_xlfn.XLOOKUP(Observation[[#This Row],[Date of Observation]],Date!$A$2:$A$300,Date!$B$2:$B$300,"")</f>
        <v>3</v>
      </c>
      <c r="H21" s="1" t="str">
        <f>_xlfn.XLOOKUP(Observation[[#This Row],[Date of Observation]],Date!$A$2:$A$300,Date!$C$2:$C$300,"")</f>
        <v>Aut 1</v>
      </c>
      <c r="I21" s="1" t="s">
        <v>42</v>
      </c>
      <c r="J21" s="1">
        <v>10</v>
      </c>
      <c r="K21" s="1" t="s">
        <v>43</v>
      </c>
      <c r="L21" s="1">
        <v>2</v>
      </c>
      <c r="M21" s="1" t="s">
        <v>50</v>
      </c>
      <c r="N21" s="1" t="s">
        <v>45</v>
      </c>
      <c r="O21" s="1" t="s">
        <v>51</v>
      </c>
      <c r="P21" s="6" t="s">
        <v>115</v>
      </c>
      <c r="Q21" s="6" t="s">
        <v>116</v>
      </c>
      <c r="R21" s="6"/>
      <c r="S21" s="6"/>
      <c r="T21" s="6"/>
      <c r="U21" s="6" t="s">
        <v>117</v>
      </c>
      <c r="V21" s="20"/>
      <c r="W21" s="20"/>
      <c r="X21" s="20"/>
      <c r="Y21" s="20"/>
      <c r="Z21" s="20"/>
      <c r="AA21" s="20"/>
      <c r="AB21" s="20"/>
      <c r="AC21" s="20"/>
      <c r="AD21" s="20"/>
      <c r="AE21" s="20"/>
      <c r="AF21" s="20"/>
      <c r="AG21" s="20"/>
      <c r="AH21" s="20"/>
    </row>
    <row r="22" spans="1:34" ht="45" x14ac:dyDescent="0.25">
      <c r="A22" s="19">
        <f t="shared" si="0"/>
        <v>21</v>
      </c>
      <c r="B22" s="1">
        <v>19</v>
      </c>
      <c r="C22" s="2">
        <v>44819.647939814815</v>
      </c>
      <c r="D22" s="1" t="s">
        <v>2730</v>
      </c>
      <c r="E22" s="1" t="s">
        <v>118</v>
      </c>
      <c r="F22" s="3">
        <v>44819</v>
      </c>
      <c r="G22" s="1">
        <f>_xlfn.XLOOKUP(Observation[[#This Row],[Date of Observation]],Date!$A$2:$A$300,Date!$B$2:$B$300,"")</f>
        <v>3</v>
      </c>
      <c r="H22" s="1" t="str">
        <f>_xlfn.XLOOKUP(Observation[[#This Row],[Date of Observation]],Date!$A$2:$A$300,Date!$C$2:$C$300,"")</f>
        <v>Aut 1</v>
      </c>
      <c r="I22" s="1" t="s">
        <v>42</v>
      </c>
      <c r="J22" s="1">
        <v>10</v>
      </c>
      <c r="K22" s="1" t="s">
        <v>43</v>
      </c>
      <c r="L22" s="1">
        <v>1</v>
      </c>
      <c r="M22" s="1" t="s">
        <v>50</v>
      </c>
      <c r="N22" s="1" t="s">
        <v>45</v>
      </c>
      <c r="O22" s="1" t="s">
        <v>26</v>
      </c>
      <c r="P22" s="6" t="s">
        <v>119</v>
      </c>
      <c r="Q22" s="6" t="s">
        <v>2780</v>
      </c>
      <c r="R22" s="6" t="s">
        <v>2780</v>
      </c>
      <c r="S22" s="6" t="s">
        <v>2780</v>
      </c>
      <c r="T22" s="6" t="s">
        <v>2780</v>
      </c>
      <c r="U22" s="6" t="s">
        <v>2780</v>
      </c>
      <c r="V22" s="20"/>
      <c r="W22" s="20"/>
      <c r="X22" s="20"/>
      <c r="Y22" s="20"/>
      <c r="Z22" s="20"/>
      <c r="AA22" s="20"/>
      <c r="AB22" s="20"/>
      <c r="AC22" s="20"/>
      <c r="AD22" s="20"/>
      <c r="AE22" s="20"/>
      <c r="AF22" s="20"/>
      <c r="AG22" s="20"/>
      <c r="AH22" s="20"/>
    </row>
    <row r="23" spans="1:34" ht="60" x14ac:dyDescent="0.25">
      <c r="A23" s="19">
        <f t="shared" si="0"/>
        <v>22</v>
      </c>
      <c r="B23" s="1">
        <v>20</v>
      </c>
      <c r="C23" s="2">
        <v>44823.691041666665</v>
      </c>
      <c r="D23" s="1" t="s">
        <v>2776</v>
      </c>
      <c r="E23" s="1" t="s">
        <v>120</v>
      </c>
      <c r="F23" s="3">
        <v>44816</v>
      </c>
      <c r="G23" s="1">
        <f>_xlfn.XLOOKUP(Observation[[#This Row],[Date of Observation]],Date!$A$2:$A$300,Date!$B$2:$B$300,"")</f>
        <v>3</v>
      </c>
      <c r="H23" s="1" t="str">
        <f>_xlfn.XLOOKUP(Observation[[#This Row],[Date of Observation]],Date!$A$2:$A$300,Date!$C$2:$C$300,"")</f>
        <v>Aut 1</v>
      </c>
      <c r="I23" s="1" t="s">
        <v>58</v>
      </c>
      <c r="J23" s="1">
        <v>8</v>
      </c>
      <c r="K23" s="1" t="s">
        <v>80</v>
      </c>
      <c r="L23" s="1">
        <v>1</v>
      </c>
      <c r="M23" s="1" t="s">
        <v>50</v>
      </c>
      <c r="N23" s="1" t="s">
        <v>45</v>
      </c>
      <c r="O23" s="1" t="s">
        <v>51</v>
      </c>
      <c r="P23" s="6" t="s">
        <v>121</v>
      </c>
      <c r="Q23" s="6" t="s">
        <v>2780</v>
      </c>
      <c r="R23" s="6" t="s">
        <v>2780</v>
      </c>
      <c r="S23" s="6" t="s">
        <v>2780</v>
      </c>
      <c r="T23" s="6" t="s">
        <v>2780</v>
      </c>
      <c r="U23" s="6" t="s">
        <v>2780</v>
      </c>
      <c r="V23" s="20"/>
      <c r="W23" s="20"/>
      <c r="X23" s="20"/>
      <c r="Y23" s="20"/>
      <c r="Z23" s="20"/>
      <c r="AA23" s="20"/>
      <c r="AB23" s="20"/>
      <c r="AC23" s="20"/>
      <c r="AD23" s="20"/>
      <c r="AE23" s="20"/>
      <c r="AF23" s="20"/>
      <c r="AG23" s="20"/>
      <c r="AH23" s="20"/>
    </row>
    <row r="24" spans="1:34" ht="45" x14ac:dyDescent="0.25">
      <c r="A24" s="19">
        <f t="shared" si="0"/>
        <v>23</v>
      </c>
      <c r="B24" s="1">
        <v>21</v>
      </c>
      <c r="C24" s="2">
        <v>44824.347673611112</v>
      </c>
      <c r="D24" s="1" t="s">
        <v>2754</v>
      </c>
      <c r="E24" s="1" t="s">
        <v>122</v>
      </c>
      <c r="F24" s="3">
        <v>44824</v>
      </c>
      <c r="G24" s="1">
        <f>_xlfn.XLOOKUP(Observation[[#This Row],[Date of Observation]],Date!$A$2:$A$300,Date!$B$2:$B$300,"")</f>
        <v>4</v>
      </c>
      <c r="H24" s="1" t="str">
        <f>_xlfn.XLOOKUP(Observation[[#This Row],[Date of Observation]],Date!$A$2:$A$300,Date!$C$2:$C$300,"")</f>
        <v>Aut 1</v>
      </c>
      <c r="I24" s="1" t="s">
        <v>48</v>
      </c>
      <c r="J24" s="1">
        <v>7</v>
      </c>
      <c r="K24" s="1" t="s">
        <v>71</v>
      </c>
      <c r="L24" s="1">
        <v>2</v>
      </c>
      <c r="M24" s="1" t="s">
        <v>44</v>
      </c>
      <c r="N24" s="1" t="s">
        <v>45</v>
      </c>
      <c r="O24" s="1" t="s">
        <v>51</v>
      </c>
      <c r="P24" s="6" t="s">
        <v>123</v>
      </c>
      <c r="Q24" s="6" t="s">
        <v>2780</v>
      </c>
      <c r="R24" s="6" t="s">
        <v>2780</v>
      </c>
      <c r="S24" s="6" t="s">
        <v>2780</v>
      </c>
      <c r="T24" s="6" t="s">
        <v>2780</v>
      </c>
      <c r="U24" s="6" t="s">
        <v>2780</v>
      </c>
      <c r="V24" s="20"/>
      <c r="W24" s="20"/>
      <c r="X24" s="20"/>
      <c r="Y24" s="20"/>
      <c r="Z24" s="20"/>
      <c r="AA24" s="20"/>
      <c r="AB24" s="20"/>
      <c r="AC24" s="20"/>
      <c r="AD24" s="20"/>
      <c r="AE24" s="20"/>
      <c r="AF24" s="20"/>
      <c r="AG24" s="20"/>
      <c r="AH24" s="20"/>
    </row>
    <row r="25" spans="1:34" ht="75" x14ac:dyDescent="0.25">
      <c r="A25" s="19">
        <f t="shared" si="0"/>
        <v>24</v>
      </c>
      <c r="B25" s="1">
        <v>22</v>
      </c>
      <c r="C25" s="2">
        <v>44825.594085648147</v>
      </c>
      <c r="D25" s="1" t="s">
        <v>2730</v>
      </c>
      <c r="E25" s="1" t="s">
        <v>114</v>
      </c>
      <c r="F25" s="3">
        <v>44824</v>
      </c>
      <c r="G25" s="1">
        <f>_xlfn.XLOOKUP(Observation[[#This Row],[Date of Observation]],Date!$A$2:$A$300,Date!$B$2:$B$300,"")</f>
        <v>4</v>
      </c>
      <c r="H25" s="1" t="str">
        <f>_xlfn.XLOOKUP(Observation[[#This Row],[Date of Observation]],Date!$A$2:$A$300,Date!$C$2:$C$300,"")</f>
        <v>Aut 1</v>
      </c>
      <c r="I25" s="1" t="s">
        <v>42</v>
      </c>
      <c r="J25" s="1">
        <v>12</v>
      </c>
      <c r="K25" s="1" t="s">
        <v>124</v>
      </c>
      <c r="L25" s="1"/>
      <c r="M25" s="1" t="s">
        <v>125</v>
      </c>
      <c r="N25" s="1" t="s">
        <v>45</v>
      </c>
      <c r="O25" s="1" t="s">
        <v>51</v>
      </c>
      <c r="P25" s="6" t="s">
        <v>126</v>
      </c>
      <c r="Q25" s="6" t="s">
        <v>127</v>
      </c>
      <c r="R25" s="6"/>
      <c r="S25" s="6"/>
      <c r="T25" s="6"/>
      <c r="U25" s="6" t="s">
        <v>128</v>
      </c>
      <c r="V25" s="20"/>
      <c r="W25" s="20"/>
      <c r="X25" s="20"/>
      <c r="Y25" s="20"/>
      <c r="Z25" s="20"/>
      <c r="AA25" s="20"/>
      <c r="AB25" s="20"/>
      <c r="AC25" s="20"/>
      <c r="AD25" s="20"/>
      <c r="AE25" s="20"/>
      <c r="AF25" s="20"/>
      <c r="AG25" s="20"/>
      <c r="AH25" s="20"/>
    </row>
    <row r="26" spans="1:34" ht="45" x14ac:dyDescent="0.25">
      <c r="A26" s="19">
        <f t="shared" si="0"/>
        <v>25</v>
      </c>
      <c r="B26" s="1">
        <v>23</v>
      </c>
      <c r="C26" s="2">
        <v>44825.632106481484</v>
      </c>
      <c r="D26" s="1" t="s">
        <v>2725</v>
      </c>
      <c r="E26" s="1" t="s">
        <v>129</v>
      </c>
      <c r="F26" s="3">
        <v>44825</v>
      </c>
      <c r="G26" s="1">
        <f>_xlfn.XLOOKUP(Observation[[#This Row],[Date of Observation]],Date!$A$2:$A$300,Date!$B$2:$B$300,"")</f>
        <v>4</v>
      </c>
      <c r="H26" s="1" t="str">
        <f>_xlfn.XLOOKUP(Observation[[#This Row],[Date of Observation]],Date!$A$2:$A$300,Date!$C$2:$C$300,"")</f>
        <v>Aut 1</v>
      </c>
      <c r="I26" s="1" t="s">
        <v>42</v>
      </c>
      <c r="J26" s="1">
        <v>7</v>
      </c>
      <c r="K26" s="1" t="s">
        <v>43</v>
      </c>
      <c r="L26" s="1">
        <v>5</v>
      </c>
      <c r="M26" s="1" t="s">
        <v>50</v>
      </c>
      <c r="N26" s="1" t="s">
        <v>45</v>
      </c>
      <c r="O26" s="1" t="s">
        <v>51</v>
      </c>
      <c r="P26" s="6" t="s">
        <v>130</v>
      </c>
      <c r="Q26" s="6" t="s">
        <v>2780</v>
      </c>
      <c r="R26" s="6" t="s">
        <v>2780</v>
      </c>
      <c r="S26" s="6" t="s">
        <v>2780</v>
      </c>
      <c r="T26" s="6" t="s">
        <v>2780</v>
      </c>
      <c r="U26" s="6" t="s">
        <v>2780</v>
      </c>
      <c r="V26" s="20"/>
      <c r="W26" s="20"/>
      <c r="X26" s="20"/>
      <c r="Y26" s="20"/>
      <c r="Z26" s="20"/>
      <c r="AA26" s="20"/>
      <c r="AB26" s="20"/>
      <c r="AC26" s="20"/>
      <c r="AD26" s="20"/>
      <c r="AE26" s="20"/>
      <c r="AF26" s="20"/>
      <c r="AG26" s="20"/>
      <c r="AH26" s="20"/>
    </row>
    <row r="27" spans="1:34" ht="45" x14ac:dyDescent="0.25">
      <c r="A27" s="19">
        <f t="shared" si="0"/>
        <v>26</v>
      </c>
      <c r="B27" s="1">
        <v>24</v>
      </c>
      <c r="C27" s="2">
        <v>44826.274456018517</v>
      </c>
      <c r="D27" s="1" t="s">
        <v>2730</v>
      </c>
      <c r="E27" s="1" t="s">
        <v>118</v>
      </c>
      <c r="F27" s="3">
        <v>44824</v>
      </c>
      <c r="G27" s="1">
        <f>_xlfn.XLOOKUP(Observation[[#This Row],[Date of Observation]],Date!$A$2:$A$300,Date!$B$2:$B$300,"")</f>
        <v>4</v>
      </c>
      <c r="H27" s="1" t="str">
        <f>_xlfn.XLOOKUP(Observation[[#This Row],[Date of Observation]],Date!$A$2:$A$300,Date!$C$2:$C$300,"")</f>
        <v>Aut 1</v>
      </c>
      <c r="I27" s="1" t="s">
        <v>42</v>
      </c>
      <c r="J27" s="1">
        <v>12</v>
      </c>
      <c r="K27" s="1" t="s">
        <v>131</v>
      </c>
      <c r="L27" s="1"/>
      <c r="M27" s="1" t="s">
        <v>132</v>
      </c>
      <c r="N27" s="1" t="s">
        <v>45</v>
      </c>
      <c r="O27" s="1" t="s">
        <v>51</v>
      </c>
      <c r="P27" s="6" t="s">
        <v>133</v>
      </c>
      <c r="Q27" s="6" t="s">
        <v>2780</v>
      </c>
      <c r="R27" s="6" t="s">
        <v>2780</v>
      </c>
      <c r="S27" s="6" t="s">
        <v>2780</v>
      </c>
      <c r="T27" s="6" t="s">
        <v>2780</v>
      </c>
      <c r="U27" s="6" t="s">
        <v>2780</v>
      </c>
      <c r="V27" s="20"/>
      <c r="W27" s="20"/>
      <c r="X27" s="20"/>
      <c r="Y27" s="20"/>
      <c r="Z27" s="20"/>
      <c r="AA27" s="20"/>
      <c r="AB27" s="20"/>
      <c r="AC27" s="20"/>
      <c r="AD27" s="20"/>
      <c r="AE27" s="20"/>
      <c r="AF27" s="20"/>
      <c r="AG27" s="20"/>
      <c r="AH27" s="20"/>
    </row>
    <row r="28" spans="1:34" ht="60" x14ac:dyDescent="0.25">
      <c r="A28" s="19">
        <f t="shared" si="0"/>
        <v>27</v>
      </c>
      <c r="B28" s="1">
        <v>25</v>
      </c>
      <c r="C28" s="2">
        <v>44826.432349537034</v>
      </c>
      <c r="D28" s="1" t="s">
        <v>2684</v>
      </c>
      <c r="E28" s="1" t="s">
        <v>67</v>
      </c>
      <c r="F28" s="3">
        <v>44826</v>
      </c>
      <c r="G28" s="1">
        <f>_xlfn.XLOOKUP(Observation[[#This Row],[Date of Observation]],Date!$A$2:$A$300,Date!$B$2:$B$300,"")</f>
        <v>4</v>
      </c>
      <c r="H28" s="1" t="str">
        <f>_xlfn.XLOOKUP(Observation[[#This Row],[Date of Observation]],Date!$A$2:$A$300,Date!$C$2:$C$300,"")</f>
        <v>Aut 1</v>
      </c>
      <c r="I28" s="1" t="s">
        <v>48</v>
      </c>
      <c r="J28" s="1">
        <v>7</v>
      </c>
      <c r="K28" s="1" t="s">
        <v>71</v>
      </c>
      <c r="L28" s="1">
        <v>4</v>
      </c>
      <c r="M28" s="1" t="s">
        <v>44</v>
      </c>
      <c r="N28" s="1" t="s">
        <v>45</v>
      </c>
      <c r="O28" s="1" t="s">
        <v>51</v>
      </c>
      <c r="P28" s="6" t="s">
        <v>134</v>
      </c>
      <c r="Q28" s="6" t="s">
        <v>2780</v>
      </c>
      <c r="R28" s="6" t="s">
        <v>2780</v>
      </c>
      <c r="S28" s="6" t="s">
        <v>2780</v>
      </c>
      <c r="T28" s="6" t="s">
        <v>2780</v>
      </c>
      <c r="U28" s="6" t="s">
        <v>2780</v>
      </c>
      <c r="V28" s="20"/>
      <c r="W28" s="20"/>
      <c r="X28" s="20"/>
      <c r="Y28" s="20"/>
      <c r="Z28" s="20"/>
      <c r="AA28" s="20"/>
      <c r="AB28" s="20"/>
      <c r="AC28" s="20"/>
      <c r="AD28" s="20"/>
      <c r="AE28" s="20"/>
      <c r="AF28" s="20"/>
      <c r="AG28" s="20"/>
      <c r="AH28" s="20"/>
    </row>
    <row r="29" spans="1:34" ht="270" x14ac:dyDescent="0.25">
      <c r="A29" s="19">
        <f t="shared" si="0"/>
        <v>28</v>
      </c>
      <c r="B29" s="1">
        <v>26</v>
      </c>
      <c r="C29" s="2">
        <v>44826.44636574074</v>
      </c>
      <c r="D29" s="1" t="s">
        <v>2684</v>
      </c>
      <c r="E29" s="1" t="s">
        <v>135</v>
      </c>
      <c r="F29" s="3">
        <v>44826</v>
      </c>
      <c r="G29" s="1">
        <f>_xlfn.XLOOKUP(Observation[[#This Row],[Date of Observation]],Date!$A$2:$A$300,Date!$B$2:$B$300,"")</f>
        <v>4</v>
      </c>
      <c r="H29" s="1" t="str">
        <f>_xlfn.XLOOKUP(Observation[[#This Row],[Date of Observation]],Date!$A$2:$A$300,Date!$C$2:$C$300,"")</f>
        <v>Aut 1</v>
      </c>
      <c r="I29" s="1" t="s">
        <v>48</v>
      </c>
      <c r="J29" s="1">
        <v>7</v>
      </c>
      <c r="K29" s="1" t="s">
        <v>68</v>
      </c>
      <c r="L29" s="1">
        <v>5</v>
      </c>
      <c r="M29" s="1" t="s">
        <v>44</v>
      </c>
      <c r="N29" s="1" t="s">
        <v>45</v>
      </c>
      <c r="O29" s="1" t="s">
        <v>51</v>
      </c>
      <c r="P29" s="6" t="s">
        <v>136</v>
      </c>
      <c r="Q29" s="6" t="s">
        <v>137</v>
      </c>
      <c r="R29" s="6"/>
      <c r="S29" s="6"/>
      <c r="T29" s="6"/>
      <c r="U29" s="6" t="s">
        <v>138</v>
      </c>
      <c r="V29" s="20"/>
      <c r="W29" s="20"/>
      <c r="X29" s="20"/>
      <c r="Y29" s="20"/>
      <c r="Z29" s="20"/>
      <c r="AA29" s="20"/>
      <c r="AB29" s="20"/>
      <c r="AC29" s="20"/>
      <c r="AD29" s="20"/>
      <c r="AE29" s="20"/>
      <c r="AF29" s="20"/>
      <c r="AG29" s="20"/>
      <c r="AH29" s="20"/>
    </row>
    <row r="30" spans="1:34" ht="45" x14ac:dyDescent="0.25">
      <c r="A30" s="19">
        <f t="shared" si="0"/>
        <v>29</v>
      </c>
      <c r="B30" s="1">
        <v>27</v>
      </c>
      <c r="C30" s="2">
        <v>44826.47016203704</v>
      </c>
      <c r="D30" s="1" t="s">
        <v>2684</v>
      </c>
      <c r="E30" s="1" t="s">
        <v>118</v>
      </c>
      <c r="F30" s="3">
        <v>44826</v>
      </c>
      <c r="G30" s="1">
        <f>_xlfn.XLOOKUP(Observation[[#This Row],[Date of Observation]],Date!$A$2:$A$300,Date!$B$2:$B$300,"")</f>
        <v>4</v>
      </c>
      <c r="H30" s="1" t="str">
        <f>_xlfn.XLOOKUP(Observation[[#This Row],[Date of Observation]],Date!$A$2:$A$300,Date!$C$2:$C$300,"")</f>
        <v>Aut 1</v>
      </c>
      <c r="I30" s="1" t="s">
        <v>42</v>
      </c>
      <c r="J30" s="1">
        <v>10</v>
      </c>
      <c r="K30" s="1" t="s">
        <v>43</v>
      </c>
      <c r="L30" s="1">
        <v>1</v>
      </c>
      <c r="M30" s="1" t="s">
        <v>50</v>
      </c>
      <c r="N30" s="1" t="s">
        <v>45</v>
      </c>
      <c r="O30" s="1" t="s">
        <v>51</v>
      </c>
      <c r="P30" s="6" t="s">
        <v>139</v>
      </c>
      <c r="Q30" s="6" t="s">
        <v>2780</v>
      </c>
      <c r="R30" s="6" t="s">
        <v>2780</v>
      </c>
      <c r="S30" s="6" t="s">
        <v>2780</v>
      </c>
      <c r="T30" s="6" t="s">
        <v>2780</v>
      </c>
      <c r="U30" s="6" t="s">
        <v>2780</v>
      </c>
      <c r="V30" s="20"/>
      <c r="W30" s="20"/>
      <c r="X30" s="20"/>
      <c r="Y30" s="20"/>
      <c r="Z30" s="20"/>
      <c r="AA30" s="20"/>
      <c r="AB30" s="20"/>
      <c r="AC30" s="20"/>
      <c r="AD30" s="20"/>
      <c r="AE30" s="20"/>
      <c r="AF30" s="20"/>
      <c r="AG30" s="20"/>
      <c r="AH30" s="20"/>
    </row>
    <row r="31" spans="1:34" ht="105" x14ac:dyDescent="0.25">
      <c r="A31" s="19">
        <f t="shared" si="0"/>
        <v>30</v>
      </c>
      <c r="B31" s="1">
        <v>28</v>
      </c>
      <c r="C31" s="2">
        <v>44826.504884259259</v>
      </c>
      <c r="D31" s="1" t="s">
        <v>2731</v>
      </c>
      <c r="E31" s="1" t="s">
        <v>140</v>
      </c>
      <c r="F31" s="3">
        <v>44826</v>
      </c>
      <c r="G31" s="1">
        <f>_xlfn.XLOOKUP(Observation[[#This Row],[Date of Observation]],Date!$A$2:$A$300,Date!$B$2:$B$300,"")</f>
        <v>4</v>
      </c>
      <c r="H31" s="1" t="str">
        <f>_xlfn.XLOOKUP(Observation[[#This Row],[Date of Observation]],Date!$A$2:$A$300,Date!$C$2:$C$300,"")</f>
        <v>Aut 1</v>
      </c>
      <c r="I31" s="1" t="s">
        <v>42</v>
      </c>
      <c r="J31" s="1">
        <v>11</v>
      </c>
      <c r="K31" s="1" t="s">
        <v>141</v>
      </c>
      <c r="L31" s="1">
        <v>1</v>
      </c>
      <c r="M31" s="1" t="s">
        <v>44</v>
      </c>
      <c r="N31" s="1" t="s">
        <v>45</v>
      </c>
      <c r="O31" s="1" t="s">
        <v>26</v>
      </c>
      <c r="P31" s="6" t="s">
        <v>142</v>
      </c>
      <c r="Q31" s="6"/>
      <c r="R31" s="6"/>
      <c r="S31" s="6"/>
      <c r="T31" s="6" t="s">
        <v>143</v>
      </c>
      <c r="U31" s="6" t="s">
        <v>144</v>
      </c>
      <c r="V31" s="20"/>
      <c r="W31" s="20"/>
      <c r="X31" s="20"/>
      <c r="Y31" s="20"/>
      <c r="Z31" s="20"/>
      <c r="AA31" s="20"/>
      <c r="AB31" s="20"/>
      <c r="AC31" s="20"/>
      <c r="AD31" s="20"/>
      <c r="AE31" s="20"/>
      <c r="AF31" s="20"/>
      <c r="AG31" s="20"/>
      <c r="AH31" s="20"/>
    </row>
    <row r="32" spans="1:34" ht="45" x14ac:dyDescent="0.25">
      <c r="A32" s="19">
        <f t="shared" si="0"/>
        <v>31</v>
      </c>
      <c r="B32" s="1">
        <v>29</v>
      </c>
      <c r="C32" s="2">
        <v>44826.520092592589</v>
      </c>
      <c r="D32" s="1" t="s">
        <v>2722</v>
      </c>
      <c r="E32" s="1" t="s">
        <v>145</v>
      </c>
      <c r="F32" s="3">
        <v>44826</v>
      </c>
      <c r="G32" s="1">
        <f>_xlfn.XLOOKUP(Observation[[#This Row],[Date of Observation]],Date!$A$2:$A$300,Date!$B$2:$B$300,"")</f>
        <v>4</v>
      </c>
      <c r="H32" s="1" t="str">
        <f>_xlfn.XLOOKUP(Observation[[#This Row],[Date of Observation]],Date!$A$2:$A$300,Date!$C$2:$C$300,"")</f>
        <v>Aut 1</v>
      </c>
      <c r="I32" s="1" t="s">
        <v>48</v>
      </c>
      <c r="J32" s="1">
        <v>8</v>
      </c>
      <c r="K32" s="1" t="s">
        <v>146</v>
      </c>
      <c r="L32" s="1">
        <v>1</v>
      </c>
      <c r="M32" s="1" t="s">
        <v>50</v>
      </c>
      <c r="N32" s="1" t="s">
        <v>45</v>
      </c>
      <c r="O32" s="1" t="s">
        <v>26</v>
      </c>
      <c r="P32" s="6" t="s">
        <v>147</v>
      </c>
      <c r="Q32" s="6" t="s">
        <v>2780</v>
      </c>
      <c r="R32" s="6" t="s">
        <v>2780</v>
      </c>
      <c r="S32" s="6" t="s">
        <v>2780</v>
      </c>
      <c r="T32" s="6" t="s">
        <v>2780</v>
      </c>
      <c r="U32" s="6" t="s">
        <v>2780</v>
      </c>
      <c r="V32" s="20"/>
      <c r="W32" s="20"/>
      <c r="X32" s="20"/>
      <c r="Y32" s="20"/>
      <c r="Z32" s="20"/>
      <c r="AA32" s="20"/>
      <c r="AB32" s="20"/>
      <c r="AC32" s="20"/>
      <c r="AD32" s="20"/>
      <c r="AE32" s="20"/>
      <c r="AF32" s="20"/>
      <c r="AG32" s="20"/>
      <c r="AH32" s="20"/>
    </row>
    <row r="33" spans="1:34" ht="195" x14ac:dyDescent="0.25">
      <c r="A33" s="19">
        <f t="shared" si="0"/>
        <v>32</v>
      </c>
      <c r="B33" s="1">
        <v>30</v>
      </c>
      <c r="C33" s="2">
        <v>44826.526435185187</v>
      </c>
      <c r="D33" s="1" t="s">
        <v>2722</v>
      </c>
      <c r="E33" s="1" t="s">
        <v>148</v>
      </c>
      <c r="F33" s="3">
        <v>44826</v>
      </c>
      <c r="G33" s="1">
        <f>_xlfn.XLOOKUP(Observation[[#This Row],[Date of Observation]],Date!$A$2:$A$300,Date!$B$2:$B$300,"")</f>
        <v>4</v>
      </c>
      <c r="H33" s="1" t="str">
        <f>_xlfn.XLOOKUP(Observation[[#This Row],[Date of Observation]],Date!$A$2:$A$300,Date!$C$2:$C$300,"")</f>
        <v>Aut 1</v>
      </c>
      <c r="I33" s="1" t="s">
        <v>48</v>
      </c>
      <c r="J33" s="1">
        <v>11</v>
      </c>
      <c r="K33" s="1" t="s">
        <v>149</v>
      </c>
      <c r="L33" s="1">
        <v>4</v>
      </c>
      <c r="M33" s="1" t="s">
        <v>50</v>
      </c>
      <c r="N33" s="1" t="s">
        <v>45</v>
      </c>
      <c r="O33" s="1" t="s">
        <v>51</v>
      </c>
      <c r="P33" s="6" t="s">
        <v>150</v>
      </c>
      <c r="Q33" s="6" t="s">
        <v>151</v>
      </c>
      <c r="R33" s="6"/>
      <c r="S33" s="6"/>
      <c r="T33" s="6"/>
      <c r="U33" s="6" t="s">
        <v>152</v>
      </c>
      <c r="V33" s="20"/>
      <c r="W33" s="20"/>
      <c r="X33" s="20"/>
      <c r="Y33" s="20"/>
      <c r="Z33" s="20"/>
      <c r="AA33" s="20"/>
      <c r="AB33" s="20"/>
      <c r="AC33" s="20"/>
      <c r="AD33" s="20"/>
      <c r="AE33" s="20"/>
      <c r="AF33" s="20"/>
      <c r="AG33" s="20"/>
      <c r="AH33" s="20"/>
    </row>
    <row r="34" spans="1:34" ht="120" x14ac:dyDescent="0.25">
      <c r="A34" s="19">
        <f t="shared" si="0"/>
        <v>33</v>
      </c>
      <c r="B34" s="1">
        <v>31</v>
      </c>
      <c r="C34" s="2">
        <v>44826.640798611108</v>
      </c>
      <c r="D34" s="1" t="s">
        <v>2730</v>
      </c>
      <c r="E34" s="1" t="s">
        <v>153</v>
      </c>
      <c r="F34" s="3">
        <v>44826</v>
      </c>
      <c r="G34" s="1">
        <f>_xlfn.XLOOKUP(Observation[[#This Row],[Date of Observation]],Date!$A$2:$A$300,Date!$B$2:$B$300,"")</f>
        <v>4</v>
      </c>
      <c r="H34" s="1" t="str">
        <f>_xlfn.XLOOKUP(Observation[[#This Row],[Date of Observation]],Date!$A$2:$A$300,Date!$C$2:$C$300,"")</f>
        <v>Aut 1</v>
      </c>
      <c r="I34" s="1" t="s">
        <v>42</v>
      </c>
      <c r="J34" s="1">
        <v>10</v>
      </c>
      <c r="K34" s="1" t="s">
        <v>43</v>
      </c>
      <c r="L34" s="1">
        <v>1</v>
      </c>
      <c r="M34" s="1" t="s">
        <v>44</v>
      </c>
      <c r="N34" s="1" t="s">
        <v>154</v>
      </c>
      <c r="O34" s="1"/>
      <c r="P34" s="6"/>
      <c r="Q34" s="6" t="s">
        <v>155</v>
      </c>
      <c r="R34" s="6"/>
      <c r="S34" s="6"/>
      <c r="T34" s="6"/>
      <c r="U34" s="6" t="s">
        <v>156</v>
      </c>
      <c r="V34" s="20"/>
      <c r="W34" s="20"/>
      <c r="X34" s="20"/>
      <c r="Y34" s="20"/>
      <c r="Z34" s="20"/>
      <c r="AA34" s="20"/>
      <c r="AB34" s="20"/>
      <c r="AC34" s="20"/>
      <c r="AD34" s="20"/>
      <c r="AE34" s="20"/>
      <c r="AF34" s="20"/>
      <c r="AG34" s="20"/>
      <c r="AH34" s="20"/>
    </row>
    <row r="35" spans="1:34" ht="90" x14ac:dyDescent="0.25">
      <c r="A35" s="19">
        <f t="shared" si="0"/>
        <v>34</v>
      </c>
      <c r="B35" s="1">
        <v>32</v>
      </c>
      <c r="C35" s="2">
        <v>44826.643310185187</v>
      </c>
      <c r="D35" s="1" t="s">
        <v>2730</v>
      </c>
      <c r="E35" s="1" t="s">
        <v>157</v>
      </c>
      <c r="F35" s="3">
        <v>44826</v>
      </c>
      <c r="G35" s="1">
        <f>_xlfn.XLOOKUP(Observation[[#This Row],[Date of Observation]],Date!$A$2:$A$300,Date!$B$2:$B$300,"")</f>
        <v>4</v>
      </c>
      <c r="H35" s="1" t="str">
        <f>_xlfn.XLOOKUP(Observation[[#This Row],[Date of Observation]],Date!$A$2:$A$300,Date!$C$2:$C$300,"")</f>
        <v>Aut 1</v>
      </c>
      <c r="I35" s="1" t="s">
        <v>42</v>
      </c>
      <c r="J35" s="1">
        <v>10</v>
      </c>
      <c r="K35" s="1" t="s">
        <v>43</v>
      </c>
      <c r="L35" s="1">
        <v>2</v>
      </c>
      <c r="M35" s="1" t="s">
        <v>44</v>
      </c>
      <c r="N35" s="1" t="s">
        <v>154</v>
      </c>
      <c r="O35" s="1"/>
      <c r="P35" s="6"/>
      <c r="Q35" s="6" t="s">
        <v>158</v>
      </c>
      <c r="R35" s="6"/>
      <c r="S35" s="6"/>
      <c r="T35" s="6"/>
      <c r="U35" s="6" t="s">
        <v>159</v>
      </c>
      <c r="V35" s="20"/>
      <c r="W35" s="20"/>
      <c r="X35" s="20"/>
      <c r="Y35" s="20"/>
      <c r="Z35" s="20"/>
      <c r="AA35" s="20"/>
      <c r="AB35" s="20"/>
      <c r="AC35" s="20"/>
      <c r="AD35" s="20"/>
      <c r="AE35" s="20"/>
      <c r="AF35" s="20"/>
      <c r="AG35" s="20"/>
      <c r="AH35" s="20"/>
    </row>
    <row r="36" spans="1:34" ht="90" x14ac:dyDescent="0.25">
      <c r="A36" s="19">
        <f t="shared" si="0"/>
        <v>35</v>
      </c>
      <c r="B36" s="1">
        <v>33</v>
      </c>
      <c r="C36" s="2">
        <v>44826.64576388889</v>
      </c>
      <c r="D36" s="1" t="s">
        <v>2730</v>
      </c>
      <c r="E36" s="1" t="s">
        <v>160</v>
      </c>
      <c r="F36" s="3">
        <v>44826</v>
      </c>
      <c r="G36" s="1">
        <f>_xlfn.XLOOKUP(Observation[[#This Row],[Date of Observation]],Date!$A$2:$A$300,Date!$B$2:$B$300,"")</f>
        <v>4</v>
      </c>
      <c r="H36" s="1" t="str">
        <f>_xlfn.XLOOKUP(Observation[[#This Row],[Date of Observation]],Date!$A$2:$A$300,Date!$C$2:$C$300,"")</f>
        <v>Aut 1</v>
      </c>
      <c r="I36" s="1" t="s">
        <v>42</v>
      </c>
      <c r="J36" s="1">
        <v>10</v>
      </c>
      <c r="K36" s="1" t="s">
        <v>43</v>
      </c>
      <c r="L36" s="1">
        <v>3</v>
      </c>
      <c r="M36" s="1" t="s">
        <v>44</v>
      </c>
      <c r="N36" s="1" t="s">
        <v>154</v>
      </c>
      <c r="O36" s="1"/>
      <c r="P36" s="6"/>
      <c r="Q36" s="6" t="s">
        <v>161</v>
      </c>
      <c r="R36" s="6"/>
      <c r="S36" s="6"/>
      <c r="T36" s="6"/>
      <c r="U36" s="6" t="s">
        <v>159</v>
      </c>
      <c r="V36" s="20"/>
      <c r="W36" s="20"/>
      <c r="X36" s="20"/>
      <c r="Y36" s="20"/>
      <c r="Z36" s="20"/>
      <c r="AA36" s="20"/>
      <c r="AB36" s="20"/>
      <c r="AC36" s="20"/>
      <c r="AD36" s="20"/>
      <c r="AE36" s="20"/>
      <c r="AF36" s="20"/>
      <c r="AG36" s="20"/>
      <c r="AH36" s="20"/>
    </row>
    <row r="37" spans="1:34" ht="120" x14ac:dyDescent="0.25">
      <c r="A37" s="19">
        <f t="shared" si="0"/>
        <v>36</v>
      </c>
      <c r="B37" s="1">
        <v>34</v>
      </c>
      <c r="C37" s="2">
        <v>44826.649050925924</v>
      </c>
      <c r="D37" s="1" t="s">
        <v>2730</v>
      </c>
      <c r="E37" s="1" t="s">
        <v>162</v>
      </c>
      <c r="F37" s="3">
        <v>44826</v>
      </c>
      <c r="G37" s="1">
        <f>_xlfn.XLOOKUP(Observation[[#This Row],[Date of Observation]],Date!$A$2:$A$300,Date!$B$2:$B$300,"")</f>
        <v>4</v>
      </c>
      <c r="H37" s="1" t="str">
        <f>_xlfn.XLOOKUP(Observation[[#This Row],[Date of Observation]],Date!$A$2:$A$300,Date!$C$2:$C$300,"")</f>
        <v>Aut 1</v>
      </c>
      <c r="I37" s="1" t="s">
        <v>42</v>
      </c>
      <c r="J37" s="1">
        <v>10</v>
      </c>
      <c r="K37" s="1" t="s">
        <v>43</v>
      </c>
      <c r="L37" s="1">
        <v>4</v>
      </c>
      <c r="M37" s="1" t="s">
        <v>44</v>
      </c>
      <c r="N37" s="1" t="s">
        <v>154</v>
      </c>
      <c r="O37" s="1"/>
      <c r="P37" s="6"/>
      <c r="Q37" s="6" t="s">
        <v>163</v>
      </c>
      <c r="R37" s="6"/>
      <c r="S37" s="6"/>
      <c r="T37" s="6"/>
      <c r="U37" s="6" t="s">
        <v>164</v>
      </c>
      <c r="V37" s="20"/>
      <c r="W37" s="20"/>
      <c r="X37" s="20"/>
      <c r="Y37" s="20"/>
      <c r="Z37" s="20"/>
      <c r="AA37" s="20"/>
      <c r="AB37" s="20"/>
      <c r="AC37" s="20"/>
      <c r="AD37" s="20"/>
      <c r="AE37" s="20"/>
      <c r="AF37" s="20"/>
      <c r="AG37" s="20"/>
      <c r="AH37" s="20"/>
    </row>
    <row r="38" spans="1:34" ht="90" x14ac:dyDescent="0.25">
      <c r="A38" s="19">
        <f t="shared" si="0"/>
        <v>37</v>
      </c>
      <c r="B38" s="1">
        <v>35</v>
      </c>
      <c r="C38" s="2">
        <v>44826.651319444441</v>
      </c>
      <c r="D38" s="1" t="s">
        <v>2730</v>
      </c>
      <c r="E38" s="1" t="s">
        <v>165</v>
      </c>
      <c r="F38" s="3">
        <v>44826</v>
      </c>
      <c r="G38" s="1">
        <f>_xlfn.XLOOKUP(Observation[[#This Row],[Date of Observation]],Date!$A$2:$A$300,Date!$B$2:$B$300,"")</f>
        <v>4</v>
      </c>
      <c r="H38" s="1" t="str">
        <f>_xlfn.XLOOKUP(Observation[[#This Row],[Date of Observation]],Date!$A$2:$A$300,Date!$C$2:$C$300,"")</f>
        <v>Aut 1</v>
      </c>
      <c r="I38" s="1" t="s">
        <v>42</v>
      </c>
      <c r="J38" s="1">
        <v>10</v>
      </c>
      <c r="K38" s="1" t="s">
        <v>43</v>
      </c>
      <c r="L38" s="1">
        <v>5</v>
      </c>
      <c r="M38" s="1" t="s">
        <v>44</v>
      </c>
      <c r="N38" s="1" t="s">
        <v>154</v>
      </c>
      <c r="O38" s="1"/>
      <c r="P38" s="6"/>
      <c r="Q38" s="6" t="s">
        <v>166</v>
      </c>
      <c r="R38" s="6"/>
      <c r="S38" s="6"/>
      <c r="T38" s="6"/>
      <c r="U38" s="6" t="s">
        <v>167</v>
      </c>
      <c r="V38" s="20"/>
      <c r="W38" s="20"/>
      <c r="X38" s="20"/>
      <c r="Y38" s="20"/>
      <c r="Z38" s="20"/>
      <c r="AA38" s="20"/>
      <c r="AB38" s="20"/>
      <c r="AC38" s="20"/>
      <c r="AD38" s="20"/>
      <c r="AE38" s="20"/>
      <c r="AF38" s="20"/>
      <c r="AG38" s="20"/>
      <c r="AH38" s="20"/>
    </row>
    <row r="39" spans="1:34" ht="120" x14ac:dyDescent="0.25">
      <c r="A39" s="19">
        <f t="shared" si="0"/>
        <v>38</v>
      </c>
      <c r="B39" s="1">
        <v>36</v>
      </c>
      <c r="C39" s="2">
        <v>44826.653240740743</v>
      </c>
      <c r="D39" s="1" t="s">
        <v>2730</v>
      </c>
      <c r="E39" s="1" t="s">
        <v>153</v>
      </c>
      <c r="F39" s="3">
        <v>44826</v>
      </c>
      <c r="G39" s="1">
        <f>_xlfn.XLOOKUP(Observation[[#This Row],[Date of Observation]],Date!$A$2:$A$300,Date!$B$2:$B$300,"")</f>
        <v>4</v>
      </c>
      <c r="H39" s="1" t="str">
        <f>_xlfn.XLOOKUP(Observation[[#This Row],[Date of Observation]],Date!$A$2:$A$300,Date!$C$2:$C$300,"")</f>
        <v>Aut 1</v>
      </c>
      <c r="I39" s="1" t="s">
        <v>42</v>
      </c>
      <c r="J39" s="1">
        <v>10</v>
      </c>
      <c r="K39" s="1" t="s">
        <v>43</v>
      </c>
      <c r="L39" s="1">
        <v>1</v>
      </c>
      <c r="M39" s="1" t="s">
        <v>50</v>
      </c>
      <c r="N39" s="1" t="s">
        <v>154</v>
      </c>
      <c r="O39" s="1"/>
      <c r="P39" s="6"/>
      <c r="Q39" s="6" t="s">
        <v>168</v>
      </c>
      <c r="R39" s="6"/>
      <c r="S39" s="6"/>
      <c r="T39" s="6"/>
      <c r="U39" s="6" t="s">
        <v>169</v>
      </c>
      <c r="V39" s="20"/>
      <c r="W39" s="20"/>
      <c r="X39" s="20"/>
      <c r="Y39" s="20"/>
      <c r="Z39" s="20"/>
      <c r="AA39" s="20"/>
      <c r="AB39" s="20"/>
      <c r="AC39" s="20"/>
      <c r="AD39" s="20"/>
      <c r="AE39" s="20"/>
      <c r="AF39" s="20"/>
      <c r="AG39" s="20"/>
      <c r="AH39" s="20"/>
    </row>
    <row r="40" spans="1:34" ht="120" x14ac:dyDescent="0.25">
      <c r="A40" s="19">
        <f t="shared" si="0"/>
        <v>39</v>
      </c>
      <c r="B40" s="1">
        <v>37</v>
      </c>
      <c r="C40" s="2">
        <v>44826.654999999999</v>
      </c>
      <c r="D40" s="1" t="s">
        <v>2730</v>
      </c>
      <c r="E40" s="1" t="s">
        <v>170</v>
      </c>
      <c r="F40" s="3">
        <v>44826</v>
      </c>
      <c r="G40" s="1">
        <f>_xlfn.XLOOKUP(Observation[[#This Row],[Date of Observation]],Date!$A$2:$A$300,Date!$B$2:$B$300,"")</f>
        <v>4</v>
      </c>
      <c r="H40" s="1" t="str">
        <f>_xlfn.XLOOKUP(Observation[[#This Row],[Date of Observation]],Date!$A$2:$A$300,Date!$C$2:$C$300,"")</f>
        <v>Aut 1</v>
      </c>
      <c r="I40" s="1" t="s">
        <v>42</v>
      </c>
      <c r="J40" s="1">
        <v>10</v>
      </c>
      <c r="K40" s="1" t="s">
        <v>43</v>
      </c>
      <c r="L40" s="1">
        <v>2</v>
      </c>
      <c r="M40" s="1" t="s">
        <v>50</v>
      </c>
      <c r="N40" s="1" t="s">
        <v>154</v>
      </c>
      <c r="O40" s="1"/>
      <c r="P40" s="6"/>
      <c r="Q40" s="6" t="s">
        <v>171</v>
      </c>
      <c r="R40" s="6"/>
      <c r="S40" s="6"/>
      <c r="T40" s="6"/>
      <c r="U40" s="6" t="s">
        <v>172</v>
      </c>
      <c r="V40" s="20"/>
      <c r="W40" s="20"/>
      <c r="X40" s="20"/>
      <c r="Y40" s="20"/>
      <c r="Z40" s="20"/>
      <c r="AA40" s="20"/>
      <c r="AB40" s="20"/>
      <c r="AC40" s="20"/>
      <c r="AD40" s="20"/>
      <c r="AE40" s="20"/>
      <c r="AF40" s="20"/>
      <c r="AG40" s="20"/>
      <c r="AH40" s="20"/>
    </row>
    <row r="41" spans="1:34" ht="165" x14ac:dyDescent="0.25">
      <c r="A41" s="19">
        <f t="shared" si="0"/>
        <v>40</v>
      </c>
      <c r="B41" s="1">
        <v>38</v>
      </c>
      <c r="C41" s="2">
        <v>44826.657511574071</v>
      </c>
      <c r="D41" s="1" t="s">
        <v>2730</v>
      </c>
      <c r="E41" s="1" t="s">
        <v>173</v>
      </c>
      <c r="F41" s="3">
        <v>44826</v>
      </c>
      <c r="G41" s="1">
        <f>_xlfn.XLOOKUP(Observation[[#This Row],[Date of Observation]],Date!$A$2:$A$300,Date!$B$2:$B$300,"")</f>
        <v>4</v>
      </c>
      <c r="H41" s="1" t="str">
        <f>_xlfn.XLOOKUP(Observation[[#This Row],[Date of Observation]],Date!$A$2:$A$300,Date!$C$2:$C$300,"")</f>
        <v>Aut 1</v>
      </c>
      <c r="I41" s="1" t="s">
        <v>42</v>
      </c>
      <c r="J41" s="1">
        <v>10</v>
      </c>
      <c r="K41" s="1" t="s">
        <v>43</v>
      </c>
      <c r="L41" s="1">
        <v>3</v>
      </c>
      <c r="M41" s="1" t="s">
        <v>50</v>
      </c>
      <c r="N41" s="1" t="s">
        <v>154</v>
      </c>
      <c r="O41" s="1"/>
      <c r="P41" s="6"/>
      <c r="Q41" s="6" t="s">
        <v>174</v>
      </c>
      <c r="R41" s="6"/>
      <c r="S41" s="6"/>
      <c r="T41" s="6"/>
      <c r="U41" s="6" t="s">
        <v>175</v>
      </c>
      <c r="V41" s="20"/>
      <c r="W41" s="20"/>
      <c r="X41" s="20"/>
      <c r="Y41" s="20"/>
      <c r="Z41" s="20"/>
      <c r="AA41" s="20"/>
      <c r="AB41" s="20"/>
      <c r="AC41" s="20"/>
      <c r="AD41" s="20"/>
      <c r="AE41" s="20"/>
      <c r="AF41" s="20"/>
      <c r="AG41" s="20"/>
      <c r="AH41" s="20"/>
    </row>
    <row r="42" spans="1:34" ht="135" x14ac:dyDescent="0.25">
      <c r="A42" s="19">
        <f t="shared" si="0"/>
        <v>41</v>
      </c>
      <c r="B42" s="1">
        <v>39</v>
      </c>
      <c r="C42" s="2">
        <v>44826.660011574073</v>
      </c>
      <c r="D42" s="1" t="s">
        <v>2730</v>
      </c>
      <c r="E42" s="1" t="s">
        <v>176</v>
      </c>
      <c r="F42" s="3">
        <v>44826</v>
      </c>
      <c r="G42" s="1">
        <f>_xlfn.XLOOKUP(Observation[[#This Row],[Date of Observation]],Date!$A$2:$A$300,Date!$B$2:$B$300,"")</f>
        <v>4</v>
      </c>
      <c r="H42" s="1" t="str">
        <f>_xlfn.XLOOKUP(Observation[[#This Row],[Date of Observation]],Date!$A$2:$A$300,Date!$C$2:$C$300,"")</f>
        <v>Aut 1</v>
      </c>
      <c r="I42" s="1" t="s">
        <v>42</v>
      </c>
      <c r="J42" s="1">
        <v>10</v>
      </c>
      <c r="K42" s="1" t="s">
        <v>43</v>
      </c>
      <c r="L42" s="1">
        <v>4</v>
      </c>
      <c r="M42" s="1" t="s">
        <v>50</v>
      </c>
      <c r="N42" s="1" t="s">
        <v>154</v>
      </c>
      <c r="O42" s="1"/>
      <c r="P42" s="6"/>
      <c r="Q42" s="6" t="s">
        <v>177</v>
      </c>
      <c r="R42" s="6"/>
      <c r="S42" s="6"/>
      <c r="T42" s="6"/>
      <c r="U42" s="6" t="s">
        <v>167</v>
      </c>
      <c r="V42" s="20"/>
      <c r="W42" s="20"/>
      <c r="X42" s="20"/>
      <c r="Y42" s="20"/>
      <c r="Z42" s="20"/>
      <c r="AA42" s="20"/>
      <c r="AB42" s="20"/>
      <c r="AC42" s="20"/>
      <c r="AD42" s="20"/>
      <c r="AE42" s="20"/>
      <c r="AF42" s="20"/>
      <c r="AG42" s="20"/>
      <c r="AH42" s="20"/>
    </row>
    <row r="43" spans="1:34" ht="120" x14ac:dyDescent="0.25">
      <c r="A43" s="19">
        <f t="shared" si="0"/>
        <v>42</v>
      </c>
      <c r="B43" s="1">
        <v>40</v>
      </c>
      <c r="C43" s="2">
        <v>44826.662060185183</v>
      </c>
      <c r="D43" s="1" t="s">
        <v>2730</v>
      </c>
      <c r="E43" s="1" t="s">
        <v>178</v>
      </c>
      <c r="F43" s="3">
        <v>44826</v>
      </c>
      <c r="G43" s="1">
        <f>_xlfn.XLOOKUP(Observation[[#This Row],[Date of Observation]],Date!$A$2:$A$300,Date!$B$2:$B$300,"")</f>
        <v>4</v>
      </c>
      <c r="H43" s="1" t="str">
        <f>_xlfn.XLOOKUP(Observation[[#This Row],[Date of Observation]],Date!$A$2:$A$300,Date!$C$2:$C$300,"")</f>
        <v>Aut 1</v>
      </c>
      <c r="I43" s="1" t="s">
        <v>42</v>
      </c>
      <c r="J43" s="1">
        <v>10</v>
      </c>
      <c r="K43" s="1" t="s">
        <v>43</v>
      </c>
      <c r="L43" s="1">
        <v>5</v>
      </c>
      <c r="M43" s="1" t="s">
        <v>50</v>
      </c>
      <c r="N43" s="1" t="s">
        <v>154</v>
      </c>
      <c r="O43" s="1"/>
      <c r="P43" s="6"/>
      <c r="Q43" s="6" t="s">
        <v>179</v>
      </c>
      <c r="R43" s="6"/>
      <c r="S43" s="6"/>
      <c r="T43" s="6"/>
      <c r="U43" s="6" t="s">
        <v>169</v>
      </c>
      <c r="V43" s="20"/>
      <c r="W43" s="20"/>
      <c r="X43" s="20"/>
      <c r="Y43" s="20"/>
      <c r="Z43" s="20"/>
      <c r="AA43" s="20"/>
      <c r="AB43" s="20"/>
      <c r="AC43" s="20"/>
      <c r="AD43" s="20"/>
      <c r="AE43" s="20"/>
      <c r="AF43" s="20"/>
      <c r="AG43" s="20"/>
      <c r="AH43" s="20"/>
    </row>
    <row r="44" spans="1:34" ht="180" x14ac:dyDescent="0.25">
      <c r="A44" s="19">
        <f t="shared" si="0"/>
        <v>43</v>
      </c>
      <c r="B44" s="1">
        <v>41</v>
      </c>
      <c r="C44" s="2">
        <v>44826.695625</v>
      </c>
      <c r="D44" s="1" t="s">
        <v>2757</v>
      </c>
      <c r="E44" s="1" t="s">
        <v>107</v>
      </c>
      <c r="F44" s="3">
        <v>44825</v>
      </c>
      <c r="G44" s="1">
        <f>_xlfn.XLOOKUP(Observation[[#This Row],[Date of Observation]],Date!$A$2:$A$300,Date!$B$2:$B$300,"")</f>
        <v>4</v>
      </c>
      <c r="H44" s="1" t="str">
        <f>_xlfn.XLOOKUP(Observation[[#This Row],[Date of Observation]],Date!$A$2:$A$300,Date!$C$2:$C$300,"")</f>
        <v>Aut 1</v>
      </c>
      <c r="I44" s="1" t="s">
        <v>58</v>
      </c>
      <c r="J44" s="1">
        <v>7</v>
      </c>
      <c r="K44" s="1" t="s">
        <v>64</v>
      </c>
      <c r="L44" s="1">
        <v>3</v>
      </c>
      <c r="M44" s="1" t="s">
        <v>44</v>
      </c>
      <c r="N44" s="1" t="s">
        <v>45</v>
      </c>
      <c r="O44" s="1" t="s">
        <v>51</v>
      </c>
      <c r="P44" s="6" t="s">
        <v>180</v>
      </c>
      <c r="Q44" s="6" t="s">
        <v>181</v>
      </c>
      <c r="R44" s="6"/>
      <c r="S44" s="6"/>
      <c r="T44" s="6"/>
      <c r="U44" s="6" t="s">
        <v>182</v>
      </c>
      <c r="V44" s="20"/>
      <c r="W44" s="20"/>
      <c r="X44" s="20"/>
      <c r="Y44" s="20"/>
      <c r="Z44" s="20"/>
      <c r="AA44" s="20"/>
      <c r="AB44" s="20"/>
      <c r="AC44" s="20"/>
      <c r="AD44" s="20"/>
      <c r="AE44" s="20"/>
      <c r="AF44" s="20"/>
      <c r="AG44" s="20"/>
      <c r="AH44" s="20"/>
    </row>
    <row r="45" spans="1:34" ht="225" x14ac:dyDescent="0.25">
      <c r="A45" s="19">
        <f t="shared" si="0"/>
        <v>44</v>
      </c>
      <c r="B45" s="1">
        <v>42</v>
      </c>
      <c r="C45" s="2">
        <v>44826.700601851851</v>
      </c>
      <c r="D45" s="1" t="s">
        <v>2757</v>
      </c>
      <c r="E45" s="1" t="s">
        <v>183</v>
      </c>
      <c r="F45" s="3">
        <v>44825</v>
      </c>
      <c r="G45" s="1">
        <f>_xlfn.XLOOKUP(Observation[[#This Row],[Date of Observation]],Date!$A$2:$A$300,Date!$B$2:$B$300,"")</f>
        <v>4</v>
      </c>
      <c r="H45" s="1" t="str">
        <f>_xlfn.XLOOKUP(Observation[[#This Row],[Date of Observation]],Date!$A$2:$A$300,Date!$C$2:$C$300,"")</f>
        <v>Aut 1</v>
      </c>
      <c r="I45" s="1" t="s">
        <v>48</v>
      </c>
      <c r="J45" s="1">
        <v>11</v>
      </c>
      <c r="K45" s="1" t="s">
        <v>149</v>
      </c>
      <c r="L45" s="1">
        <v>5</v>
      </c>
      <c r="M45" s="1" t="s">
        <v>44</v>
      </c>
      <c r="N45" s="1" t="s">
        <v>45</v>
      </c>
      <c r="O45" s="1" t="s">
        <v>26</v>
      </c>
      <c r="P45" s="6" t="s">
        <v>184</v>
      </c>
      <c r="Q45" s="6"/>
      <c r="R45" s="6"/>
      <c r="S45" s="6"/>
      <c r="T45" s="6" t="s">
        <v>185</v>
      </c>
      <c r="U45" s="6" t="s">
        <v>186</v>
      </c>
      <c r="V45" s="20"/>
      <c r="W45" s="20"/>
      <c r="X45" s="20"/>
      <c r="Y45" s="20"/>
      <c r="Z45" s="20"/>
      <c r="AA45" s="20"/>
      <c r="AB45" s="20"/>
      <c r="AC45" s="20"/>
      <c r="AD45" s="20"/>
      <c r="AE45" s="20"/>
      <c r="AF45" s="20"/>
      <c r="AG45" s="20"/>
      <c r="AH45" s="20"/>
    </row>
    <row r="46" spans="1:34" ht="135" x14ac:dyDescent="0.25">
      <c r="A46" s="19">
        <f t="shared" si="0"/>
        <v>45</v>
      </c>
      <c r="B46" s="1">
        <v>43</v>
      </c>
      <c r="C46" s="2">
        <v>44827.336655092593</v>
      </c>
      <c r="D46" s="1" t="s">
        <v>2754</v>
      </c>
      <c r="E46" s="1" t="s">
        <v>135</v>
      </c>
      <c r="F46" s="3">
        <v>44827</v>
      </c>
      <c r="G46" s="1">
        <f>_xlfn.XLOOKUP(Observation[[#This Row],[Date of Observation]],Date!$A$2:$A$300,Date!$B$2:$B$300,"")</f>
        <v>4</v>
      </c>
      <c r="H46" s="1" t="str">
        <f>_xlfn.XLOOKUP(Observation[[#This Row],[Date of Observation]],Date!$A$2:$A$300,Date!$C$2:$C$300,"")</f>
        <v>Aut 1</v>
      </c>
      <c r="I46" s="1" t="s">
        <v>48</v>
      </c>
      <c r="J46" s="1">
        <v>9</v>
      </c>
      <c r="K46" s="1" t="s">
        <v>71</v>
      </c>
      <c r="L46" s="1">
        <v>5</v>
      </c>
      <c r="M46" s="1" t="s">
        <v>50</v>
      </c>
      <c r="N46" s="1" t="s">
        <v>45</v>
      </c>
      <c r="O46" s="1" t="s">
        <v>51</v>
      </c>
      <c r="P46" s="6" t="s">
        <v>187</v>
      </c>
      <c r="Q46" s="6" t="s">
        <v>188</v>
      </c>
      <c r="R46" s="6"/>
      <c r="S46" s="6"/>
      <c r="T46" s="6"/>
      <c r="U46" s="6" t="s">
        <v>189</v>
      </c>
      <c r="V46" s="20"/>
      <c r="W46" s="20"/>
      <c r="X46" s="20"/>
      <c r="Y46" s="20"/>
      <c r="Z46" s="20"/>
      <c r="AA46" s="20"/>
      <c r="AB46" s="20"/>
      <c r="AC46" s="20"/>
      <c r="AD46" s="20"/>
      <c r="AE46" s="20"/>
      <c r="AF46" s="20"/>
      <c r="AG46" s="20"/>
      <c r="AH46" s="20"/>
    </row>
    <row r="47" spans="1:34" ht="45" x14ac:dyDescent="0.25">
      <c r="A47" s="19">
        <f t="shared" si="0"/>
        <v>46</v>
      </c>
      <c r="B47" s="1">
        <v>44</v>
      </c>
      <c r="C47" s="2">
        <v>44827.359189814815</v>
      </c>
      <c r="D47" s="1" t="s">
        <v>2684</v>
      </c>
      <c r="E47" s="1" t="s">
        <v>190</v>
      </c>
      <c r="F47" s="3">
        <v>44827</v>
      </c>
      <c r="G47" s="1">
        <f>_xlfn.XLOOKUP(Observation[[#This Row],[Date of Observation]],Date!$A$2:$A$300,Date!$B$2:$B$300,"")</f>
        <v>4</v>
      </c>
      <c r="H47" s="1" t="str">
        <f>_xlfn.XLOOKUP(Observation[[#This Row],[Date of Observation]],Date!$A$2:$A$300,Date!$C$2:$C$300,"")</f>
        <v>Aut 1</v>
      </c>
      <c r="I47" s="1" t="s">
        <v>48</v>
      </c>
      <c r="J47" s="1">
        <v>9</v>
      </c>
      <c r="K47" s="1" t="s">
        <v>71</v>
      </c>
      <c r="L47" s="1">
        <v>1</v>
      </c>
      <c r="M47" s="1" t="s">
        <v>50</v>
      </c>
      <c r="N47" s="1" t="s">
        <v>45</v>
      </c>
      <c r="O47" s="1" t="s">
        <v>51</v>
      </c>
      <c r="P47" s="6" t="s">
        <v>191</v>
      </c>
      <c r="Q47" s="6" t="s">
        <v>2780</v>
      </c>
      <c r="R47" s="6" t="s">
        <v>2780</v>
      </c>
      <c r="S47" s="6" t="s">
        <v>2780</v>
      </c>
      <c r="T47" s="6" t="s">
        <v>2780</v>
      </c>
      <c r="U47" s="6" t="s">
        <v>2780</v>
      </c>
      <c r="V47" s="20"/>
      <c r="W47" s="20"/>
      <c r="X47" s="20"/>
      <c r="Y47" s="20"/>
      <c r="Z47" s="20"/>
      <c r="AA47" s="20"/>
      <c r="AB47" s="20"/>
      <c r="AC47" s="20"/>
      <c r="AD47" s="20"/>
      <c r="AE47" s="20"/>
      <c r="AF47" s="20"/>
      <c r="AG47" s="20"/>
      <c r="AH47" s="20"/>
    </row>
    <row r="48" spans="1:34" ht="165" x14ac:dyDescent="0.25">
      <c r="A48" s="19">
        <f t="shared" si="0"/>
        <v>47</v>
      </c>
      <c r="B48" s="1">
        <v>45</v>
      </c>
      <c r="C48" s="2">
        <v>44827.364050925928</v>
      </c>
      <c r="D48" s="1" t="s">
        <v>2691</v>
      </c>
      <c r="E48" s="1" t="s">
        <v>95</v>
      </c>
      <c r="F48" s="3">
        <v>44827</v>
      </c>
      <c r="G48" s="1">
        <f>_xlfn.XLOOKUP(Observation[[#This Row],[Date of Observation]],Date!$A$2:$A$300,Date!$B$2:$B$300,"")</f>
        <v>4</v>
      </c>
      <c r="H48" s="1" t="str">
        <f>_xlfn.XLOOKUP(Observation[[#This Row],[Date of Observation]],Date!$A$2:$A$300,Date!$C$2:$C$300,"")</f>
        <v>Aut 1</v>
      </c>
      <c r="I48" s="1" t="s">
        <v>90</v>
      </c>
      <c r="J48" s="1">
        <v>8</v>
      </c>
      <c r="K48" s="1" t="s">
        <v>192</v>
      </c>
      <c r="L48" s="1">
        <v>2</v>
      </c>
      <c r="M48" s="1" t="s">
        <v>50</v>
      </c>
      <c r="N48" s="1" t="s">
        <v>45</v>
      </c>
      <c r="O48" s="1" t="s">
        <v>26</v>
      </c>
      <c r="P48" s="6" t="s">
        <v>193</v>
      </c>
      <c r="Q48" s="6"/>
      <c r="R48" s="6"/>
      <c r="S48" s="6"/>
      <c r="T48" s="6" t="s">
        <v>194</v>
      </c>
      <c r="U48" s="6" t="s">
        <v>195</v>
      </c>
      <c r="V48" s="20"/>
      <c r="W48" s="20"/>
      <c r="X48" s="20"/>
      <c r="Y48" s="20"/>
      <c r="Z48" s="20"/>
      <c r="AA48" s="20"/>
      <c r="AB48" s="20"/>
      <c r="AC48" s="20"/>
      <c r="AD48" s="20"/>
      <c r="AE48" s="20"/>
      <c r="AF48" s="20"/>
      <c r="AG48" s="20"/>
      <c r="AH48" s="20"/>
    </row>
    <row r="49" spans="1:34" ht="360" x14ac:dyDescent="0.25">
      <c r="A49" s="19">
        <f t="shared" si="0"/>
        <v>48</v>
      </c>
      <c r="B49" s="1">
        <v>46</v>
      </c>
      <c r="C49" s="2">
        <v>44827.374768518515</v>
      </c>
      <c r="D49" s="1" t="s">
        <v>2691</v>
      </c>
      <c r="E49" s="1" t="s">
        <v>196</v>
      </c>
      <c r="F49" s="3">
        <v>44827</v>
      </c>
      <c r="G49" s="1">
        <f>_xlfn.XLOOKUP(Observation[[#This Row],[Date of Observation]],Date!$A$2:$A$300,Date!$B$2:$B$300,"")</f>
        <v>4</v>
      </c>
      <c r="H49" s="1" t="str">
        <f>_xlfn.XLOOKUP(Observation[[#This Row],[Date of Observation]],Date!$A$2:$A$300,Date!$C$2:$C$300,"")</f>
        <v>Aut 1</v>
      </c>
      <c r="I49" s="1" t="s">
        <v>90</v>
      </c>
      <c r="J49" s="1">
        <v>8</v>
      </c>
      <c r="K49" s="1" t="s">
        <v>96</v>
      </c>
      <c r="L49" s="1">
        <v>3</v>
      </c>
      <c r="M49" s="1" t="s">
        <v>50</v>
      </c>
      <c r="N49" s="1" t="s">
        <v>45</v>
      </c>
      <c r="O49" s="1" t="s">
        <v>26</v>
      </c>
      <c r="P49" s="6" t="s">
        <v>197</v>
      </c>
      <c r="Q49" s="6"/>
      <c r="R49" s="6"/>
      <c r="S49" s="6"/>
      <c r="T49" s="6" t="s">
        <v>198</v>
      </c>
      <c r="U49" s="6" t="s">
        <v>199</v>
      </c>
      <c r="V49" s="20"/>
      <c r="W49" s="20"/>
      <c r="X49" s="20"/>
      <c r="Y49" s="20"/>
      <c r="Z49" s="20"/>
      <c r="AA49" s="20"/>
      <c r="AB49" s="20"/>
      <c r="AC49" s="20"/>
      <c r="AD49" s="20"/>
      <c r="AE49" s="20"/>
      <c r="AF49" s="20"/>
      <c r="AG49" s="20"/>
      <c r="AH49" s="20"/>
    </row>
    <row r="50" spans="1:34" ht="180" x14ac:dyDescent="0.25">
      <c r="A50" s="19">
        <f t="shared" si="0"/>
        <v>49</v>
      </c>
      <c r="B50" s="1">
        <v>47</v>
      </c>
      <c r="C50" s="2">
        <v>44827.380428240744</v>
      </c>
      <c r="D50" s="1" t="s">
        <v>2691</v>
      </c>
      <c r="E50" s="1" t="s">
        <v>200</v>
      </c>
      <c r="F50" s="3">
        <v>44827</v>
      </c>
      <c r="G50" s="1">
        <f>_xlfn.XLOOKUP(Observation[[#This Row],[Date of Observation]],Date!$A$2:$A$300,Date!$B$2:$B$300,"")</f>
        <v>4</v>
      </c>
      <c r="H50" s="1" t="str">
        <f>_xlfn.XLOOKUP(Observation[[#This Row],[Date of Observation]],Date!$A$2:$A$300,Date!$C$2:$C$300,"")</f>
        <v>Aut 1</v>
      </c>
      <c r="I50" s="1" t="s">
        <v>90</v>
      </c>
      <c r="J50" s="1">
        <v>12</v>
      </c>
      <c r="K50" s="1" t="s">
        <v>201</v>
      </c>
      <c r="L50" s="1"/>
      <c r="M50" s="1" t="s">
        <v>132</v>
      </c>
      <c r="N50" s="1" t="s">
        <v>45</v>
      </c>
      <c r="O50" s="1" t="s">
        <v>26</v>
      </c>
      <c r="P50" s="6" t="s">
        <v>202</v>
      </c>
      <c r="Q50" s="6"/>
      <c r="R50" s="6"/>
      <c r="S50" s="6"/>
      <c r="T50" s="6" t="s">
        <v>203</v>
      </c>
      <c r="U50" s="6" t="s">
        <v>204</v>
      </c>
      <c r="V50" s="20"/>
      <c r="W50" s="20"/>
      <c r="X50" s="20"/>
      <c r="Y50" s="20"/>
      <c r="Z50" s="20"/>
      <c r="AA50" s="20"/>
      <c r="AB50" s="20"/>
      <c r="AC50" s="20"/>
      <c r="AD50" s="20"/>
      <c r="AE50" s="20"/>
      <c r="AF50" s="20"/>
      <c r="AG50" s="20"/>
      <c r="AH50" s="20"/>
    </row>
    <row r="51" spans="1:34" ht="195" x14ac:dyDescent="0.25">
      <c r="A51" s="19">
        <f t="shared" si="0"/>
        <v>50</v>
      </c>
      <c r="B51" s="1">
        <v>48</v>
      </c>
      <c r="C51" s="2">
        <v>44827.384687500002</v>
      </c>
      <c r="D51" s="1" t="s">
        <v>2684</v>
      </c>
      <c r="E51" s="1" t="s">
        <v>205</v>
      </c>
      <c r="F51" s="3">
        <v>44827</v>
      </c>
      <c r="G51" s="1">
        <f>_xlfn.XLOOKUP(Observation[[#This Row],[Date of Observation]],Date!$A$2:$A$300,Date!$B$2:$B$300,"")</f>
        <v>4</v>
      </c>
      <c r="H51" s="1" t="str">
        <f>_xlfn.XLOOKUP(Observation[[#This Row],[Date of Observation]],Date!$A$2:$A$300,Date!$C$2:$C$300,"")</f>
        <v>Aut 1</v>
      </c>
      <c r="I51" s="1" t="s">
        <v>42</v>
      </c>
      <c r="J51" s="1">
        <v>10</v>
      </c>
      <c r="K51" s="1" t="s">
        <v>206</v>
      </c>
      <c r="L51" s="1">
        <v>1</v>
      </c>
      <c r="M51" s="1" t="s">
        <v>65</v>
      </c>
      <c r="N51" s="1" t="s">
        <v>45</v>
      </c>
      <c r="O51" s="1" t="s">
        <v>51</v>
      </c>
      <c r="P51" s="6" t="s">
        <v>207</v>
      </c>
      <c r="Q51" s="6" t="s">
        <v>208</v>
      </c>
      <c r="R51" s="6"/>
      <c r="S51" s="6"/>
      <c r="T51" s="6"/>
      <c r="U51" s="6" t="s">
        <v>209</v>
      </c>
      <c r="V51" s="20"/>
      <c r="W51" s="20"/>
      <c r="X51" s="20"/>
      <c r="Y51" s="20"/>
      <c r="Z51" s="20"/>
      <c r="AA51" s="20"/>
      <c r="AB51" s="20"/>
      <c r="AC51" s="20"/>
      <c r="AD51" s="20"/>
      <c r="AE51" s="20"/>
      <c r="AF51" s="20"/>
      <c r="AG51" s="20"/>
      <c r="AH51" s="20"/>
    </row>
    <row r="52" spans="1:34" ht="150" x14ac:dyDescent="0.25">
      <c r="A52" s="19">
        <f t="shared" si="0"/>
        <v>51</v>
      </c>
      <c r="B52" s="1">
        <v>49</v>
      </c>
      <c r="C52" s="2">
        <v>44827.392534722225</v>
      </c>
      <c r="D52" s="1" t="s">
        <v>2691</v>
      </c>
      <c r="E52" s="1" t="s">
        <v>210</v>
      </c>
      <c r="F52" s="3">
        <v>44827</v>
      </c>
      <c r="G52" s="1">
        <f>_xlfn.XLOOKUP(Observation[[#This Row],[Date of Observation]],Date!$A$2:$A$300,Date!$B$2:$B$300,"")</f>
        <v>4</v>
      </c>
      <c r="H52" s="1" t="str">
        <f>_xlfn.XLOOKUP(Observation[[#This Row],[Date of Observation]],Date!$A$2:$A$300,Date!$C$2:$C$300,"")</f>
        <v>Aut 1</v>
      </c>
      <c r="I52" s="1" t="s">
        <v>42</v>
      </c>
      <c r="J52" s="1">
        <v>11</v>
      </c>
      <c r="K52" s="1" t="s">
        <v>43</v>
      </c>
      <c r="L52" s="1">
        <v>5</v>
      </c>
      <c r="M52" s="1" t="s">
        <v>50</v>
      </c>
      <c r="N52" s="1" t="s">
        <v>45</v>
      </c>
      <c r="O52" s="1" t="s">
        <v>26</v>
      </c>
      <c r="P52" s="6" t="s">
        <v>211</v>
      </c>
      <c r="Q52" s="6"/>
      <c r="R52" s="6"/>
      <c r="S52" s="6"/>
      <c r="T52" s="6" t="s">
        <v>212</v>
      </c>
      <c r="U52" s="6" t="s">
        <v>213</v>
      </c>
      <c r="V52" s="20"/>
      <c r="W52" s="20"/>
      <c r="X52" s="20"/>
      <c r="Y52" s="20"/>
      <c r="Z52" s="20"/>
      <c r="AA52" s="20"/>
      <c r="AB52" s="20"/>
      <c r="AC52" s="20"/>
      <c r="AD52" s="20"/>
      <c r="AE52" s="20"/>
      <c r="AF52" s="20"/>
      <c r="AG52" s="20"/>
      <c r="AH52" s="20"/>
    </row>
    <row r="53" spans="1:34" ht="150" x14ac:dyDescent="0.25">
      <c r="A53" s="19">
        <f t="shared" si="0"/>
        <v>52</v>
      </c>
      <c r="B53" s="1">
        <v>50</v>
      </c>
      <c r="C53" s="2">
        <v>44827.418310185189</v>
      </c>
      <c r="D53" s="1" t="s">
        <v>2725</v>
      </c>
      <c r="E53" s="1" t="s">
        <v>95</v>
      </c>
      <c r="F53" s="3">
        <v>44826</v>
      </c>
      <c r="G53" s="1">
        <f>_xlfn.XLOOKUP(Observation[[#This Row],[Date of Observation]],Date!$A$2:$A$300,Date!$B$2:$B$300,"")</f>
        <v>4</v>
      </c>
      <c r="H53" s="1" t="str">
        <f>_xlfn.XLOOKUP(Observation[[#This Row],[Date of Observation]],Date!$A$2:$A$300,Date!$C$2:$C$300,"")</f>
        <v>Aut 1</v>
      </c>
      <c r="I53" s="1" t="s">
        <v>42</v>
      </c>
      <c r="J53" s="1">
        <v>10</v>
      </c>
      <c r="K53" s="1" t="s">
        <v>43</v>
      </c>
      <c r="L53" s="1">
        <v>2</v>
      </c>
      <c r="M53" s="1" t="s">
        <v>50</v>
      </c>
      <c r="N53" s="1" t="s">
        <v>45</v>
      </c>
      <c r="O53" s="1" t="s">
        <v>51</v>
      </c>
      <c r="P53" s="6" t="s">
        <v>214</v>
      </c>
      <c r="Q53" s="6" t="s">
        <v>215</v>
      </c>
      <c r="R53" s="6"/>
      <c r="S53" s="6"/>
      <c r="T53" s="6"/>
      <c r="U53" s="6" t="s">
        <v>216</v>
      </c>
      <c r="V53" s="20"/>
      <c r="W53" s="20"/>
      <c r="X53" s="20"/>
      <c r="Y53" s="20"/>
      <c r="Z53" s="20"/>
      <c r="AA53" s="20"/>
      <c r="AB53" s="20"/>
      <c r="AC53" s="20"/>
      <c r="AD53" s="20"/>
      <c r="AE53" s="20"/>
      <c r="AF53" s="20"/>
      <c r="AG53" s="20"/>
      <c r="AH53" s="20"/>
    </row>
    <row r="54" spans="1:34" ht="90" x14ac:dyDescent="0.25">
      <c r="A54" s="19">
        <f t="shared" si="0"/>
        <v>53</v>
      </c>
      <c r="B54" s="1">
        <v>51</v>
      </c>
      <c r="C54" s="2">
        <v>44827.419166666667</v>
      </c>
      <c r="D54" s="1" t="s">
        <v>2725</v>
      </c>
      <c r="E54" s="1" t="s">
        <v>114</v>
      </c>
      <c r="F54" s="3">
        <v>44826</v>
      </c>
      <c r="G54" s="1">
        <f>_xlfn.XLOOKUP(Observation[[#This Row],[Date of Observation]],Date!$A$2:$A$300,Date!$B$2:$B$300,"")</f>
        <v>4</v>
      </c>
      <c r="H54" s="1" t="str">
        <f>_xlfn.XLOOKUP(Observation[[#This Row],[Date of Observation]],Date!$A$2:$A$300,Date!$C$2:$C$300,"")</f>
        <v>Aut 1</v>
      </c>
      <c r="I54" s="1" t="s">
        <v>42</v>
      </c>
      <c r="J54" s="1">
        <v>10</v>
      </c>
      <c r="K54" s="1" t="s">
        <v>43</v>
      </c>
      <c r="L54" s="1">
        <v>3</v>
      </c>
      <c r="M54" s="1" t="s">
        <v>50</v>
      </c>
      <c r="N54" s="1" t="s">
        <v>45</v>
      </c>
      <c r="O54" s="1" t="s">
        <v>51</v>
      </c>
      <c r="P54" s="6" t="s">
        <v>217</v>
      </c>
      <c r="Q54" s="6" t="s">
        <v>218</v>
      </c>
      <c r="R54" s="6"/>
      <c r="S54" s="6"/>
      <c r="T54" s="6"/>
      <c r="U54" s="6" t="s">
        <v>219</v>
      </c>
      <c r="V54" s="20"/>
      <c r="W54" s="20"/>
      <c r="X54" s="20"/>
      <c r="Y54" s="20"/>
      <c r="Z54" s="20"/>
      <c r="AA54" s="20"/>
      <c r="AB54" s="20"/>
      <c r="AC54" s="20"/>
      <c r="AD54" s="20"/>
      <c r="AE54" s="20"/>
      <c r="AF54" s="20"/>
      <c r="AG54" s="20"/>
      <c r="AH54" s="20"/>
    </row>
    <row r="55" spans="1:34" ht="45" x14ac:dyDescent="0.25">
      <c r="A55" s="19">
        <f t="shared" si="0"/>
        <v>54</v>
      </c>
      <c r="B55" s="1">
        <v>52</v>
      </c>
      <c r="C55" s="2">
        <v>44827.419803240744</v>
      </c>
      <c r="D55" s="1" t="s">
        <v>2725</v>
      </c>
      <c r="E55" s="1" t="s">
        <v>118</v>
      </c>
      <c r="F55" s="3">
        <v>44826</v>
      </c>
      <c r="G55" s="1">
        <f>_xlfn.XLOOKUP(Observation[[#This Row],[Date of Observation]],Date!$A$2:$A$300,Date!$B$2:$B$300,"")</f>
        <v>4</v>
      </c>
      <c r="H55" s="1" t="str">
        <f>_xlfn.XLOOKUP(Observation[[#This Row],[Date of Observation]],Date!$A$2:$A$300,Date!$C$2:$C$300,"")</f>
        <v>Aut 1</v>
      </c>
      <c r="I55" s="1" t="s">
        <v>42</v>
      </c>
      <c r="J55" s="1">
        <v>10</v>
      </c>
      <c r="K55" s="1" t="s">
        <v>43</v>
      </c>
      <c r="L55" s="1">
        <v>1</v>
      </c>
      <c r="M55" s="1" t="s">
        <v>50</v>
      </c>
      <c r="N55" s="1" t="s">
        <v>45</v>
      </c>
      <c r="O55" s="1" t="s">
        <v>51</v>
      </c>
      <c r="P55" s="6" t="s">
        <v>214</v>
      </c>
      <c r="Q55" s="6" t="s">
        <v>2780</v>
      </c>
      <c r="R55" s="6" t="s">
        <v>2780</v>
      </c>
      <c r="S55" s="6" t="s">
        <v>2780</v>
      </c>
      <c r="T55" s="6" t="s">
        <v>2780</v>
      </c>
      <c r="U55" s="6" t="s">
        <v>2780</v>
      </c>
      <c r="V55" s="20"/>
      <c r="W55" s="20"/>
      <c r="X55" s="20"/>
      <c r="Y55" s="20"/>
      <c r="Z55" s="20"/>
      <c r="AA55" s="20"/>
      <c r="AB55" s="20"/>
      <c r="AC55" s="20"/>
      <c r="AD55" s="20"/>
      <c r="AE55" s="20"/>
      <c r="AF55" s="20"/>
      <c r="AG55" s="20"/>
      <c r="AH55" s="20"/>
    </row>
    <row r="56" spans="1:34" ht="105" x14ac:dyDescent="0.25">
      <c r="A56" s="19">
        <f t="shared" si="0"/>
        <v>55</v>
      </c>
      <c r="B56" s="1">
        <v>53</v>
      </c>
      <c r="C56" s="2">
        <v>44827.431493055556</v>
      </c>
      <c r="D56" s="1" t="s">
        <v>2743</v>
      </c>
      <c r="E56" s="1" t="s">
        <v>220</v>
      </c>
      <c r="F56" s="3">
        <v>44827</v>
      </c>
      <c r="G56" s="1">
        <f>_xlfn.XLOOKUP(Observation[[#This Row],[Date of Observation]],Date!$A$2:$A$300,Date!$B$2:$B$300,"")</f>
        <v>4</v>
      </c>
      <c r="H56" s="1" t="str">
        <f>_xlfn.XLOOKUP(Observation[[#This Row],[Date of Observation]],Date!$A$2:$A$300,Date!$C$2:$C$300,"")</f>
        <v>Aut 1</v>
      </c>
      <c r="I56" s="1" t="s">
        <v>90</v>
      </c>
      <c r="J56" s="1">
        <v>7</v>
      </c>
      <c r="K56" s="1" t="s">
        <v>221</v>
      </c>
      <c r="L56" s="1">
        <v>1</v>
      </c>
      <c r="M56" s="1" t="s">
        <v>50</v>
      </c>
      <c r="N56" s="1" t="s">
        <v>45</v>
      </c>
      <c r="O56" s="1" t="s">
        <v>26</v>
      </c>
      <c r="P56" s="6" t="s">
        <v>222</v>
      </c>
      <c r="Q56" s="6"/>
      <c r="R56" s="6"/>
      <c r="S56" s="6"/>
      <c r="T56" s="6" t="s">
        <v>223</v>
      </c>
      <c r="U56" s="6" t="s">
        <v>224</v>
      </c>
      <c r="V56" s="20"/>
      <c r="W56" s="20"/>
      <c r="X56" s="20"/>
      <c r="Y56" s="20"/>
      <c r="Z56" s="20"/>
      <c r="AA56" s="20"/>
      <c r="AB56" s="20"/>
      <c r="AC56" s="20"/>
      <c r="AD56" s="20"/>
      <c r="AE56" s="20"/>
      <c r="AF56" s="20"/>
      <c r="AG56" s="20"/>
      <c r="AH56" s="20"/>
    </row>
    <row r="57" spans="1:34" ht="409.5" x14ac:dyDescent="0.25">
      <c r="A57" s="19">
        <f t="shared" si="0"/>
        <v>56</v>
      </c>
      <c r="B57" s="1">
        <v>54</v>
      </c>
      <c r="C57" s="2">
        <v>44827.435995370368</v>
      </c>
      <c r="D57" s="1" t="s">
        <v>2684</v>
      </c>
      <c r="E57" s="1" t="s">
        <v>148</v>
      </c>
      <c r="F57" s="3">
        <v>44827</v>
      </c>
      <c r="G57" s="1">
        <f>_xlfn.XLOOKUP(Observation[[#This Row],[Date of Observation]],Date!$A$2:$A$300,Date!$B$2:$B$300,"")</f>
        <v>4</v>
      </c>
      <c r="H57" s="1" t="str">
        <f>_xlfn.XLOOKUP(Observation[[#This Row],[Date of Observation]],Date!$A$2:$A$300,Date!$C$2:$C$300,"")</f>
        <v>Aut 1</v>
      </c>
      <c r="I57" s="1" t="s">
        <v>48</v>
      </c>
      <c r="J57" s="1">
        <v>10</v>
      </c>
      <c r="K57" s="1" t="s">
        <v>149</v>
      </c>
      <c r="L57" s="1">
        <v>2</v>
      </c>
      <c r="M57" s="1" t="s">
        <v>44</v>
      </c>
      <c r="N57" s="1" t="s">
        <v>45</v>
      </c>
      <c r="O57" s="1" t="s">
        <v>51</v>
      </c>
      <c r="P57" s="6" t="s">
        <v>225</v>
      </c>
      <c r="Q57" s="6" t="s">
        <v>226</v>
      </c>
      <c r="R57" s="6"/>
      <c r="S57" s="6"/>
      <c r="T57" s="6"/>
      <c r="U57" s="6" t="s">
        <v>227</v>
      </c>
      <c r="V57" s="20"/>
      <c r="W57" s="20"/>
      <c r="X57" s="20"/>
      <c r="Y57" s="20"/>
      <c r="Z57" s="20"/>
      <c r="AA57" s="20"/>
      <c r="AB57" s="20"/>
      <c r="AC57" s="20"/>
      <c r="AD57" s="20"/>
      <c r="AE57" s="20"/>
      <c r="AF57" s="20"/>
      <c r="AG57" s="20"/>
      <c r="AH57" s="20"/>
    </row>
    <row r="58" spans="1:34" ht="45" x14ac:dyDescent="0.25">
      <c r="A58" s="19">
        <f t="shared" si="0"/>
        <v>57</v>
      </c>
      <c r="B58" s="1">
        <v>55</v>
      </c>
      <c r="C58" s="2">
        <v>44827.446597222224</v>
      </c>
      <c r="D58" s="1" t="s">
        <v>2722</v>
      </c>
      <c r="E58" s="1" t="s">
        <v>122</v>
      </c>
      <c r="F58" s="3">
        <v>44826</v>
      </c>
      <c r="G58" s="1">
        <f>_xlfn.XLOOKUP(Observation[[#This Row],[Date of Observation]],Date!$A$2:$A$300,Date!$B$2:$B$300,"")</f>
        <v>4</v>
      </c>
      <c r="H58" s="1" t="str">
        <f>_xlfn.XLOOKUP(Observation[[#This Row],[Date of Observation]],Date!$A$2:$A$300,Date!$C$2:$C$300,"")</f>
        <v>Aut 1</v>
      </c>
      <c r="I58" s="1" t="s">
        <v>48</v>
      </c>
      <c r="J58" s="1">
        <v>9</v>
      </c>
      <c r="K58" s="1" t="s">
        <v>68</v>
      </c>
      <c r="L58" s="1">
        <v>4</v>
      </c>
      <c r="M58" s="1" t="s">
        <v>44</v>
      </c>
      <c r="N58" s="1" t="s">
        <v>45</v>
      </c>
      <c r="O58" s="1" t="s">
        <v>51</v>
      </c>
      <c r="P58" s="6" t="s">
        <v>228</v>
      </c>
      <c r="Q58" s="6" t="s">
        <v>2780</v>
      </c>
      <c r="R58" s="6" t="s">
        <v>2780</v>
      </c>
      <c r="S58" s="6" t="s">
        <v>2780</v>
      </c>
      <c r="T58" s="6" t="s">
        <v>2780</v>
      </c>
      <c r="U58" s="6" t="s">
        <v>2780</v>
      </c>
      <c r="V58" s="20"/>
      <c r="W58" s="20"/>
      <c r="X58" s="20"/>
      <c r="Y58" s="20"/>
      <c r="Z58" s="20"/>
      <c r="AA58" s="20"/>
      <c r="AB58" s="20"/>
      <c r="AC58" s="20"/>
      <c r="AD58" s="20"/>
      <c r="AE58" s="20"/>
      <c r="AF58" s="20"/>
      <c r="AG58" s="20"/>
      <c r="AH58" s="20"/>
    </row>
    <row r="59" spans="1:34" ht="105" x14ac:dyDescent="0.25">
      <c r="A59" s="19">
        <f t="shared" si="0"/>
        <v>58</v>
      </c>
      <c r="B59" s="1">
        <v>56</v>
      </c>
      <c r="C59" s="2">
        <v>44827.448067129626</v>
      </c>
      <c r="D59" s="1" t="s">
        <v>2720</v>
      </c>
      <c r="E59" s="1" t="s">
        <v>229</v>
      </c>
      <c r="F59" s="3">
        <v>44816</v>
      </c>
      <c r="G59" s="1">
        <f>_xlfn.XLOOKUP(Observation[[#This Row],[Date of Observation]],Date!$A$2:$A$300,Date!$B$2:$B$300,"")</f>
        <v>3</v>
      </c>
      <c r="H59" s="1" t="str">
        <f>_xlfn.XLOOKUP(Observation[[#This Row],[Date of Observation]],Date!$A$2:$A$300,Date!$C$2:$C$300,"")</f>
        <v>Aut 1</v>
      </c>
      <c r="I59" s="1" t="s">
        <v>58</v>
      </c>
      <c r="J59" s="1">
        <v>8</v>
      </c>
      <c r="K59" s="1" t="s">
        <v>59</v>
      </c>
      <c r="L59" s="1">
        <v>5</v>
      </c>
      <c r="M59" s="1" t="s">
        <v>44</v>
      </c>
      <c r="N59" s="1" t="s">
        <v>45</v>
      </c>
      <c r="O59" s="1" t="s">
        <v>26</v>
      </c>
      <c r="P59" s="6" t="s">
        <v>230</v>
      </c>
      <c r="Q59" s="6"/>
      <c r="R59" s="6"/>
      <c r="S59" s="6"/>
      <c r="T59" s="6" t="s">
        <v>231</v>
      </c>
      <c r="U59" s="6" t="s">
        <v>232</v>
      </c>
      <c r="V59" s="20"/>
      <c r="W59" s="20"/>
      <c r="X59" s="20"/>
      <c r="Y59" s="20"/>
      <c r="Z59" s="20"/>
      <c r="AA59" s="20"/>
      <c r="AB59" s="20"/>
      <c r="AC59" s="20"/>
      <c r="AD59" s="20"/>
      <c r="AE59" s="20"/>
      <c r="AF59" s="20"/>
      <c r="AG59" s="20"/>
      <c r="AH59" s="20"/>
    </row>
    <row r="60" spans="1:34" ht="45" x14ac:dyDescent="0.25">
      <c r="A60" s="19">
        <f t="shared" si="0"/>
        <v>59</v>
      </c>
      <c r="B60" s="1">
        <v>57</v>
      </c>
      <c r="C60" s="2">
        <v>44827.459710648145</v>
      </c>
      <c r="D60" s="1" t="s">
        <v>2722</v>
      </c>
      <c r="E60" s="1" t="s">
        <v>233</v>
      </c>
      <c r="F60" s="3">
        <v>44827</v>
      </c>
      <c r="G60" s="1">
        <f>_xlfn.XLOOKUP(Observation[[#This Row],[Date of Observation]],Date!$A$2:$A$300,Date!$B$2:$B$300,"")</f>
        <v>4</v>
      </c>
      <c r="H60" s="1" t="str">
        <f>_xlfn.XLOOKUP(Observation[[#This Row],[Date of Observation]],Date!$A$2:$A$300,Date!$C$2:$C$300,"")</f>
        <v>Aut 1</v>
      </c>
      <c r="I60" s="1" t="s">
        <v>48</v>
      </c>
      <c r="J60" s="1">
        <v>10</v>
      </c>
      <c r="K60" s="1" t="s">
        <v>149</v>
      </c>
      <c r="L60" s="1">
        <v>5</v>
      </c>
      <c r="M60" s="1" t="s">
        <v>44</v>
      </c>
      <c r="N60" s="1" t="s">
        <v>45</v>
      </c>
      <c r="O60" s="1" t="s">
        <v>51</v>
      </c>
      <c r="P60" s="6" t="s">
        <v>234</v>
      </c>
      <c r="Q60" s="6" t="s">
        <v>2780</v>
      </c>
      <c r="R60" s="6" t="s">
        <v>2780</v>
      </c>
      <c r="S60" s="6" t="s">
        <v>2780</v>
      </c>
      <c r="T60" s="6" t="s">
        <v>2780</v>
      </c>
      <c r="U60" s="6" t="s">
        <v>2780</v>
      </c>
      <c r="V60" s="20"/>
      <c r="W60" s="20"/>
      <c r="X60" s="20"/>
      <c r="Y60" s="20"/>
      <c r="Z60" s="20"/>
      <c r="AA60" s="20"/>
      <c r="AB60" s="20"/>
      <c r="AC60" s="20"/>
      <c r="AD60" s="20"/>
      <c r="AE60" s="20"/>
      <c r="AF60" s="20"/>
      <c r="AG60" s="20"/>
      <c r="AH60" s="20"/>
    </row>
    <row r="61" spans="1:34" ht="45" x14ac:dyDescent="0.25">
      <c r="A61" s="19">
        <f t="shared" si="0"/>
        <v>60</v>
      </c>
      <c r="B61" s="1">
        <v>58</v>
      </c>
      <c r="C61" s="2">
        <v>44827.516284722224</v>
      </c>
      <c r="D61" s="1" t="s">
        <v>2754</v>
      </c>
      <c r="E61" s="1" t="s">
        <v>235</v>
      </c>
      <c r="F61" s="3">
        <v>44827</v>
      </c>
      <c r="G61" s="1">
        <f>_xlfn.XLOOKUP(Observation[[#This Row],[Date of Observation]],Date!$A$2:$A$300,Date!$B$2:$B$300,"")</f>
        <v>4</v>
      </c>
      <c r="H61" s="1" t="str">
        <f>_xlfn.XLOOKUP(Observation[[#This Row],[Date of Observation]],Date!$A$2:$A$300,Date!$C$2:$C$300,"")</f>
        <v>Aut 1</v>
      </c>
      <c r="I61" s="1" t="s">
        <v>48</v>
      </c>
      <c r="J61" s="1">
        <v>7</v>
      </c>
      <c r="K61" s="1" t="s">
        <v>71</v>
      </c>
      <c r="L61" s="1">
        <v>1</v>
      </c>
      <c r="M61" s="1" t="s">
        <v>44</v>
      </c>
      <c r="N61" s="1" t="s">
        <v>45</v>
      </c>
      <c r="O61" s="1" t="s">
        <v>26</v>
      </c>
      <c r="P61" s="6" t="s">
        <v>236</v>
      </c>
      <c r="Q61" s="6" t="s">
        <v>2780</v>
      </c>
      <c r="R61" s="6" t="s">
        <v>2780</v>
      </c>
      <c r="S61" s="6" t="s">
        <v>2780</v>
      </c>
      <c r="T61" s="6" t="s">
        <v>2780</v>
      </c>
      <c r="U61" s="6" t="s">
        <v>2780</v>
      </c>
      <c r="V61" s="20"/>
      <c r="W61" s="20"/>
      <c r="X61" s="20"/>
      <c r="Y61" s="20"/>
      <c r="Z61" s="20"/>
      <c r="AA61" s="20"/>
      <c r="AB61" s="20"/>
      <c r="AC61" s="20"/>
      <c r="AD61" s="20"/>
      <c r="AE61" s="20"/>
      <c r="AF61" s="20"/>
      <c r="AG61" s="20"/>
      <c r="AH61" s="20"/>
    </row>
    <row r="62" spans="1:34" ht="75" x14ac:dyDescent="0.25">
      <c r="A62" s="19">
        <f t="shared" si="0"/>
        <v>61</v>
      </c>
      <c r="B62" s="1">
        <v>59</v>
      </c>
      <c r="C62" s="2">
        <v>44827.569768518515</v>
      </c>
      <c r="D62" s="1" t="s">
        <v>2754</v>
      </c>
      <c r="E62" s="1" t="s">
        <v>237</v>
      </c>
      <c r="F62" s="3">
        <v>44827</v>
      </c>
      <c r="G62" s="1">
        <f>_xlfn.XLOOKUP(Observation[[#This Row],[Date of Observation]],Date!$A$2:$A$300,Date!$B$2:$B$300,"")</f>
        <v>4</v>
      </c>
      <c r="H62" s="1" t="str">
        <f>_xlfn.XLOOKUP(Observation[[#This Row],[Date of Observation]],Date!$A$2:$A$300,Date!$C$2:$C$300,"")</f>
        <v>Aut 1</v>
      </c>
      <c r="I62" s="1" t="s">
        <v>48</v>
      </c>
      <c r="J62" s="1">
        <v>10</v>
      </c>
      <c r="K62" s="1" t="s">
        <v>71</v>
      </c>
      <c r="L62" s="1">
        <v>5</v>
      </c>
      <c r="M62" s="1" t="s">
        <v>50</v>
      </c>
      <c r="N62" s="1" t="s">
        <v>45</v>
      </c>
      <c r="O62" s="1" t="s">
        <v>51</v>
      </c>
      <c r="P62" s="6" t="s">
        <v>238</v>
      </c>
      <c r="Q62" s="6" t="s">
        <v>239</v>
      </c>
      <c r="R62" s="6"/>
      <c r="S62" s="6"/>
      <c r="T62" s="6"/>
      <c r="U62" s="6" t="s">
        <v>240</v>
      </c>
      <c r="V62" s="20"/>
      <c r="W62" s="20"/>
      <c r="X62" s="20"/>
      <c r="Y62" s="20"/>
      <c r="Z62" s="20"/>
      <c r="AA62" s="20"/>
      <c r="AB62" s="20"/>
      <c r="AC62" s="20"/>
      <c r="AD62" s="20"/>
      <c r="AE62" s="20"/>
      <c r="AF62" s="20"/>
      <c r="AG62" s="20"/>
      <c r="AH62" s="20"/>
    </row>
    <row r="63" spans="1:34" ht="165" x14ac:dyDescent="0.25">
      <c r="A63" s="19">
        <f t="shared" si="0"/>
        <v>62</v>
      </c>
      <c r="B63" s="1">
        <v>60</v>
      </c>
      <c r="C63" s="2">
        <v>44827.627453703702</v>
      </c>
      <c r="D63" s="1" t="s">
        <v>2722</v>
      </c>
      <c r="E63" s="1" t="s">
        <v>135</v>
      </c>
      <c r="F63" s="3">
        <v>44827</v>
      </c>
      <c r="G63" s="1">
        <f>_xlfn.XLOOKUP(Observation[[#This Row],[Date of Observation]],Date!$A$2:$A$300,Date!$B$2:$B$300,"")</f>
        <v>4</v>
      </c>
      <c r="H63" s="1" t="str">
        <f>_xlfn.XLOOKUP(Observation[[#This Row],[Date of Observation]],Date!$A$2:$A$300,Date!$C$2:$C$300,"")</f>
        <v>Aut 1</v>
      </c>
      <c r="I63" s="1" t="s">
        <v>48</v>
      </c>
      <c r="J63" s="1">
        <v>9</v>
      </c>
      <c r="K63" s="1" t="s">
        <v>68</v>
      </c>
      <c r="L63" s="1">
        <v>4</v>
      </c>
      <c r="M63" s="1" t="s">
        <v>44</v>
      </c>
      <c r="N63" s="1" t="s">
        <v>45</v>
      </c>
      <c r="O63" s="1" t="s">
        <v>26</v>
      </c>
      <c r="P63" s="6" t="s">
        <v>241</v>
      </c>
      <c r="Q63" s="6"/>
      <c r="R63" s="6"/>
      <c r="S63" s="6"/>
      <c r="T63" s="6" t="s">
        <v>242</v>
      </c>
      <c r="U63" s="6" t="s">
        <v>243</v>
      </c>
      <c r="V63" s="20"/>
      <c r="W63" s="20"/>
      <c r="X63" s="20"/>
      <c r="Y63" s="20"/>
      <c r="Z63" s="20"/>
      <c r="AA63" s="20"/>
      <c r="AB63" s="20"/>
      <c r="AC63" s="20"/>
      <c r="AD63" s="20"/>
      <c r="AE63" s="20"/>
      <c r="AF63" s="20"/>
      <c r="AG63" s="20"/>
      <c r="AH63" s="20"/>
    </row>
    <row r="64" spans="1:34" ht="45" x14ac:dyDescent="0.25">
      <c r="A64" s="19">
        <f t="shared" si="0"/>
        <v>63</v>
      </c>
      <c r="B64" s="1">
        <v>61</v>
      </c>
      <c r="C64" s="2">
        <v>44827.630914351852</v>
      </c>
      <c r="D64" s="1" t="s">
        <v>2722</v>
      </c>
      <c r="E64" s="1" t="s">
        <v>67</v>
      </c>
      <c r="F64" s="3">
        <v>44827</v>
      </c>
      <c r="G64" s="1">
        <f>_xlfn.XLOOKUP(Observation[[#This Row],[Date of Observation]],Date!$A$2:$A$300,Date!$B$2:$B$300,"")</f>
        <v>4</v>
      </c>
      <c r="H64" s="1" t="str">
        <f>_xlfn.XLOOKUP(Observation[[#This Row],[Date of Observation]],Date!$A$2:$A$300,Date!$C$2:$C$300,"")</f>
        <v>Aut 1</v>
      </c>
      <c r="I64" s="1" t="s">
        <v>48</v>
      </c>
      <c r="J64" s="1">
        <v>9</v>
      </c>
      <c r="K64" s="1" t="s">
        <v>68</v>
      </c>
      <c r="L64" s="1">
        <v>3</v>
      </c>
      <c r="M64" s="1" t="s">
        <v>44</v>
      </c>
      <c r="N64" s="1" t="s">
        <v>45</v>
      </c>
      <c r="O64" s="1" t="s">
        <v>26</v>
      </c>
      <c r="P64" s="6" t="s">
        <v>244</v>
      </c>
      <c r="Q64" s="6" t="s">
        <v>2780</v>
      </c>
      <c r="R64" s="6" t="s">
        <v>2780</v>
      </c>
      <c r="S64" s="6" t="s">
        <v>2780</v>
      </c>
      <c r="T64" s="6" t="s">
        <v>2780</v>
      </c>
      <c r="U64" s="6" t="s">
        <v>2780</v>
      </c>
      <c r="V64" s="20"/>
      <c r="W64" s="20"/>
      <c r="X64" s="20"/>
      <c r="Y64" s="20"/>
      <c r="Z64" s="20"/>
      <c r="AA64" s="20"/>
      <c r="AB64" s="20"/>
      <c r="AC64" s="20"/>
      <c r="AD64" s="20"/>
      <c r="AE64" s="20"/>
      <c r="AF64" s="20"/>
      <c r="AG64" s="20"/>
      <c r="AH64" s="20"/>
    </row>
    <row r="65" spans="1:34" ht="45" x14ac:dyDescent="0.25">
      <c r="A65" s="19">
        <f t="shared" si="0"/>
        <v>64</v>
      </c>
      <c r="B65" s="1">
        <v>62</v>
      </c>
      <c r="C65" s="2">
        <v>44827.632824074077</v>
      </c>
      <c r="D65" s="1" t="s">
        <v>2722</v>
      </c>
      <c r="E65" s="1" t="s">
        <v>190</v>
      </c>
      <c r="F65" s="3">
        <v>44827</v>
      </c>
      <c r="G65" s="1">
        <f>_xlfn.XLOOKUP(Observation[[#This Row],[Date of Observation]],Date!$A$2:$A$300,Date!$B$2:$B$300,"")</f>
        <v>4</v>
      </c>
      <c r="H65" s="1" t="str">
        <f>_xlfn.XLOOKUP(Observation[[#This Row],[Date of Observation]],Date!$A$2:$A$300,Date!$C$2:$C$300,"")</f>
        <v>Aut 1</v>
      </c>
      <c r="I65" s="1" t="s">
        <v>48</v>
      </c>
      <c r="J65" s="1">
        <v>11</v>
      </c>
      <c r="K65" s="1" t="s">
        <v>245</v>
      </c>
      <c r="L65" s="1">
        <v>1</v>
      </c>
      <c r="M65" s="1" t="s">
        <v>85</v>
      </c>
      <c r="N65" s="1" t="s">
        <v>45</v>
      </c>
      <c r="O65" s="1" t="s">
        <v>51</v>
      </c>
      <c r="P65" s="6" t="s">
        <v>246</v>
      </c>
      <c r="Q65" s="6" t="s">
        <v>2780</v>
      </c>
      <c r="R65" s="6" t="s">
        <v>2780</v>
      </c>
      <c r="S65" s="6" t="s">
        <v>2780</v>
      </c>
      <c r="T65" s="6" t="s">
        <v>2780</v>
      </c>
      <c r="U65" s="6" t="s">
        <v>2780</v>
      </c>
      <c r="V65" s="20"/>
      <c r="W65" s="20"/>
      <c r="X65" s="20"/>
      <c r="Y65" s="20"/>
      <c r="Z65" s="20"/>
      <c r="AA65" s="20"/>
      <c r="AB65" s="20"/>
      <c r="AC65" s="20"/>
      <c r="AD65" s="20"/>
      <c r="AE65" s="20"/>
      <c r="AF65" s="20"/>
      <c r="AG65" s="20"/>
      <c r="AH65" s="20"/>
    </row>
    <row r="66" spans="1:34" ht="120" x14ac:dyDescent="0.25">
      <c r="A66" s="19">
        <f t="shared" si="0"/>
        <v>65</v>
      </c>
      <c r="B66" s="1">
        <v>63</v>
      </c>
      <c r="C66" s="2">
        <v>44828.526932870373</v>
      </c>
      <c r="D66" s="1" t="s">
        <v>2730</v>
      </c>
      <c r="E66" s="1" t="s">
        <v>247</v>
      </c>
      <c r="F66" s="3">
        <v>44827</v>
      </c>
      <c r="G66" s="1">
        <f>_xlfn.XLOOKUP(Observation[[#This Row],[Date of Observation]],Date!$A$2:$A$300,Date!$B$2:$B$300,"")</f>
        <v>4</v>
      </c>
      <c r="H66" s="1" t="str">
        <f>_xlfn.XLOOKUP(Observation[[#This Row],[Date of Observation]],Date!$A$2:$A$300,Date!$C$2:$C$300,"")</f>
        <v>Aut 1</v>
      </c>
      <c r="I66" s="1" t="s">
        <v>42</v>
      </c>
      <c r="J66" s="1">
        <v>11</v>
      </c>
      <c r="K66" s="1" t="s">
        <v>43</v>
      </c>
      <c r="L66" s="1">
        <v>1</v>
      </c>
      <c r="M66" s="1" t="s">
        <v>44</v>
      </c>
      <c r="N66" s="1" t="s">
        <v>154</v>
      </c>
      <c r="O66" s="1"/>
      <c r="P66" s="6"/>
      <c r="Q66" s="6" t="s">
        <v>248</v>
      </c>
      <c r="R66" s="6"/>
      <c r="S66" s="6"/>
      <c r="T66" s="6"/>
      <c r="U66" s="6" t="s">
        <v>172</v>
      </c>
      <c r="V66" s="20"/>
      <c r="W66" s="20"/>
      <c r="X66" s="20"/>
      <c r="Y66" s="20"/>
      <c r="Z66" s="20"/>
      <c r="AA66" s="20"/>
      <c r="AB66" s="20"/>
      <c r="AC66" s="20"/>
      <c r="AD66" s="20"/>
      <c r="AE66" s="20"/>
      <c r="AF66" s="20"/>
      <c r="AG66" s="20"/>
      <c r="AH66" s="20"/>
    </row>
    <row r="67" spans="1:34" ht="105" x14ac:dyDescent="0.25">
      <c r="A67" s="19">
        <f t="shared" si="0"/>
        <v>66</v>
      </c>
      <c r="B67" s="1">
        <v>64</v>
      </c>
      <c r="C67" s="2">
        <v>44828.530555555553</v>
      </c>
      <c r="D67" s="1" t="s">
        <v>2730</v>
      </c>
      <c r="E67" s="1" t="s">
        <v>249</v>
      </c>
      <c r="F67" s="3">
        <v>44827</v>
      </c>
      <c r="G67" s="1">
        <f>_xlfn.XLOOKUP(Observation[[#This Row],[Date of Observation]],Date!$A$2:$A$300,Date!$B$2:$B$300,"")</f>
        <v>4</v>
      </c>
      <c r="H67" s="1" t="str">
        <f>_xlfn.XLOOKUP(Observation[[#This Row],[Date of Observation]],Date!$A$2:$A$300,Date!$C$2:$C$300,"")</f>
        <v>Aut 1</v>
      </c>
      <c r="I67" s="1" t="s">
        <v>42</v>
      </c>
      <c r="J67" s="1">
        <v>11</v>
      </c>
      <c r="K67" s="1" t="s">
        <v>43</v>
      </c>
      <c r="L67" s="1">
        <v>3</v>
      </c>
      <c r="M67" s="1" t="s">
        <v>44</v>
      </c>
      <c r="N67" s="1" t="s">
        <v>154</v>
      </c>
      <c r="O67" s="1"/>
      <c r="P67" s="6"/>
      <c r="Q67" s="6" t="s">
        <v>250</v>
      </c>
      <c r="R67" s="6"/>
      <c r="S67" s="6"/>
      <c r="T67" s="6"/>
      <c r="U67" s="6" t="s">
        <v>169</v>
      </c>
      <c r="V67" s="20"/>
      <c r="W67" s="20"/>
      <c r="X67" s="20"/>
      <c r="Y67" s="20"/>
      <c r="Z67" s="20"/>
      <c r="AA67" s="20"/>
      <c r="AB67" s="20"/>
      <c r="AC67" s="20"/>
      <c r="AD67" s="20"/>
      <c r="AE67" s="20"/>
      <c r="AF67" s="20"/>
      <c r="AG67" s="20"/>
      <c r="AH67" s="20"/>
    </row>
    <row r="68" spans="1:34" ht="105" x14ac:dyDescent="0.25">
      <c r="A68" s="19">
        <f t="shared" si="0"/>
        <v>67</v>
      </c>
      <c r="B68" s="1">
        <v>65</v>
      </c>
      <c r="C68" s="2">
        <v>44828.533773148149</v>
      </c>
      <c r="D68" s="1" t="s">
        <v>2730</v>
      </c>
      <c r="E68" s="1" t="s">
        <v>251</v>
      </c>
      <c r="F68" s="3">
        <v>44827</v>
      </c>
      <c r="G68" s="1">
        <f>_xlfn.XLOOKUP(Observation[[#This Row],[Date of Observation]],Date!$A$2:$A$300,Date!$B$2:$B$300,"")</f>
        <v>4</v>
      </c>
      <c r="H68" s="1" t="str">
        <f>_xlfn.XLOOKUP(Observation[[#This Row],[Date of Observation]],Date!$A$2:$A$300,Date!$C$2:$C$300,"")</f>
        <v>Aut 1</v>
      </c>
      <c r="I68" s="1" t="s">
        <v>42</v>
      </c>
      <c r="J68" s="1">
        <v>11</v>
      </c>
      <c r="K68" s="1" t="s">
        <v>43</v>
      </c>
      <c r="L68" s="1">
        <v>4</v>
      </c>
      <c r="M68" s="1" t="s">
        <v>44</v>
      </c>
      <c r="N68" s="1" t="s">
        <v>154</v>
      </c>
      <c r="O68" s="1"/>
      <c r="P68" s="6"/>
      <c r="Q68" s="6" t="s">
        <v>252</v>
      </c>
      <c r="R68" s="6"/>
      <c r="S68" s="6"/>
      <c r="T68" s="6"/>
      <c r="U68" s="6" t="s">
        <v>253</v>
      </c>
      <c r="V68" s="20"/>
      <c r="W68" s="20"/>
      <c r="X68" s="20"/>
      <c r="Y68" s="20"/>
      <c r="Z68" s="20"/>
      <c r="AA68" s="20"/>
      <c r="AB68" s="20"/>
      <c r="AC68" s="20"/>
      <c r="AD68" s="20"/>
      <c r="AE68" s="20"/>
      <c r="AF68" s="20"/>
      <c r="AG68" s="20"/>
      <c r="AH68" s="20"/>
    </row>
    <row r="69" spans="1:34" ht="105" x14ac:dyDescent="0.25">
      <c r="A69" s="19">
        <f t="shared" ref="A69:A132" si="1">ROW()-1</f>
        <v>68</v>
      </c>
      <c r="B69" s="1">
        <v>66</v>
      </c>
      <c r="C69" s="2">
        <v>44828.536504629628</v>
      </c>
      <c r="D69" s="1" t="s">
        <v>2730</v>
      </c>
      <c r="E69" s="1" t="s">
        <v>254</v>
      </c>
      <c r="F69" s="3">
        <v>44827</v>
      </c>
      <c r="G69" s="1">
        <f>_xlfn.XLOOKUP(Observation[[#This Row],[Date of Observation]],Date!$A$2:$A$300,Date!$B$2:$B$300,"")</f>
        <v>4</v>
      </c>
      <c r="H69" s="1" t="str">
        <f>_xlfn.XLOOKUP(Observation[[#This Row],[Date of Observation]],Date!$A$2:$A$300,Date!$C$2:$C$300,"")</f>
        <v>Aut 1</v>
      </c>
      <c r="I69" s="1" t="s">
        <v>42</v>
      </c>
      <c r="J69" s="1">
        <v>11</v>
      </c>
      <c r="K69" s="1" t="s">
        <v>43</v>
      </c>
      <c r="L69" s="1">
        <v>5</v>
      </c>
      <c r="M69" s="1" t="s">
        <v>44</v>
      </c>
      <c r="N69" s="1" t="s">
        <v>154</v>
      </c>
      <c r="O69" s="1"/>
      <c r="P69" s="6"/>
      <c r="Q69" s="6" t="s">
        <v>255</v>
      </c>
      <c r="R69" s="6"/>
      <c r="S69" s="6"/>
      <c r="T69" s="6"/>
      <c r="U69" s="6" t="s">
        <v>256</v>
      </c>
      <c r="V69" s="20"/>
      <c r="W69" s="20"/>
      <c r="X69" s="20"/>
      <c r="Y69" s="20"/>
      <c r="Z69" s="20"/>
      <c r="AA69" s="20"/>
      <c r="AB69" s="20"/>
      <c r="AC69" s="20"/>
      <c r="AD69" s="20"/>
      <c r="AE69" s="20"/>
      <c r="AF69" s="20"/>
      <c r="AG69" s="20"/>
      <c r="AH69" s="20"/>
    </row>
    <row r="70" spans="1:34" ht="90" x14ac:dyDescent="0.25">
      <c r="A70" s="19">
        <f t="shared" si="1"/>
        <v>69</v>
      </c>
      <c r="B70" s="1">
        <v>67</v>
      </c>
      <c r="C70" s="2">
        <v>44828.53806712963</v>
      </c>
      <c r="D70" s="1" t="s">
        <v>2730</v>
      </c>
      <c r="E70" s="1" t="s">
        <v>247</v>
      </c>
      <c r="F70" s="3">
        <v>44827</v>
      </c>
      <c r="G70" s="1">
        <f>_xlfn.XLOOKUP(Observation[[#This Row],[Date of Observation]],Date!$A$2:$A$300,Date!$B$2:$B$300,"")</f>
        <v>4</v>
      </c>
      <c r="H70" s="1" t="str">
        <f>_xlfn.XLOOKUP(Observation[[#This Row],[Date of Observation]],Date!$A$2:$A$300,Date!$C$2:$C$300,"")</f>
        <v>Aut 1</v>
      </c>
      <c r="I70" s="1" t="s">
        <v>42</v>
      </c>
      <c r="J70" s="1">
        <v>11</v>
      </c>
      <c r="K70" s="1" t="s">
        <v>43</v>
      </c>
      <c r="L70" s="1">
        <v>1</v>
      </c>
      <c r="M70" s="1" t="s">
        <v>50</v>
      </c>
      <c r="N70" s="1" t="s">
        <v>154</v>
      </c>
      <c r="O70" s="1"/>
      <c r="P70" s="6"/>
      <c r="Q70" s="6" t="s">
        <v>257</v>
      </c>
      <c r="R70" s="6"/>
      <c r="S70" s="6"/>
      <c r="T70" s="6"/>
      <c r="U70" s="6" t="s">
        <v>258</v>
      </c>
      <c r="V70" s="20"/>
      <c r="W70" s="20"/>
      <c r="X70" s="20"/>
      <c r="Y70" s="20"/>
      <c r="Z70" s="20"/>
      <c r="AA70" s="20"/>
      <c r="AB70" s="20"/>
      <c r="AC70" s="20"/>
      <c r="AD70" s="20"/>
      <c r="AE70" s="20"/>
      <c r="AF70" s="20"/>
      <c r="AG70" s="20"/>
      <c r="AH70" s="20"/>
    </row>
    <row r="71" spans="1:34" ht="105" x14ac:dyDescent="0.25">
      <c r="A71" s="19">
        <f t="shared" si="1"/>
        <v>70</v>
      </c>
      <c r="B71" s="1">
        <v>68</v>
      </c>
      <c r="C71" s="2">
        <v>44828.541226851848</v>
      </c>
      <c r="D71" s="1" t="s">
        <v>2730</v>
      </c>
      <c r="E71" s="1" t="s">
        <v>259</v>
      </c>
      <c r="F71" s="3">
        <v>44827</v>
      </c>
      <c r="G71" s="1">
        <f>_xlfn.XLOOKUP(Observation[[#This Row],[Date of Observation]],Date!$A$2:$A$300,Date!$B$2:$B$300,"")</f>
        <v>4</v>
      </c>
      <c r="H71" s="1" t="str">
        <f>_xlfn.XLOOKUP(Observation[[#This Row],[Date of Observation]],Date!$A$2:$A$300,Date!$C$2:$C$300,"")</f>
        <v>Aut 1</v>
      </c>
      <c r="I71" s="1" t="s">
        <v>42</v>
      </c>
      <c r="J71" s="1">
        <v>11</v>
      </c>
      <c r="K71" s="1" t="s">
        <v>43</v>
      </c>
      <c r="L71" s="1">
        <v>2</v>
      </c>
      <c r="M71" s="1" t="s">
        <v>50</v>
      </c>
      <c r="N71" s="1" t="s">
        <v>154</v>
      </c>
      <c r="O71" s="1"/>
      <c r="P71" s="6"/>
      <c r="Q71" s="6" t="s">
        <v>260</v>
      </c>
      <c r="R71" s="6"/>
      <c r="S71" s="6"/>
      <c r="T71" s="6"/>
      <c r="U71" s="6" t="s">
        <v>261</v>
      </c>
      <c r="V71" s="20"/>
      <c r="W71" s="20"/>
      <c r="X71" s="20"/>
      <c r="Y71" s="20"/>
      <c r="Z71" s="20"/>
      <c r="AA71" s="20"/>
      <c r="AB71" s="20"/>
      <c r="AC71" s="20"/>
      <c r="AD71" s="20"/>
      <c r="AE71" s="20"/>
      <c r="AF71" s="20"/>
      <c r="AG71" s="20"/>
      <c r="AH71" s="20"/>
    </row>
    <row r="72" spans="1:34" ht="90" x14ac:dyDescent="0.25">
      <c r="A72" s="19">
        <f t="shared" si="1"/>
        <v>71</v>
      </c>
      <c r="B72" s="1">
        <v>69</v>
      </c>
      <c r="C72" s="2">
        <v>44828.544293981482</v>
      </c>
      <c r="D72" s="1" t="s">
        <v>2730</v>
      </c>
      <c r="E72" s="1" t="s">
        <v>262</v>
      </c>
      <c r="F72" s="3">
        <v>44827</v>
      </c>
      <c r="G72" s="1">
        <f>_xlfn.XLOOKUP(Observation[[#This Row],[Date of Observation]],Date!$A$2:$A$300,Date!$B$2:$B$300,"")</f>
        <v>4</v>
      </c>
      <c r="H72" s="1" t="str">
        <f>_xlfn.XLOOKUP(Observation[[#This Row],[Date of Observation]],Date!$A$2:$A$300,Date!$C$2:$C$300,"")</f>
        <v>Aut 1</v>
      </c>
      <c r="I72" s="1" t="s">
        <v>42</v>
      </c>
      <c r="J72" s="1">
        <v>11</v>
      </c>
      <c r="K72" s="1" t="s">
        <v>43</v>
      </c>
      <c r="L72" s="1">
        <v>3</v>
      </c>
      <c r="M72" s="1" t="s">
        <v>50</v>
      </c>
      <c r="N72" s="1" t="s">
        <v>154</v>
      </c>
      <c r="O72" s="1"/>
      <c r="P72" s="6"/>
      <c r="Q72" s="6" t="s">
        <v>263</v>
      </c>
      <c r="R72" s="6"/>
      <c r="S72" s="6"/>
      <c r="T72" s="6"/>
      <c r="U72" s="6" t="s">
        <v>159</v>
      </c>
      <c r="V72" s="20"/>
      <c r="W72" s="20"/>
      <c r="X72" s="20"/>
      <c r="Y72" s="20"/>
      <c r="Z72" s="20"/>
      <c r="AA72" s="20"/>
      <c r="AB72" s="20"/>
      <c r="AC72" s="20"/>
      <c r="AD72" s="20"/>
      <c r="AE72" s="20"/>
      <c r="AF72" s="20"/>
      <c r="AG72" s="20"/>
      <c r="AH72" s="20"/>
    </row>
    <row r="73" spans="1:34" ht="105" x14ac:dyDescent="0.25">
      <c r="A73" s="19">
        <f t="shared" si="1"/>
        <v>72</v>
      </c>
      <c r="B73" s="1">
        <v>70</v>
      </c>
      <c r="C73" s="2">
        <v>44828.547013888892</v>
      </c>
      <c r="D73" s="1" t="s">
        <v>2730</v>
      </c>
      <c r="E73" s="1" t="s">
        <v>153</v>
      </c>
      <c r="F73" s="3">
        <v>44827</v>
      </c>
      <c r="G73" s="1">
        <f>_xlfn.XLOOKUP(Observation[[#This Row],[Date of Observation]],Date!$A$2:$A$300,Date!$B$2:$B$300,"")</f>
        <v>4</v>
      </c>
      <c r="H73" s="1" t="str">
        <f>_xlfn.XLOOKUP(Observation[[#This Row],[Date of Observation]],Date!$A$2:$A$300,Date!$C$2:$C$300,"")</f>
        <v>Aut 1</v>
      </c>
      <c r="I73" s="1" t="s">
        <v>42</v>
      </c>
      <c r="J73" s="1">
        <v>11</v>
      </c>
      <c r="K73" s="1" t="s">
        <v>43</v>
      </c>
      <c r="L73" s="1">
        <v>4</v>
      </c>
      <c r="M73" s="1" t="s">
        <v>50</v>
      </c>
      <c r="N73" s="1" t="s">
        <v>154</v>
      </c>
      <c r="O73" s="1"/>
      <c r="P73" s="6"/>
      <c r="Q73" s="6" t="s">
        <v>264</v>
      </c>
      <c r="R73" s="6"/>
      <c r="S73" s="6"/>
      <c r="T73" s="6"/>
      <c r="U73" s="6" t="s">
        <v>265</v>
      </c>
      <c r="V73" s="20"/>
      <c r="W73" s="20"/>
      <c r="X73" s="20"/>
      <c r="Y73" s="20"/>
      <c r="Z73" s="20"/>
      <c r="AA73" s="20"/>
      <c r="AB73" s="20"/>
      <c r="AC73" s="20"/>
      <c r="AD73" s="20"/>
      <c r="AE73" s="20"/>
      <c r="AF73" s="20"/>
      <c r="AG73" s="20"/>
      <c r="AH73" s="20"/>
    </row>
    <row r="74" spans="1:34" ht="120" x14ac:dyDescent="0.25">
      <c r="A74" s="19">
        <f t="shared" si="1"/>
        <v>73</v>
      </c>
      <c r="B74" s="1">
        <v>71</v>
      </c>
      <c r="C74" s="2">
        <v>44828.549768518518</v>
      </c>
      <c r="D74" s="1" t="s">
        <v>2730</v>
      </c>
      <c r="E74" s="1" t="s">
        <v>254</v>
      </c>
      <c r="F74" s="3">
        <v>44827</v>
      </c>
      <c r="G74" s="1">
        <f>_xlfn.XLOOKUP(Observation[[#This Row],[Date of Observation]],Date!$A$2:$A$300,Date!$B$2:$B$300,"")</f>
        <v>4</v>
      </c>
      <c r="H74" s="1" t="str">
        <f>_xlfn.XLOOKUP(Observation[[#This Row],[Date of Observation]],Date!$A$2:$A$300,Date!$C$2:$C$300,"")</f>
        <v>Aut 1</v>
      </c>
      <c r="I74" s="1" t="s">
        <v>42</v>
      </c>
      <c r="J74" s="1">
        <v>11</v>
      </c>
      <c r="K74" s="1" t="s">
        <v>43</v>
      </c>
      <c r="L74" s="1">
        <v>5</v>
      </c>
      <c r="M74" s="1" t="s">
        <v>50</v>
      </c>
      <c r="N74" s="1" t="s">
        <v>154</v>
      </c>
      <c r="O74" s="1"/>
      <c r="P74" s="6"/>
      <c r="Q74" s="6" t="s">
        <v>266</v>
      </c>
      <c r="R74" s="6"/>
      <c r="S74" s="6"/>
      <c r="T74" s="6"/>
      <c r="U74" s="6" t="s">
        <v>267</v>
      </c>
      <c r="V74" s="20"/>
      <c r="W74" s="20"/>
      <c r="X74" s="20"/>
      <c r="Y74" s="20"/>
      <c r="Z74" s="20"/>
      <c r="AA74" s="20"/>
      <c r="AB74" s="20"/>
      <c r="AC74" s="20"/>
      <c r="AD74" s="20"/>
      <c r="AE74" s="20"/>
      <c r="AF74" s="20"/>
      <c r="AG74" s="20"/>
      <c r="AH74" s="20"/>
    </row>
    <row r="75" spans="1:34" ht="150" x14ac:dyDescent="0.25">
      <c r="A75" s="19">
        <f t="shared" si="1"/>
        <v>74</v>
      </c>
      <c r="B75" s="1">
        <v>72</v>
      </c>
      <c r="C75" s="2">
        <v>44830.390162037038</v>
      </c>
      <c r="D75" s="1" t="s">
        <v>2722</v>
      </c>
      <c r="E75" s="1" t="s">
        <v>237</v>
      </c>
      <c r="F75" s="3">
        <v>44830</v>
      </c>
      <c r="G75" s="1">
        <f>_xlfn.XLOOKUP(Observation[[#This Row],[Date of Observation]],Date!$A$2:$A$300,Date!$B$2:$B$300,"")</f>
        <v>5</v>
      </c>
      <c r="H75" s="1" t="str">
        <f>_xlfn.XLOOKUP(Observation[[#This Row],[Date of Observation]],Date!$A$2:$A$300,Date!$C$2:$C$300,"")</f>
        <v>Aut 1</v>
      </c>
      <c r="I75" s="1" t="s">
        <v>48</v>
      </c>
      <c r="J75" s="1">
        <v>10</v>
      </c>
      <c r="K75" s="1" t="s">
        <v>68</v>
      </c>
      <c r="L75" s="1">
        <v>5</v>
      </c>
      <c r="M75" s="1" t="s">
        <v>50</v>
      </c>
      <c r="N75" s="1" t="s">
        <v>45</v>
      </c>
      <c r="O75" s="1" t="s">
        <v>51</v>
      </c>
      <c r="P75" s="6" t="s">
        <v>268</v>
      </c>
      <c r="Q75" s="6" t="s">
        <v>269</v>
      </c>
      <c r="R75" s="6"/>
      <c r="S75" s="6"/>
      <c r="T75" s="6"/>
      <c r="U75" s="6" t="s">
        <v>270</v>
      </c>
      <c r="V75" s="20"/>
      <c r="W75" s="20"/>
      <c r="X75" s="20"/>
      <c r="Y75" s="20"/>
      <c r="Z75" s="20"/>
      <c r="AA75" s="20"/>
      <c r="AB75" s="20"/>
      <c r="AC75" s="20"/>
      <c r="AD75" s="20"/>
      <c r="AE75" s="20"/>
      <c r="AF75" s="20"/>
      <c r="AG75" s="20"/>
      <c r="AH75" s="20"/>
    </row>
    <row r="76" spans="1:34" ht="195" x14ac:dyDescent="0.25">
      <c r="A76" s="19">
        <f t="shared" si="1"/>
        <v>75</v>
      </c>
      <c r="B76" s="1">
        <v>73</v>
      </c>
      <c r="C76" s="2">
        <v>44830.39503472222</v>
      </c>
      <c r="D76" s="1" t="s">
        <v>2722</v>
      </c>
      <c r="E76" s="1" t="s">
        <v>271</v>
      </c>
      <c r="F76" s="3">
        <v>44830</v>
      </c>
      <c r="G76" s="1">
        <f>_xlfn.XLOOKUP(Observation[[#This Row],[Date of Observation]],Date!$A$2:$A$300,Date!$B$2:$B$300,"")</f>
        <v>5</v>
      </c>
      <c r="H76" s="1" t="str">
        <f>_xlfn.XLOOKUP(Observation[[#This Row],[Date of Observation]],Date!$A$2:$A$300,Date!$C$2:$C$300,"")</f>
        <v>Aut 1</v>
      </c>
      <c r="I76" s="1" t="s">
        <v>48</v>
      </c>
      <c r="J76" s="1">
        <v>11</v>
      </c>
      <c r="K76" s="1" t="s">
        <v>149</v>
      </c>
      <c r="L76" s="1">
        <v>2</v>
      </c>
      <c r="M76" s="1" t="s">
        <v>50</v>
      </c>
      <c r="N76" s="1" t="s">
        <v>45</v>
      </c>
      <c r="O76" s="1" t="s">
        <v>51</v>
      </c>
      <c r="P76" s="6" t="s">
        <v>272</v>
      </c>
      <c r="Q76" s="6" t="s">
        <v>273</v>
      </c>
      <c r="R76" s="6"/>
      <c r="S76" s="6"/>
      <c r="T76" s="6"/>
      <c r="U76" s="6" t="s">
        <v>274</v>
      </c>
      <c r="V76" s="20"/>
      <c r="W76" s="20"/>
      <c r="X76" s="20"/>
      <c r="Y76" s="20"/>
      <c r="Z76" s="20"/>
      <c r="AA76" s="20"/>
      <c r="AB76" s="20"/>
      <c r="AC76" s="20"/>
      <c r="AD76" s="20"/>
      <c r="AE76" s="20"/>
      <c r="AF76" s="20"/>
      <c r="AG76" s="20"/>
      <c r="AH76" s="20"/>
    </row>
    <row r="77" spans="1:34" ht="45" x14ac:dyDescent="0.25">
      <c r="A77" s="19">
        <f t="shared" si="1"/>
        <v>76</v>
      </c>
      <c r="B77" s="1">
        <v>74</v>
      </c>
      <c r="C77" s="2">
        <v>44830.450243055559</v>
      </c>
      <c r="D77" s="1" t="s">
        <v>2691</v>
      </c>
      <c r="E77" s="1" t="s">
        <v>275</v>
      </c>
      <c r="F77" s="3">
        <v>44830</v>
      </c>
      <c r="G77" s="1">
        <f>_xlfn.XLOOKUP(Observation[[#This Row],[Date of Observation]],Date!$A$2:$A$300,Date!$B$2:$B$300,"")</f>
        <v>5</v>
      </c>
      <c r="H77" s="1" t="str">
        <f>_xlfn.XLOOKUP(Observation[[#This Row],[Date of Observation]],Date!$A$2:$A$300,Date!$C$2:$C$300,"")</f>
        <v>Aut 1</v>
      </c>
      <c r="I77" s="1" t="s">
        <v>90</v>
      </c>
      <c r="J77" s="1">
        <v>11</v>
      </c>
      <c r="K77" s="1" t="s">
        <v>276</v>
      </c>
      <c r="L77" s="1">
        <v>1</v>
      </c>
      <c r="M77" s="1" t="s">
        <v>125</v>
      </c>
      <c r="N77" s="1" t="s">
        <v>45</v>
      </c>
      <c r="O77" s="1" t="s">
        <v>26</v>
      </c>
      <c r="P77" s="6" t="s">
        <v>277</v>
      </c>
      <c r="Q77" s="6" t="s">
        <v>2780</v>
      </c>
      <c r="R77" s="6" t="s">
        <v>2780</v>
      </c>
      <c r="S77" s="6" t="s">
        <v>2780</v>
      </c>
      <c r="T77" s="6" t="s">
        <v>2780</v>
      </c>
      <c r="U77" s="6" t="s">
        <v>2780</v>
      </c>
      <c r="V77" s="20"/>
      <c r="W77" s="20"/>
      <c r="X77" s="20"/>
      <c r="Y77" s="20"/>
      <c r="Z77" s="20"/>
      <c r="AA77" s="20"/>
      <c r="AB77" s="20"/>
      <c r="AC77" s="20"/>
      <c r="AD77" s="20"/>
      <c r="AE77" s="20"/>
      <c r="AF77" s="20"/>
      <c r="AG77" s="20"/>
      <c r="AH77" s="20"/>
    </row>
    <row r="78" spans="1:34" ht="210" x14ac:dyDescent="0.25">
      <c r="A78" s="19">
        <f t="shared" si="1"/>
        <v>77</v>
      </c>
      <c r="B78" s="1">
        <v>75</v>
      </c>
      <c r="C78" s="2">
        <v>44830.516539351855</v>
      </c>
      <c r="D78" s="1" t="s">
        <v>2761</v>
      </c>
      <c r="E78" s="1" t="s">
        <v>278</v>
      </c>
      <c r="F78" s="3">
        <v>44830</v>
      </c>
      <c r="G78" s="1">
        <f>_xlfn.XLOOKUP(Observation[[#This Row],[Date of Observation]],Date!$A$2:$A$300,Date!$B$2:$B$300,"")</f>
        <v>5</v>
      </c>
      <c r="H78" s="1" t="str">
        <f>_xlfn.XLOOKUP(Observation[[#This Row],[Date of Observation]],Date!$A$2:$A$300,Date!$C$2:$C$300,"")</f>
        <v>Aut 1</v>
      </c>
      <c r="I78" s="1" t="s">
        <v>58</v>
      </c>
      <c r="J78" s="1">
        <v>12</v>
      </c>
      <c r="K78" s="1" t="s">
        <v>80</v>
      </c>
      <c r="L78" s="1"/>
      <c r="M78" s="1" t="s">
        <v>132</v>
      </c>
      <c r="N78" s="1" t="s">
        <v>45</v>
      </c>
      <c r="O78" s="1" t="s">
        <v>51</v>
      </c>
      <c r="P78" s="6" t="s">
        <v>279</v>
      </c>
      <c r="Q78" s="6" t="s">
        <v>280</v>
      </c>
      <c r="R78" s="6"/>
      <c r="S78" s="6"/>
      <c r="T78" s="6"/>
      <c r="U78" s="6" t="s">
        <v>281</v>
      </c>
      <c r="V78" s="20"/>
      <c r="W78" s="20"/>
      <c r="X78" s="20"/>
      <c r="Y78" s="20"/>
      <c r="Z78" s="20"/>
      <c r="AA78" s="20"/>
      <c r="AB78" s="20"/>
      <c r="AC78" s="20"/>
      <c r="AD78" s="20"/>
      <c r="AE78" s="20"/>
      <c r="AF78" s="20"/>
      <c r="AG78" s="20"/>
      <c r="AH78" s="20"/>
    </row>
    <row r="79" spans="1:34" ht="150" x14ac:dyDescent="0.25">
      <c r="A79" s="19">
        <f t="shared" si="1"/>
        <v>78</v>
      </c>
      <c r="B79" s="1">
        <v>76</v>
      </c>
      <c r="C79" s="2">
        <v>44830.554386574076</v>
      </c>
      <c r="D79" s="1" t="s">
        <v>2715</v>
      </c>
      <c r="E79" s="1" t="s">
        <v>282</v>
      </c>
      <c r="F79" s="3">
        <v>44830</v>
      </c>
      <c r="G79" s="1">
        <f>_xlfn.XLOOKUP(Observation[[#This Row],[Date of Observation]],Date!$A$2:$A$300,Date!$B$2:$B$300,"")</f>
        <v>5</v>
      </c>
      <c r="H79" s="1" t="str">
        <f>_xlfn.XLOOKUP(Observation[[#This Row],[Date of Observation]],Date!$A$2:$A$300,Date!$C$2:$C$300,"")</f>
        <v>Aut 1</v>
      </c>
      <c r="I79" s="1" t="s">
        <v>58</v>
      </c>
      <c r="J79" s="1">
        <v>11</v>
      </c>
      <c r="K79" s="1" t="s">
        <v>80</v>
      </c>
      <c r="L79" s="1">
        <v>1</v>
      </c>
      <c r="M79" s="1" t="s">
        <v>50</v>
      </c>
      <c r="N79" s="1" t="s">
        <v>45</v>
      </c>
      <c r="O79" s="1" t="s">
        <v>26</v>
      </c>
      <c r="P79" s="6" t="s">
        <v>283</v>
      </c>
      <c r="Q79" s="6"/>
      <c r="R79" s="6"/>
      <c r="S79" s="6"/>
      <c r="T79" s="6" t="s">
        <v>284</v>
      </c>
      <c r="U79" s="6" t="s">
        <v>285</v>
      </c>
      <c r="V79" s="20"/>
      <c r="W79" s="20"/>
      <c r="X79" s="20"/>
      <c r="Y79" s="20"/>
      <c r="Z79" s="20"/>
      <c r="AA79" s="20"/>
      <c r="AB79" s="20"/>
      <c r="AC79" s="20"/>
      <c r="AD79" s="20"/>
      <c r="AE79" s="20"/>
      <c r="AF79" s="20"/>
      <c r="AG79" s="20"/>
      <c r="AH79" s="20"/>
    </row>
    <row r="80" spans="1:34" ht="240" x14ac:dyDescent="0.25">
      <c r="A80" s="19">
        <f t="shared" si="1"/>
        <v>79</v>
      </c>
      <c r="B80" s="1">
        <v>77</v>
      </c>
      <c r="C80" s="2">
        <v>44831.574942129628</v>
      </c>
      <c r="D80" s="1" t="s">
        <v>2772</v>
      </c>
      <c r="E80" s="1" t="s">
        <v>286</v>
      </c>
      <c r="F80" s="3">
        <v>44827</v>
      </c>
      <c r="G80" s="1">
        <f>_xlfn.XLOOKUP(Observation[[#This Row],[Date of Observation]],Date!$A$2:$A$300,Date!$B$2:$B$300,"")</f>
        <v>4</v>
      </c>
      <c r="H80" s="1" t="str">
        <f>_xlfn.XLOOKUP(Observation[[#This Row],[Date of Observation]],Date!$A$2:$A$300,Date!$C$2:$C$300,"")</f>
        <v>Aut 1</v>
      </c>
      <c r="I80" s="1" t="s">
        <v>42</v>
      </c>
      <c r="J80" s="1">
        <v>10</v>
      </c>
      <c r="K80" s="1" t="s">
        <v>206</v>
      </c>
      <c r="L80" s="1">
        <v>1</v>
      </c>
      <c r="M80" s="1" t="s">
        <v>65</v>
      </c>
      <c r="N80" s="1" t="s">
        <v>45</v>
      </c>
      <c r="O80" s="1" t="s">
        <v>25</v>
      </c>
      <c r="P80" s="6" t="s">
        <v>287</v>
      </c>
      <c r="Q80" s="6"/>
      <c r="R80" s="6"/>
      <c r="S80" s="6" t="s">
        <v>288</v>
      </c>
      <c r="T80" s="6"/>
      <c r="U80" s="6" t="s">
        <v>289</v>
      </c>
      <c r="V80" s="20"/>
      <c r="W80" s="20"/>
      <c r="X80" s="20"/>
      <c r="Y80" s="20"/>
      <c r="Z80" s="20"/>
      <c r="AA80" s="20"/>
      <c r="AB80" s="20"/>
      <c r="AC80" s="20"/>
      <c r="AD80" s="20"/>
      <c r="AE80" s="20"/>
      <c r="AF80" s="20"/>
      <c r="AG80" s="20"/>
      <c r="AH80" s="20"/>
    </row>
    <row r="81" spans="1:34" ht="90" x14ac:dyDescent="0.25">
      <c r="A81" s="19">
        <f t="shared" si="1"/>
        <v>80</v>
      </c>
      <c r="B81" s="1">
        <v>78</v>
      </c>
      <c r="C81" s="2">
        <v>44831.647291666668</v>
      </c>
      <c r="D81" s="1" t="s">
        <v>2730</v>
      </c>
      <c r="E81" s="1" t="s">
        <v>95</v>
      </c>
      <c r="F81" s="3">
        <v>44831</v>
      </c>
      <c r="G81" s="1">
        <f>_xlfn.XLOOKUP(Observation[[#This Row],[Date of Observation]],Date!$A$2:$A$300,Date!$B$2:$B$300,"")</f>
        <v>5</v>
      </c>
      <c r="H81" s="1" t="str">
        <f>_xlfn.XLOOKUP(Observation[[#This Row],[Date of Observation]],Date!$A$2:$A$300,Date!$C$2:$C$300,"")</f>
        <v>Aut 1</v>
      </c>
      <c r="I81" s="1" t="s">
        <v>42</v>
      </c>
      <c r="J81" s="1">
        <v>11</v>
      </c>
      <c r="K81" s="1" t="s">
        <v>43</v>
      </c>
      <c r="L81" s="1">
        <v>5</v>
      </c>
      <c r="M81" s="1" t="s">
        <v>50</v>
      </c>
      <c r="N81" s="1" t="s">
        <v>45</v>
      </c>
      <c r="O81" s="1" t="s">
        <v>26</v>
      </c>
      <c r="P81" s="6" t="s">
        <v>290</v>
      </c>
      <c r="Q81" s="6"/>
      <c r="R81" s="6"/>
      <c r="S81" s="6"/>
      <c r="T81" s="6" t="s">
        <v>291</v>
      </c>
      <c r="U81" s="6" t="s">
        <v>292</v>
      </c>
      <c r="V81" s="20"/>
      <c r="W81" s="20"/>
      <c r="X81" s="20"/>
      <c r="Y81" s="20"/>
      <c r="Z81" s="20"/>
      <c r="AA81" s="20"/>
      <c r="AB81" s="20"/>
      <c r="AC81" s="20"/>
      <c r="AD81" s="20"/>
      <c r="AE81" s="20"/>
      <c r="AF81" s="20"/>
      <c r="AG81" s="20"/>
      <c r="AH81" s="20"/>
    </row>
    <row r="82" spans="1:34" ht="120" x14ac:dyDescent="0.25">
      <c r="A82" s="19">
        <f t="shared" si="1"/>
        <v>81</v>
      </c>
      <c r="B82" s="1">
        <v>79</v>
      </c>
      <c r="C82" s="2">
        <v>44831.651122685187</v>
      </c>
      <c r="D82" s="1" t="s">
        <v>2730</v>
      </c>
      <c r="E82" s="1" t="s">
        <v>293</v>
      </c>
      <c r="F82" s="3">
        <v>44831</v>
      </c>
      <c r="G82" s="1">
        <f>_xlfn.XLOOKUP(Observation[[#This Row],[Date of Observation]],Date!$A$2:$A$300,Date!$B$2:$B$300,"")</f>
        <v>5</v>
      </c>
      <c r="H82" s="1" t="str">
        <f>_xlfn.XLOOKUP(Observation[[#This Row],[Date of Observation]],Date!$A$2:$A$300,Date!$C$2:$C$300,"")</f>
        <v>Aut 1</v>
      </c>
      <c r="I82" s="1" t="s">
        <v>42</v>
      </c>
      <c r="J82" s="1">
        <v>10</v>
      </c>
      <c r="K82" s="1" t="s">
        <v>43</v>
      </c>
      <c r="L82" s="1">
        <v>4</v>
      </c>
      <c r="M82" s="1" t="s">
        <v>50</v>
      </c>
      <c r="N82" s="1" t="s">
        <v>45</v>
      </c>
      <c r="O82" s="1" t="s">
        <v>51</v>
      </c>
      <c r="P82" s="6" t="s">
        <v>294</v>
      </c>
      <c r="Q82" s="6" t="s">
        <v>295</v>
      </c>
      <c r="R82" s="6"/>
      <c r="S82" s="6"/>
      <c r="T82" s="6"/>
      <c r="U82" s="6" t="s">
        <v>296</v>
      </c>
      <c r="V82" s="20"/>
      <c r="W82" s="20"/>
      <c r="X82" s="20"/>
      <c r="Y82" s="20"/>
      <c r="Z82" s="20"/>
      <c r="AA82" s="20"/>
      <c r="AB82" s="20"/>
      <c r="AC82" s="20"/>
      <c r="AD82" s="20"/>
      <c r="AE82" s="20"/>
      <c r="AF82" s="20"/>
      <c r="AG82" s="20"/>
      <c r="AH82" s="20"/>
    </row>
    <row r="83" spans="1:34" ht="135" x14ac:dyDescent="0.25">
      <c r="A83" s="19">
        <f t="shared" si="1"/>
        <v>82</v>
      </c>
      <c r="B83" s="1">
        <v>80</v>
      </c>
      <c r="C83" s="2">
        <v>44831.657349537039</v>
      </c>
      <c r="D83" s="1" t="s">
        <v>2691</v>
      </c>
      <c r="E83" s="1" t="s">
        <v>297</v>
      </c>
      <c r="F83" s="3">
        <v>44830</v>
      </c>
      <c r="G83" s="1">
        <f>_xlfn.XLOOKUP(Observation[[#This Row],[Date of Observation]],Date!$A$2:$A$300,Date!$B$2:$B$300,"")</f>
        <v>5</v>
      </c>
      <c r="H83" s="1" t="str">
        <f>_xlfn.XLOOKUP(Observation[[#This Row],[Date of Observation]],Date!$A$2:$A$300,Date!$C$2:$C$300,"")</f>
        <v>Aut 1</v>
      </c>
      <c r="I83" s="1" t="s">
        <v>90</v>
      </c>
      <c r="J83" s="1">
        <v>13</v>
      </c>
      <c r="K83" s="1" t="s">
        <v>298</v>
      </c>
      <c r="L83" s="1"/>
      <c r="M83" s="1" t="s">
        <v>132</v>
      </c>
      <c r="N83" s="1" t="s">
        <v>45</v>
      </c>
      <c r="O83" s="1" t="s">
        <v>51</v>
      </c>
      <c r="P83" s="6" t="s">
        <v>299</v>
      </c>
      <c r="Q83" s="6" t="s">
        <v>300</v>
      </c>
      <c r="R83" s="6"/>
      <c r="S83" s="6"/>
      <c r="T83" s="6"/>
      <c r="U83" s="6" t="s">
        <v>301</v>
      </c>
      <c r="V83" s="20"/>
      <c r="W83" s="20"/>
      <c r="X83" s="20"/>
      <c r="Y83" s="20"/>
      <c r="Z83" s="20"/>
      <c r="AA83" s="20"/>
      <c r="AB83" s="20"/>
      <c r="AC83" s="20"/>
      <c r="AD83" s="20"/>
      <c r="AE83" s="20"/>
      <c r="AF83" s="20"/>
      <c r="AG83" s="20"/>
      <c r="AH83" s="20"/>
    </row>
    <row r="84" spans="1:34" ht="45" x14ac:dyDescent="0.25">
      <c r="A84" s="19">
        <f t="shared" si="1"/>
        <v>83</v>
      </c>
      <c r="B84" s="1">
        <v>81</v>
      </c>
      <c r="C84" s="2">
        <v>44832.422430555554</v>
      </c>
      <c r="D84" s="1" t="s">
        <v>2757</v>
      </c>
      <c r="E84" s="1" t="s">
        <v>77</v>
      </c>
      <c r="F84" s="3">
        <v>44825</v>
      </c>
      <c r="G84" s="1">
        <f>_xlfn.XLOOKUP(Observation[[#This Row],[Date of Observation]],Date!$A$2:$A$300,Date!$B$2:$B$300,"")</f>
        <v>4</v>
      </c>
      <c r="H84" s="1" t="str">
        <f>_xlfn.XLOOKUP(Observation[[#This Row],[Date of Observation]],Date!$A$2:$A$300,Date!$C$2:$C$300,"")</f>
        <v>Aut 1</v>
      </c>
      <c r="I84" s="1" t="s">
        <v>58</v>
      </c>
      <c r="J84" s="1">
        <v>7</v>
      </c>
      <c r="K84" s="1" t="s">
        <v>59</v>
      </c>
      <c r="L84" s="1">
        <v>2</v>
      </c>
      <c r="M84" s="1" t="s">
        <v>44</v>
      </c>
      <c r="N84" s="1" t="s">
        <v>302</v>
      </c>
      <c r="O84" s="1"/>
      <c r="P84" s="6" t="s">
        <v>303</v>
      </c>
      <c r="Q84" s="6" t="s">
        <v>2780</v>
      </c>
      <c r="R84" s="6" t="s">
        <v>2780</v>
      </c>
      <c r="S84" s="6" t="s">
        <v>2780</v>
      </c>
      <c r="T84" s="6" t="s">
        <v>2780</v>
      </c>
      <c r="U84" s="6" t="s">
        <v>2780</v>
      </c>
      <c r="V84" s="20"/>
      <c r="W84" s="20"/>
      <c r="X84" s="20"/>
      <c r="Y84" s="20"/>
      <c r="Z84" s="20"/>
      <c r="AA84" s="20"/>
      <c r="AB84" s="20"/>
      <c r="AC84" s="20"/>
      <c r="AD84" s="20"/>
      <c r="AE84" s="20"/>
      <c r="AF84" s="20"/>
      <c r="AG84" s="20"/>
      <c r="AH84" s="20"/>
    </row>
    <row r="85" spans="1:34" ht="409.5" x14ac:dyDescent="0.25">
      <c r="A85" s="19">
        <f t="shared" si="1"/>
        <v>84</v>
      </c>
      <c r="B85" s="1">
        <v>82</v>
      </c>
      <c r="C85" s="2">
        <v>44832.479826388888</v>
      </c>
      <c r="D85" s="1" t="s">
        <v>2699</v>
      </c>
      <c r="E85" s="1" t="s">
        <v>84</v>
      </c>
      <c r="F85" s="3">
        <v>44832</v>
      </c>
      <c r="G85" s="1">
        <f>_xlfn.XLOOKUP(Observation[[#This Row],[Date of Observation]],Date!$A$2:$A$300,Date!$B$2:$B$300,"")</f>
        <v>5</v>
      </c>
      <c r="H85" s="1" t="str">
        <f>_xlfn.XLOOKUP(Observation[[#This Row],[Date of Observation]],Date!$A$2:$A$300,Date!$C$2:$C$300,"")</f>
        <v>Aut 1</v>
      </c>
      <c r="I85" s="1" t="s">
        <v>58</v>
      </c>
      <c r="J85" s="1">
        <v>10</v>
      </c>
      <c r="K85" s="1" t="s">
        <v>59</v>
      </c>
      <c r="L85" s="1">
        <v>3</v>
      </c>
      <c r="M85" s="1" t="s">
        <v>44</v>
      </c>
      <c r="N85" s="1" t="s">
        <v>45</v>
      </c>
      <c r="O85" s="1" t="s">
        <v>51</v>
      </c>
      <c r="P85" s="6" t="s">
        <v>304</v>
      </c>
      <c r="Q85" s="6" t="s">
        <v>305</v>
      </c>
      <c r="R85" s="6"/>
      <c r="S85" s="6"/>
      <c r="T85" s="6"/>
      <c r="U85" s="6" t="s">
        <v>306</v>
      </c>
      <c r="V85" s="20"/>
      <c r="W85" s="20"/>
      <c r="X85" s="20"/>
      <c r="Y85" s="20"/>
      <c r="Z85" s="20"/>
      <c r="AA85" s="20"/>
      <c r="AB85" s="20"/>
      <c r="AC85" s="20"/>
      <c r="AD85" s="20"/>
      <c r="AE85" s="20"/>
      <c r="AF85" s="20"/>
      <c r="AG85" s="20"/>
      <c r="AH85" s="20"/>
    </row>
    <row r="86" spans="1:34" ht="45" x14ac:dyDescent="0.25">
      <c r="A86" s="19">
        <f t="shared" si="1"/>
        <v>85</v>
      </c>
      <c r="B86" s="1">
        <v>83</v>
      </c>
      <c r="C86" s="2">
        <v>44832.611354166664</v>
      </c>
      <c r="D86" s="1" t="s">
        <v>2699</v>
      </c>
      <c r="E86" s="1" t="s">
        <v>77</v>
      </c>
      <c r="F86" s="3">
        <v>44832</v>
      </c>
      <c r="G86" s="1">
        <f>_xlfn.XLOOKUP(Observation[[#This Row],[Date of Observation]],Date!$A$2:$A$300,Date!$B$2:$B$300,"")</f>
        <v>5</v>
      </c>
      <c r="H86" s="1" t="str">
        <f>_xlfn.XLOOKUP(Observation[[#This Row],[Date of Observation]],Date!$A$2:$A$300,Date!$C$2:$C$300,"")</f>
        <v>Aut 1</v>
      </c>
      <c r="I86" s="1" t="s">
        <v>58</v>
      </c>
      <c r="J86" s="1">
        <v>7</v>
      </c>
      <c r="K86" s="1" t="s">
        <v>59</v>
      </c>
      <c r="L86" s="1">
        <v>2</v>
      </c>
      <c r="M86" s="1" t="s">
        <v>44</v>
      </c>
      <c r="N86" s="1" t="s">
        <v>45</v>
      </c>
      <c r="O86" s="1" t="s">
        <v>51</v>
      </c>
      <c r="P86" s="6" t="s">
        <v>307</v>
      </c>
      <c r="Q86" s="6" t="s">
        <v>2780</v>
      </c>
      <c r="R86" s="6" t="s">
        <v>2780</v>
      </c>
      <c r="S86" s="6" t="s">
        <v>2780</v>
      </c>
      <c r="T86" s="6" t="s">
        <v>2780</v>
      </c>
      <c r="U86" s="6" t="s">
        <v>2780</v>
      </c>
      <c r="V86" s="20"/>
      <c r="W86" s="20"/>
      <c r="X86" s="20"/>
      <c r="Y86" s="20"/>
      <c r="Z86" s="20"/>
      <c r="AA86" s="20"/>
      <c r="AB86" s="20"/>
      <c r="AC86" s="20"/>
      <c r="AD86" s="20"/>
      <c r="AE86" s="20"/>
      <c r="AF86" s="20"/>
      <c r="AG86" s="20"/>
      <c r="AH86" s="20"/>
    </row>
    <row r="87" spans="1:34" ht="409.5" x14ac:dyDescent="0.25">
      <c r="A87" s="19">
        <f t="shared" si="1"/>
        <v>86</v>
      </c>
      <c r="B87" s="1">
        <v>84</v>
      </c>
      <c r="C87" s="2">
        <v>44832.617291666669</v>
      </c>
      <c r="D87" s="1" t="s">
        <v>2699</v>
      </c>
      <c r="E87" s="1" t="s">
        <v>57</v>
      </c>
      <c r="F87" s="3">
        <v>44832</v>
      </c>
      <c r="G87" s="1">
        <f>_xlfn.XLOOKUP(Observation[[#This Row],[Date of Observation]],Date!$A$2:$A$300,Date!$B$2:$B$300,"")</f>
        <v>5</v>
      </c>
      <c r="H87" s="1" t="str">
        <f>_xlfn.XLOOKUP(Observation[[#This Row],[Date of Observation]],Date!$A$2:$A$300,Date!$C$2:$C$300,"")</f>
        <v>Aut 1</v>
      </c>
      <c r="I87" s="1" t="s">
        <v>58</v>
      </c>
      <c r="J87" s="1">
        <v>9</v>
      </c>
      <c r="K87" s="1" t="s">
        <v>59</v>
      </c>
      <c r="L87" s="1">
        <v>3</v>
      </c>
      <c r="M87" s="1" t="s">
        <v>50</v>
      </c>
      <c r="N87" s="1" t="s">
        <v>45</v>
      </c>
      <c r="O87" s="1" t="s">
        <v>51</v>
      </c>
      <c r="P87" s="6" t="s">
        <v>308</v>
      </c>
      <c r="Q87" s="6" t="s">
        <v>309</v>
      </c>
      <c r="R87" s="6"/>
      <c r="S87" s="6"/>
      <c r="T87" s="6"/>
      <c r="U87" s="6" t="s">
        <v>310</v>
      </c>
      <c r="V87" s="20"/>
      <c r="W87" s="20"/>
      <c r="X87" s="20"/>
      <c r="Y87" s="20"/>
      <c r="Z87" s="20"/>
      <c r="AA87" s="20"/>
      <c r="AB87" s="20"/>
      <c r="AC87" s="20"/>
      <c r="AD87" s="20"/>
      <c r="AE87" s="20"/>
      <c r="AF87" s="20"/>
      <c r="AG87" s="20"/>
      <c r="AH87" s="20"/>
    </row>
    <row r="88" spans="1:34" ht="195" x14ac:dyDescent="0.25">
      <c r="A88" s="19">
        <f t="shared" si="1"/>
        <v>87</v>
      </c>
      <c r="B88" s="1">
        <v>85</v>
      </c>
      <c r="C88" s="2">
        <v>44832.788229166668</v>
      </c>
      <c r="D88" s="1" t="s">
        <v>2708</v>
      </c>
      <c r="E88" s="1" t="s">
        <v>311</v>
      </c>
      <c r="F88" s="3">
        <v>44831</v>
      </c>
      <c r="G88" s="1">
        <f>_xlfn.XLOOKUP(Observation[[#This Row],[Date of Observation]],Date!$A$2:$A$300,Date!$B$2:$B$300,"")</f>
        <v>5</v>
      </c>
      <c r="H88" s="1" t="str">
        <f>_xlfn.XLOOKUP(Observation[[#This Row],[Date of Observation]],Date!$A$2:$A$300,Date!$C$2:$C$300,"")</f>
        <v>Aut 1</v>
      </c>
      <c r="I88" s="1" t="s">
        <v>48</v>
      </c>
      <c r="J88" s="1">
        <v>7</v>
      </c>
      <c r="K88" s="1" t="s">
        <v>49</v>
      </c>
      <c r="L88" s="1">
        <v>2</v>
      </c>
      <c r="M88" s="1" t="s">
        <v>50</v>
      </c>
      <c r="N88" s="1" t="s">
        <v>45</v>
      </c>
      <c r="O88" s="1" t="s">
        <v>26</v>
      </c>
      <c r="P88" s="6" t="s">
        <v>312</v>
      </c>
      <c r="Q88" s="6"/>
      <c r="R88" s="6"/>
      <c r="S88" s="6"/>
      <c r="T88" s="6" t="s">
        <v>313</v>
      </c>
      <c r="U88" s="6" t="s">
        <v>314</v>
      </c>
      <c r="V88" s="20"/>
      <c r="W88" s="20"/>
      <c r="X88" s="20"/>
      <c r="Y88" s="20"/>
      <c r="Z88" s="20"/>
      <c r="AA88" s="20"/>
      <c r="AB88" s="20"/>
      <c r="AC88" s="20"/>
      <c r="AD88" s="20"/>
      <c r="AE88" s="20"/>
      <c r="AF88" s="20"/>
      <c r="AG88" s="20"/>
      <c r="AH88" s="20"/>
    </row>
    <row r="89" spans="1:34" ht="45" x14ac:dyDescent="0.25">
      <c r="A89" s="19">
        <f t="shared" si="1"/>
        <v>88</v>
      </c>
      <c r="B89" s="1">
        <v>86</v>
      </c>
      <c r="C89" s="2">
        <v>44832.791759259257</v>
      </c>
      <c r="D89" s="1" t="s">
        <v>2708</v>
      </c>
      <c r="E89" s="1" t="s">
        <v>145</v>
      </c>
      <c r="F89" s="3">
        <v>44831</v>
      </c>
      <c r="G89" s="1">
        <f>_xlfn.XLOOKUP(Observation[[#This Row],[Date of Observation]],Date!$A$2:$A$300,Date!$B$2:$B$300,"")</f>
        <v>5</v>
      </c>
      <c r="H89" s="1" t="str">
        <f>_xlfn.XLOOKUP(Observation[[#This Row],[Date of Observation]],Date!$A$2:$A$300,Date!$C$2:$C$300,"")</f>
        <v>Aut 1</v>
      </c>
      <c r="I89" s="1" t="s">
        <v>48</v>
      </c>
      <c r="J89" s="1">
        <v>7</v>
      </c>
      <c r="K89" s="1" t="s">
        <v>146</v>
      </c>
      <c r="L89" s="1">
        <v>3</v>
      </c>
      <c r="M89" s="1" t="s">
        <v>50</v>
      </c>
      <c r="N89" s="1" t="s">
        <v>45</v>
      </c>
      <c r="O89" s="1" t="s">
        <v>26</v>
      </c>
      <c r="P89" s="6" t="s">
        <v>315</v>
      </c>
      <c r="Q89" s="6" t="s">
        <v>2780</v>
      </c>
      <c r="R89" s="6" t="s">
        <v>2780</v>
      </c>
      <c r="S89" s="6" t="s">
        <v>2780</v>
      </c>
      <c r="T89" s="6" t="s">
        <v>2780</v>
      </c>
      <c r="U89" s="6" t="s">
        <v>2780</v>
      </c>
      <c r="V89" s="20"/>
      <c r="W89" s="20"/>
      <c r="X89" s="20"/>
      <c r="Y89" s="20"/>
      <c r="Z89" s="20"/>
      <c r="AA89" s="20"/>
      <c r="AB89" s="20"/>
      <c r="AC89" s="20"/>
      <c r="AD89" s="20"/>
      <c r="AE89" s="20"/>
      <c r="AF89" s="20"/>
      <c r="AG89" s="20"/>
      <c r="AH89" s="20"/>
    </row>
    <row r="90" spans="1:34" ht="210" x14ac:dyDescent="0.25">
      <c r="A90" s="19">
        <f t="shared" si="1"/>
        <v>89</v>
      </c>
      <c r="B90" s="1">
        <v>87</v>
      </c>
      <c r="C90" s="2">
        <v>44832.794629629629</v>
      </c>
      <c r="D90" s="1" t="s">
        <v>2708</v>
      </c>
      <c r="E90" s="1" t="s">
        <v>316</v>
      </c>
      <c r="F90" s="3">
        <v>44831</v>
      </c>
      <c r="G90" s="1">
        <f>_xlfn.XLOOKUP(Observation[[#This Row],[Date of Observation]],Date!$A$2:$A$300,Date!$B$2:$B$300,"")</f>
        <v>5</v>
      </c>
      <c r="H90" s="1" t="str">
        <f>_xlfn.XLOOKUP(Observation[[#This Row],[Date of Observation]],Date!$A$2:$A$300,Date!$C$2:$C$300,"")</f>
        <v>Aut 1</v>
      </c>
      <c r="I90" s="1" t="s">
        <v>48</v>
      </c>
      <c r="J90" s="1">
        <v>7</v>
      </c>
      <c r="K90" s="1" t="s">
        <v>49</v>
      </c>
      <c r="L90" s="1">
        <v>5</v>
      </c>
      <c r="M90" s="1" t="s">
        <v>50</v>
      </c>
      <c r="N90" s="1" t="s">
        <v>45</v>
      </c>
      <c r="O90" s="1" t="s">
        <v>26</v>
      </c>
      <c r="P90" s="6" t="s">
        <v>317</v>
      </c>
      <c r="Q90" s="6"/>
      <c r="R90" s="6"/>
      <c r="S90" s="6"/>
      <c r="T90" s="6" t="s">
        <v>318</v>
      </c>
      <c r="U90" s="6" t="s">
        <v>319</v>
      </c>
      <c r="V90" s="20"/>
      <c r="W90" s="20"/>
      <c r="X90" s="20"/>
      <c r="Y90" s="20"/>
      <c r="Z90" s="20"/>
      <c r="AA90" s="20"/>
      <c r="AB90" s="20"/>
      <c r="AC90" s="20"/>
      <c r="AD90" s="20"/>
      <c r="AE90" s="20"/>
      <c r="AF90" s="20"/>
      <c r="AG90" s="20"/>
      <c r="AH90" s="20"/>
    </row>
    <row r="91" spans="1:34" ht="45" x14ac:dyDescent="0.25">
      <c r="A91" s="19">
        <f t="shared" si="1"/>
        <v>90</v>
      </c>
      <c r="B91" s="1">
        <v>88</v>
      </c>
      <c r="C91" s="2">
        <v>44832.797430555554</v>
      </c>
      <c r="D91" s="1" t="s">
        <v>2708</v>
      </c>
      <c r="E91" s="1" t="s">
        <v>55</v>
      </c>
      <c r="F91" s="3">
        <v>44831</v>
      </c>
      <c r="G91" s="1">
        <f>_xlfn.XLOOKUP(Observation[[#This Row],[Date of Observation]],Date!$A$2:$A$300,Date!$B$2:$B$300,"")</f>
        <v>5</v>
      </c>
      <c r="H91" s="1" t="str">
        <f>_xlfn.XLOOKUP(Observation[[#This Row],[Date of Observation]],Date!$A$2:$A$300,Date!$C$2:$C$300,"")</f>
        <v>Aut 1</v>
      </c>
      <c r="I91" s="1" t="s">
        <v>48</v>
      </c>
      <c r="J91" s="1">
        <v>9</v>
      </c>
      <c r="K91" s="1" t="s">
        <v>146</v>
      </c>
      <c r="L91" s="1">
        <v>1</v>
      </c>
      <c r="M91" s="1" t="s">
        <v>50</v>
      </c>
      <c r="N91" s="1" t="s">
        <v>45</v>
      </c>
      <c r="O91" s="1" t="s">
        <v>26</v>
      </c>
      <c r="P91" s="6" t="s">
        <v>320</v>
      </c>
      <c r="Q91" s="6" t="s">
        <v>2780</v>
      </c>
      <c r="R91" s="6" t="s">
        <v>2780</v>
      </c>
      <c r="S91" s="6" t="s">
        <v>2780</v>
      </c>
      <c r="T91" s="6" t="s">
        <v>2780</v>
      </c>
      <c r="U91" s="6" t="s">
        <v>2780</v>
      </c>
      <c r="V91" s="20"/>
      <c r="W91" s="20"/>
      <c r="X91" s="20"/>
      <c r="Y91" s="20"/>
      <c r="Z91" s="20"/>
      <c r="AA91" s="20"/>
      <c r="AB91" s="20"/>
      <c r="AC91" s="20"/>
      <c r="AD91" s="20"/>
      <c r="AE91" s="20"/>
      <c r="AF91" s="20"/>
      <c r="AG91" s="20"/>
      <c r="AH91" s="20"/>
    </row>
    <row r="92" spans="1:34" ht="135" x14ac:dyDescent="0.25">
      <c r="A92" s="19">
        <f t="shared" si="1"/>
        <v>91</v>
      </c>
      <c r="B92" s="1">
        <v>89</v>
      </c>
      <c r="C92" s="2">
        <v>44832.807256944441</v>
      </c>
      <c r="D92" s="1" t="s">
        <v>2708</v>
      </c>
      <c r="E92" s="1" t="s">
        <v>47</v>
      </c>
      <c r="F92" s="3">
        <v>44825</v>
      </c>
      <c r="G92" s="1">
        <f>_xlfn.XLOOKUP(Observation[[#This Row],[Date of Observation]],Date!$A$2:$A$300,Date!$B$2:$B$300,"")</f>
        <v>4</v>
      </c>
      <c r="H92" s="1" t="str">
        <f>_xlfn.XLOOKUP(Observation[[#This Row],[Date of Observation]],Date!$A$2:$A$300,Date!$C$2:$C$300,"")</f>
        <v>Aut 1</v>
      </c>
      <c r="I92" s="1" t="s">
        <v>48</v>
      </c>
      <c r="J92" s="1">
        <v>8</v>
      </c>
      <c r="K92" s="1" t="s">
        <v>49</v>
      </c>
      <c r="L92" s="1">
        <v>1</v>
      </c>
      <c r="M92" s="1" t="s">
        <v>50</v>
      </c>
      <c r="N92" s="1" t="s">
        <v>45</v>
      </c>
      <c r="O92" s="1" t="s">
        <v>26</v>
      </c>
      <c r="P92" s="6" t="s">
        <v>321</v>
      </c>
      <c r="Q92" s="6"/>
      <c r="R92" s="6"/>
      <c r="S92" s="6"/>
      <c r="T92" s="6" t="s">
        <v>322</v>
      </c>
      <c r="U92" s="6" t="s">
        <v>323</v>
      </c>
      <c r="V92" s="20"/>
      <c r="W92" s="20"/>
      <c r="X92" s="20"/>
      <c r="Y92" s="20"/>
      <c r="Z92" s="20"/>
      <c r="AA92" s="20"/>
      <c r="AB92" s="20"/>
      <c r="AC92" s="20"/>
      <c r="AD92" s="20"/>
      <c r="AE92" s="20"/>
      <c r="AF92" s="20"/>
      <c r="AG92" s="20"/>
      <c r="AH92" s="20"/>
    </row>
    <row r="93" spans="1:34" ht="180" x14ac:dyDescent="0.25">
      <c r="A93" s="19">
        <f t="shared" si="1"/>
        <v>92</v>
      </c>
      <c r="B93" s="1">
        <v>90</v>
      </c>
      <c r="C93" s="2">
        <v>44832.810439814813</v>
      </c>
      <c r="D93" s="1" t="s">
        <v>2708</v>
      </c>
      <c r="E93" s="1" t="s">
        <v>316</v>
      </c>
      <c r="F93" s="3">
        <v>44832</v>
      </c>
      <c r="G93" s="1">
        <f>_xlfn.XLOOKUP(Observation[[#This Row],[Date of Observation]],Date!$A$2:$A$300,Date!$B$2:$B$300,"")</f>
        <v>5</v>
      </c>
      <c r="H93" s="1" t="str">
        <f>_xlfn.XLOOKUP(Observation[[#This Row],[Date of Observation]],Date!$A$2:$A$300,Date!$C$2:$C$300,"")</f>
        <v>Aut 1</v>
      </c>
      <c r="I93" s="1" t="s">
        <v>48</v>
      </c>
      <c r="J93" s="1">
        <v>10</v>
      </c>
      <c r="K93" s="1" t="s">
        <v>146</v>
      </c>
      <c r="L93" s="1">
        <v>1</v>
      </c>
      <c r="M93" s="1" t="s">
        <v>65</v>
      </c>
      <c r="N93" s="1" t="s">
        <v>45</v>
      </c>
      <c r="O93" s="1" t="s">
        <v>25</v>
      </c>
      <c r="P93" s="6" t="s">
        <v>324</v>
      </c>
      <c r="Q93" s="6"/>
      <c r="R93" s="6"/>
      <c r="S93" s="6" t="s">
        <v>325</v>
      </c>
      <c r="T93" s="6"/>
      <c r="U93" s="6" t="s">
        <v>326</v>
      </c>
      <c r="V93" s="20"/>
      <c r="W93" s="20"/>
      <c r="X93" s="20"/>
      <c r="Y93" s="20"/>
      <c r="Z93" s="20"/>
      <c r="AA93" s="20"/>
      <c r="AB93" s="20"/>
      <c r="AC93" s="20"/>
      <c r="AD93" s="20"/>
      <c r="AE93" s="20"/>
      <c r="AF93" s="20"/>
      <c r="AG93" s="20"/>
      <c r="AH93" s="20"/>
    </row>
    <row r="94" spans="1:34" ht="165" x14ac:dyDescent="0.25">
      <c r="A94" s="19">
        <f t="shared" si="1"/>
        <v>93</v>
      </c>
      <c r="B94" s="1">
        <v>91</v>
      </c>
      <c r="C94" s="2">
        <v>44832.81355324074</v>
      </c>
      <c r="D94" s="1" t="s">
        <v>2708</v>
      </c>
      <c r="E94" s="1" t="s">
        <v>316</v>
      </c>
      <c r="F94" s="3">
        <v>44831</v>
      </c>
      <c r="G94" s="1">
        <f>_xlfn.XLOOKUP(Observation[[#This Row],[Date of Observation]],Date!$A$2:$A$300,Date!$B$2:$B$300,"")</f>
        <v>5</v>
      </c>
      <c r="H94" s="1" t="str">
        <f>_xlfn.XLOOKUP(Observation[[#This Row],[Date of Observation]],Date!$A$2:$A$300,Date!$C$2:$C$300,"")</f>
        <v>Aut 1</v>
      </c>
      <c r="I94" s="1" t="s">
        <v>48</v>
      </c>
      <c r="J94" s="1">
        <v>9</v>
      </c>
      <c r="K94" s="1" t="s">
        <v>146</v>
      </c>
      <c r="L94" s="1">
        <v>2</v>
      </c>
      <c r="M94" s="1" t="s">
        <v>50</v>
      </c>
      <c r="N94" s="1" t="s">
        <v>45</v>
      </c>
      <c r="O94" s="1" t="s">
        <v>26</v>
      </c>
      <c r="P94" s="6" t="s">
        <v>327</v>
      </c>
      <c r="Q94" s="6"/>
      <c r="R94" s="6"/>
      <c r="S94" s="6"/>
      <c r="T94" s="6" t="s">
        <v>328</v>
      </c>
      <c r="U94" s="6" t="s">
        <v>329</v>
      </c>
      <c r="V94" s="20"/>
      <c r="W94" s="20"/>
      <c r="X94" s="20"/>
      <c r="Y94" s="20"/>
      <c r="Z94" s="20"/>
      <c r="AA94" s="20"/>
      <c r="AB94" s="20"/>
      <c r="AC94" s="20"/>
      <c r="AD94" s="20"/>
      <c r="AE94" s="20"/>
      <c r="AF94" s="20"/>
      <c r="AG94" s="20"/>
      <c r="AH94" s="20"/>
    </row>
    <row r="95" spans="1:34" ht="45" x14ac:dyDescent="0.25">
      <c r="A95" s="19">
        <f t="shared" si="1"/>
        <v>94</v>
      </c>
      <c r="B95" s="1">
        <v>92</v>
      </c>
      <c r="C95" s="2">
        <v>44832.820231481484</v>
      </c>
      <c r="D95" s="1" t="s">
        <v>2708</v>
      </c>
      <c r="E95" s="1" t="s">
        <v>145</v>
      </c>
      <c r="F95" s="3">
        <v>44832</v>
      </c>
      <c r="G95" s="1">
        <f>_xlfn.XLOOKUP(Observation[[#This Row],[Date of Observation]],Date!$A$2:$A$300,Date!$B$2:$B$300,"")</f>
        <v>5</v>
      </c>
      <c r="H95" s="1" t="str">
        <f>_xlfn.XLOOKUP(Observation[[#This Row],[Date of Observation]],Date!$A$2:$A$300,Date!$C$2:$C$300,"")</f>
        <v>Aut 1</v>
      </c>
      <c r="I95" s="1" t="s">
        <v>48</v>
      </c>
      <c r="J95" s="1">
        <v>8</v>
      </c>
      <c r="K95" s="1" t="s">
        <v>146</v>
      </c>
      <c r="L95" s="1">
        <v>3</v>
      </c>
      <c r="M95" s="1" t="s">
        <v>44</v>
      </c>
      <c r="N95" s="1" t="s">
        <v>45</v>
      </c>
      <c r="O95" s="1" t="s">
        <v>26</v>
      </c>
      <c r="P95" s="6" t="s">
        <v>330</v>
      </c>
      <c r="Q95" s="6" t="s">
        <v>2780</v>
      </c>
      <c r="R95" s="6" t="s">
        <v>2780</v>
      </c>
      <c r="S95" s="6" t="s">
        <v>2780</v>
      </c>
      <c r="T95" s="6" t="s">
        <v>2780</v>
      </c>
      <c r="U95" s="6" t="s">
        <v>2780</v>
      </c>
      <c r="V95" s="20"/>
      <c r="W95" s="20"/>
      <c r="X95" s="20"/>
      <c r="Y95" s="20"/>
      <c r="Z95" s="20"/>
      <c r="AA95" s="20"/>
      <c r="AB95" s="20"/>
      <c r="AC95" s="20"/>
      <c r="AD95" s="20"/>
      <c r="AE95" s="20"/>
      <c r="AF95" s="20"/>
      <c r="AG95" s="20"/>
      <c r="AH95" s="20"/>
    </row>
    <row r="96" spans="1:34" ht="195" x14ac:dyDescent="0.25">
      <c r="A96" s="19">
        <f t="shared" si="1"/>
        <v>95</v>
      </c>
      <c r="B96" s="1">
        <v>93</v>
      </c>
      <c r="C96" s="2">
        <v>44833.262083333335</v>
      </c>
      <c r="D96" s="1" t="s">
        <v>2730</v>
      </c>
      <c r="E96" s="1" t="s">
        <v>114</v>
      </c>
      <c r="F96" s="3">
        <v>44832</v>
      </c>
      <c r="G96" s="1">
        <f>_xlfn.XLOOKUP(Observation[[#This Row],[Date of Observation]],Date!$A$2:$A$300,Date!$B$2:$B$300,"")</f>
        <v>5</v>
      </c>
      <c r="H96" s="1" t="str">
        <f>_xlfn.XLOOKUP(Observation[[#This Row],[Date of Observation]],Date!$A$2:$A$300,Date!$C$2:$C$300,"")</f>
        <v>Aut 1</v>
      </c>
      <c r="I96" s="1" t="s">
        <v>42</v>
      </c>
      <c r="J96" s="1">
        <v>10</v>
      </c>
      <c r="K96" s="1" t="s">
        <v>43</v>
      </c>
      <c r="L96" s="1">
        <v>2</v>
      </c>
      <c r="M96" s="1" t="s">
        <v>44</v>
      </c>
      <c r="N96" s="1" t="s">
        <v>45</v>
      </c>
      <c r="O96" s="1" t="s">
        <v>51</v>
      </c>
      <c r="P96" s="6" t="s">
        <v>331</v>
      </c>
      <c r="Q96" s="6" t="s">
        <v>332</v>
      </c>
      <c r="R96" s="6"/>
      <c r="S96" s="6"/>
      <c r="T96" s="6"/>
      <c r="U96" s="6" t="s">
        <v>333</v>
      </c>
      <c r="V96" s="20"/>
      <c r="W96" s="20"/>
      <c r="X96" s="20"/>
      <c r="Y96" s="20"/>
      <c r="Z96" s="20"/>
      <c r="AA96" s="20"/>
      <c r="AB96" s="20"/>
      <c r="AC96" s="20"/>
      <c r="AD96" s="20"/>
      <c r="AE96" s="20"/>
      <c r="AF96" s="20"/>
      <c r="AG96" s="20"/>
      <c r="AH96" s="20"/>
    </row>
    <row r="97" spans="1:34" ht="409.5" x14ac:dyDescent="0.25">
      <c r="A97" s="19">
        <f t="shared" si="1"/>
        <v>96</v>
      </c>
      <c r="B97" s="1">
        <v>94</v>
      </c>
      <c r="C97" s="2">
        <v>44833.435590277775</v>
      </c>
      <c r="D97" s="1" t="s">
        <v>2691</v>
      </c>
      <c r="E97" s="1" t="s">
        <v>278</v>
      </c>
      <c r="F97" s="3">
        <v>44833</v>
      </c>
      <c r="G97" s="1">
        <f>_xlfn.XLOOKUP(Observation[[#This Row],[Date of Observation]],Date!$A$2:$A$300,Date!$B$2:$B$300,"")</f>
        <v>5</v>
      </c>
      <c r="H97" s="1" t="str">
        <f>_xlfn.XLOOKUP(Observation[[#This Row],[Date of Observation]],Date!$A$2:$A$300,Date!$C$2:$C$300,"")</f>
        <v>Aut 1</v>
      </c>
      <c r="I97" s="1" t="s">
        <v>58</v>
      </c>
      <c r="J97" s="1">
        <v>11</v>
      </c>
      <c r="K97" s="1" t="s">
        <v>80</v>
      </c>
      <c r="L97" s="1">
        <v>3</v>
      </c>
      <c r="M97" s="1" t="s">
        <v>44</v>
      </c>
      <c r="N97" s="1" t="s">
        <v>45</v>
      </c>
      <c r="O97" s="1" t="s">
        <v>26</v>
      </c>
      <c r="P97" s="6" t="s">
        <v>334</v>
      </c>
      <c r="Q97" s="6"/>
      <c r="R97" s="6"/>
      <c r="S97" s="6"/>
      <c r="T97" s="6" t="s">
        <v>335</v>
      </c>
      <c r="U97" s="6" t="s">
        <v>336</v>
      </c>
      <c r="V97" s="20"/>
      <c r="W97" s="20"/>
      <c r="X97" s="20"/>
      <c r="Y97" s="20"/>
      <c r="Z97" s="20"/>
      <c r="AA97" s="20"/>
      <c r="AB97" s="20"/>
      <c r="AC97" s="20"/>
      <c r="AD97" s="20"/>
      <c r="AE97" s="20"/>
      <c r="AF97" s="20"/>
      <c r="AG97" s="20"/>
      <c r="AH97" s="20"/>
    </row>
    <row r="98" spans="1:34" ht="195" x14ac:dyDescent="0.25">
      <c r="A98" s="19">
        <f t="shared" si="1"/>
        <v>97</v>
      </c>
      <c r="B98" s="1">
        <v>4</v>
      </c>
      <c r="C98" s="2">
        <v>44833.448831018519</v>
      </c>
      <c r="D98" s="1"/>
      <c r="E98" s="1" t="s">
        <v>122</v>
      </c>
      <c r="F98" s="3">
        <v>44826</v>
      </c>
      <c r="G98" s="1">
        <f>_xlfn.XLOOKUP(Observation[[#This Row],[Date of Observation]],Date!$A$2:$A$300,Date!$B$2:$B$300,"")</f>
        <v>4</v>
      </c>
      <c r="H98" s="1" t="str">
        <f>_xlfn.XLOOKUP(Observation[[#This Row],[Date of Observation]],Date!$A$2:$A$300,Date!$C$2:$C$300,"")</f>
        <v>Aut 1</v>
      </c>
      <c r="I98" s="1" t="s">
        <v>48</v>
      </c>
      <c r="J98" s="1">
        <v>7</v>
      </c>
      <c r="K98" s="1" t="s">
        <v>71</v>
      </c>
      <c r="L98" s="1">
        <v>2</v>
      </c>
      <c r="M98" s="1" t="s">
        <v>44</v>
      </c>
      <c r="N98" s="1" t="s">
        <v>302</v>
      </c>
      <c r="O98" s="1" t="s">
        <v>337</v>
      </c>
      <c r="P98" s="6" t="s">
        <v>338</v>
      </c>
      <c r="Q98" s="6" t="s">
        <v>2780</v>
      </c>
      <c r="R98" s="6" t="s">
        <v>2780</v>
      </c>
      <c r="S98" s="6" t="s">
        <v>2780</v>
      </c>
      <c r="T98" s="6" t="s">
        <v>2780</v>
      </c>
      <c r="U98" s="6" t="s">
        <v>2780</v>
      </c>
      <c r="V98" s="20"/>
      <c r="W98" s="20"/>
      <c r="X98" s="20"/>
      <c r="Y98" s="20"/>
      <c r="Z98" s="20"/>
      <c r="AA98" s="20"/>
      <c r="AB98" s="20"/>
      <c r="AC98" s="20"/>
      <c r="AD98" s="20"/>
      <c r="AE98" s="20"/>
      <c r="AF98" s="20"/>
      <c r="AG98" s="20"/>
      <c r="AH98" s="20"/>
    </row>
    <row r="99" spans="1:34" ht="195" x14ac:dyDescent="0.25">
      <c r="A99" s="19">
        <f t="shared" si="1"/>
        <v>98</v>
      </c>
      <c r="B99" s="1">
        <v>5</v>
      </c>
      <c r="C99" s="2">
        <v>44833.450011574074</v>
      </c>
      <c r="D99" s="1"/>
      <c r="E99" s="1" t="s">
        <v>118</v>
      </c>
      <c r="F99" s="3">
        <v>44826</v>
      </c>
      <c r="G99" s="1">
        <f>_xlfn.XLOOKUP(Observation[[#This Row],[Date of Observation]],Date!$A$2:$A$300,Date!$B$2:$B$300,"")</f>
        <v>4</v>
      </c>
      <c r="H99" s="1" t="str">
        <f>_xlfn.XLOOKUP(Observation[[#This Row],[Date of Observation]],Date!$A$2:$A$300,Date!$C$2:$C$300,"")</f>
        <v>Aut 1</v>
      </c>
      <c r="I99" s="1" t="s">
        <v>42</v>
      </c>
      <c r="J99" s="1">
        <v>12</v>
      </c>
      <c r="K99" s="1" t="s">
        <v>131</v>
      </c>
      <c r="L99" s="1"/>
      <c r="M99" s="1" t="s">
        <v>132</v>
      </c>
      <c r="N99" s="1" t="s">
        <v>302</v>
      </c>
      <c r="O99" s="1" t="s">
        <v>337</v>
      </c>
      <c r="P99" s="6" t="s">
        <v>338</v>
      </c>
      <c r="Q99" s="6" t="s">
        <v>2780</v>
      </c>
      <c r="R99" s="6" t="s">
        <v>2780</v>
      </c>
      <c r="S99" s="6" t="s">
        <v>2780</v>
      </c>
      <c r="T99" s="6" t="s">
        <v>2780</v>
      </c>
      <c r="U99" s="6" t="s">
        <v>2780</v>
      </c>
      <c r="V99" s="20"/>
      <c r="W99" s="20"/>
      <c r="X99" s="20"/>
      <c r="Y99" s="20"/>
      <c r="Z99" s="20"/>
      <c r="AA99" s="20"/>
      <c r="AB99" s="20"/>
      <c r="AC99" s="20"/>
      <c r="AD99" s="20"/>
      <c r="AE99" s="20"/>
      <c r="AF99" s="20"/>
      <c r="AG99" s="20"/>
      <c r="AH99" s="20"/>
    </row>
    <row r="100" spans="1:34" ht="195" x14ac:dyDescent="0.25">
      <c r="A100" s="19">
        <f t="shared" si="1"/>
        <v>99</v>
      </c>
      <c r="B100" s="1">
        <v>6</v>
      </c>
      <c r="C100" s="2">
        <v>44833.451481481483</v>
      </c>
      <c r="D100" s="1"/>
      <c r="E100" s="1" t="s">
        <v>190</v>
      </c>
      <c r="F100" s="3">
        <v>44824</v>
      </c>
      <c r="G100" s="1">
        <f>_xlfn.XLOOKUP(Observation[[#This Row],[Date of Observation]],Date!$A$2:$A$300,Date!$B$2:$B$300,"")</f>
        <v>4</v>
      </c>
      <c r="H100" s="1" t="str">
        <f>_xlfn.XLOOKUP(Observation[[#This Row],[Date of Observation]],Date!$A$2:$A$300,Date!$C$2:$C$300,"")</f>
        <v>Aut 1</v>
      </c>
      <c r="I100" s="1" t="s">
        <v>48</v>
      </c>
      <c r="J100" s="1">
        <v>7</v>
      </c>
      <c r="K100" s="1" t="s">
        <v>245</v>
      </c>
      <c r="L100" s="1">
        <v>5</v>
      </c>
      <c r="M100" s="1" t="s">
        <v>50</v>
      </c>
      <c r="N100" s="1" t="s">
        <v>302</v>
      </c>
      <c r="O100" s="1" t="s">
        <v>337</v>
      </c>
      <c r="P100" s="6" t="s">
        <v>338</v>
      </c>
      <c r="Q100" s="6" t="s">
        <v>2780</v>
      </c>
      <c r="R100" s="6" t="s">
        <v>2780</v>
      </c>
      <c r="S100" s="6" t="s">
        <v>2780</v>
      </c>
      <c r="T100" s="6" t="s">
        <v>2780</v>
      </c>
      <c r="U100" s="6" t="s">
        <v>2780</v>
      </c>
      <c r="V100" s="20"/>
      <c r="W100" s="20"/>
      <c r="X100" s="20"/>
      <c r="Y100" s="20"/>
      <c r="Z100" s="20"/>
      <c r="AA100" s="20"/>
      <c r="AB100" s="20"/>
      <c r="AC100" s="20"/>
      <c r="AD100" s="20"/>
      <c r="AE100" s="20"/>
      <c r="AF100" s="20"/>
      <c r="AG100" s="20"/>
      <c r="AH100" s="20"/>
    </row>
    <row r="101" spans="1:34" ht="195" x14ac:dyDescent="0.25">
      <c r="A101" s="19">
        <f t="shared" si="1"/>
        <v>100</v>
      </c>
      <c r="B101" s="1">
        <v>7</v>
      </c>
      <c r="C101" s="2">
        <v>44833.452384259261</v>
      </c>
      <c r="D101" s="1" t="s">
        <v>2733</v>
      </c>
      <c r="E101" s="1" t="s">
        <v>67</v>
      </c>
      <c r="F101" s="3">
        <v>44827</v>
      </c>
      <c r="G101" s="1">
        <f>_xlfn.XLOOKUP(Observation[[#This Row],[Date of Observation]],Date!$A$2:$A$300,Date!$B$2:$B$300,"")</f>
        <v>4</v>
      </c>
      <c r="H101" s="1" t="str">
        <f>_xlfn.XLOOKUP(Observation[[#This Row],[Date of Observation]],Date!$A$2:$A$300,Date!$C$2:$C$300,"")</f>
        <v>Aut 1</v>
      </c>
      <c r="I101" s="1" t="s">
        <v>48</v>
      </c>
      <c r="J101" s="1">
        <v>7</v>
      </c>
      <c r="K101" s="1" t="s">
        <v>71</v>
      </c>
      <c r="L101" s="1">
        <v>4</v>
      </c>
      <c r="M101" s="1" t="s">
        <v>44</v>
      </c>
      <c r="N101" s="1" t="s">
        <v>302</v>
      </c>
      <c r="O101" s="1" t="s">
        <v>337</v>
      </c>
      <c r="P101" s="6" t="s">
        <v>338</v>
      </c>
      <c r="Q101" s="6" t="s">
        <v>2780</v>
      </c>
      <c r="R101" s="6" t="s">
        <v>2780</v>
      </c>
      <c r="S101" s="6" t="s">
        <v>2780</v>
      </c>
      <c r="T101" s="6" t="s">
        <v>2780</v>
      </c>
      <c r="U101" s="6" t="s">
        <v>2780</v>
      </c>
      <c r="V101" s="20"/>
      <c r="W101" s="20"/>
      <c r="X101" s="20"/>
      <c r="Y101" s="20"/>
      <c r="Z101" s="20"/>
      <c r="AA101" s="20"/>
      <c r="AB101" s="20"/>
      <c r="AC101" s="20"/>
      <c r="AD101" s="20"/>
      <c r="AE101" s="20"/>
      <c r="AF101" s="20"/>
      <c r="AG101" s="20"/>
      <c r="AH101" s="20"/>
    </row>
    <row r="102" spans="1:34" ht="195" x14ac:dyDescent="0.25">
      <c r="A102" s="19">
        <f t="shared" si="1"/>
        <v>101</v>
      </c>
      <c r="B102" s="1">
        <v>8</v>
      </c>
      <c r="C102" s="2">
        <v>44833.453321759262</v>
      </c>
      <c r="D102" s="1"/>
      <c r="E102" s="1" t="s">
        <v>145</v>
      </c>
      <c r="F102" s="3">
        <v>44826</v>
      </c>
      <c r="G102" s="1">
        <f>_xlfn.XLOOKUP(Observation[[#This Row],[Date of Observation]],Date!$A$2:$A$300,Date!$B$2:$B$300,"")</f>
        <v>4</v>
      </c>
      <c r="H102" s="1" t="str">
        <f>_xlfn.XLOOKUP(Observation[[#This Row],[Date of Observation]],Date!$A$2:$A$300,Date!$C$2:$C$300,"")</f>
        <v>Aut 1</v>
      </c>
      <c r="I102" s="1" t="s">
        <v>48</v>
      </c>
      <c r="J102" s="1">
        <v>8</v>
      </c>
      <c r="K102" s="1" t="s">
        <v>146</v>
      </c>
      <c r="L102" s="1">
        <v>1</v>
      </c>
      <c r="M102" s="1" t="s">
        <v>50</v>
      </c>
      <c r="N102" s="1" t="s">
        <v>302</v>
      </c>
      <c r="O102" s="1" t="s">
        <v>337</v>
      </c>
      <c r="P102" s="6" t="s">
        <v>338</v>
      </c>
      <c r="Q102" s="6" t="s">
        <v>2780</v>
      </c>
      <c r="R102" s="6" t="s">
        <v>2780</v>
      </c>
      <c r="S102" s="6" t="s">
        <v>2780</v>
      </c>
      <c r="T102" s="6" t="s">
        <v>2780</v>
      </c>
      <c r="U102" s="6" t="s">
        <v>2780</v>
      </c>
      <c r="V102" s="20"/>
      <c r="W102" s="20"/>
      <c r="X102" s="20"/>
      <c r="Y102" s="20"/>
      <c r="Z102" s="20"/>
      <c r="AA102" s="20"/>
      <c r="AB102" s="20"/>
      <c r="AC102" s="20"/>
      <c r="AD102" s="20"/>
      <c r="AE102" s="20"/>
      <c r="AF102" s="20"/>
      <c r="AG102" s="20"/>
      <c r="AH102" s="20"/>
    </row>
    <row r="103" spans="1:34" ht="195" x14ac:dyDescent="0.25">
      <c r="A103" s="19">
        <f t="shared" si="1"/>
        <v>102</v>
      </c>
      <c r="B103" s="1">
        <v>9</v>
      </c>
      <c r="C103" s="2">
        <v>44833.453784722224</v>
      </c>
      <c r="D103" s="1"/>
      <c r="E103" s="1" t="s">
        <v>120</v>
      </c>
      <c r="F103" s="3">
        <v>44824</v>
      </c>
      <c r="G103" s="1">
        <f>_xlfn.XLOOKUP(Observation[[#This Row],[Date of Observation]],Date!$A$2:$A$300,Date!$B$2:$B$300,"")</f>
        <v>4</v>
      </c>
      <c r="H103" s="1" t="str">
        <f>_xlfn.XLOOKUP(Observation[[#This Row],[Date of Observation]],Date!$A$2:$A$300,Date!$C$2:$C$300,"")</f>
        <v>Aut 1</v>
      </c>
      <c r="I103" s="1" t="s">
        <v>58</v>
      </c>
      <c r="J103" s="1">
        <v>8</v>
      </c>
      <c r="K103" s="1" t="s">
        <v>80</v>
      </c>
      <c r="L103" s="1">
        <v>5</v>
      </c>
      <c r="M103" s="1" t="s">
        <v>44</v>
      </c>
      <c r="N103" s="1" t="s">
        <v>302</v>
      </c>
      <c r="O103" s="1" t="s">
        <v>337</v>
      </c>
      <c r="P103" s="6" t="s">
        <v>338</v>
      </c>
      <c r="Q103" s="6" t="s">
        <v>2780</v>
      </c>
      <c r="R103" s="6" t="s">
        <v>2780</v>
      </c>
      <c r="S103" s="6" t="s">
        <v>2780</v>
      </c>
      <c r="T103" s="6" t="s">
        <v>2780</v>
      </c>
      <c r="U103" s="6" t="s">
        <v>2780</v>
      </c>
      <c r="V103" s="20"/>
      <c r="W103" s="20"/>
      <c r="X103" s="20"/>
      <c r="Y103" s="20"/>
      <c r="Z103" s="20"/>
      <c r="AA103" s="20"/>
      <c r="AB103" s="20"/>
      <c r="AC103" s="20"/>
      <c r="AD103" s="20"/>
      <c r="AE103" s="20"/>
      <c r="AF103" s="20"/>
      <c r="AG103" s="20"/>
      <c r="AH103" s="20"/>
    </row>
    <row r="104" spans="1:34" ht="195" x14ac:dyDescent="0.25">
      <c r="A104" s="19">
        <f t="shared" si="1"/>
        <v>103</v>
      </c>
      <c r="B104" s="1">
        <v>10</v>
      </c>
      <c r="C104" s="2">
        <v>44833.454398148147</v>
      </c>
      <c r="D104" s="1"/>
      <c r="E104" s="1" t="s">
        <v>100</v>
      </c>
      <c r="F104" s="3">
        <v>44826</v>
      </c>
      <c r="G104" s="1">
        <f>_xlfn.XLOOKUP(Observation[[#This Row],[Date of Observation]],Date!$A$2:$A$300,Date!$B$2:$B$300,"")</f>
        <v>4</v>
      </c>
      <c r="H104" s="1" t="str">
        <f>_xlfn.XLOOKUP(Observation[[#This Row],[Date of Observation]],Date!$A$2:$A$300,Date!$C$2:$C$300,"")</f>
        <v>Aut 1</v>
      </c>
      <c r="I104" s="1" t="s">
        <v>42</v>
      </c>
      <c r="J104" s="1">
        <v>7</v>
      </c>
      <c r="K104" s="1" t="s">
        <v>43</v>
      </c>
      <c r="L104" s="1">
        <v>2</v>
      </c>
      <c r="M104" s="1" t="s">
        <v>50</v>
      </c>
      <c r="N104" s="1" t="s">
        <v>302</v>
      </c>
      <c r="O104" s="1" t="s">
        <v>337</v>
      </c>
      <c r="P104" s="6" t="s">
        <v>338</v>
      </c>
      <c r="Q104" s="6" t="s">
        <v>2780</v>
      </c>
      <c r="R104" s="6" t="s">
        <v>2780</v>
      </c>
      <c r="S104" s="6" t="s">
        <v>2780</v>
      </c>
      <c r="T104" s="6" t="s">
        <v>2780</v>
      </c>
      <c r="U104" s="6" t="s">
        <v>2780</v>
      </c>
      <c r="V104" s="20"/>
      <c r="W104" s="20"/>
      <c r="X104" s="20"/>
      <c r="Y104" s="20"/>
      <c r="Z104" s="20"/>
      <c r="AA104" s="20"/>
      <c r="AB104" s="20"/>
      <c r="AC104" s="20"/>
      <c r="AD104" s="20"/>
      <c r="AE104" s="20"/>
      <c r="AF104" s="20"/>
      <c r="AG104" s="20"/>
      <c r="AH104" s="20"/>
    </row>
    <row r="105" spans="1:34" ht="195" x14ac:dyDescent="0.25">
      <c r="A105" s="19">
        <f t="shared" si="1"/>
        <v>104</v>
      </c>
      <c r="B105" s="1">
        <v>11</v>
      </c>
      <c r="C105" s="2">
        <v>44833.454988425925</v>
      </c>
      <c r="D105" s="1"/>
      <c r="E105" s="1" t="s">
        <v>275</v>
      </c>
      <c r="F105" s="3">
        <v>44830</v>
      </c>
      <c r="G105" s="1">
        <f>_xlfn.XLOOKUP(Observation[[#This Row],[Date of Observation]],Date!$A$2:$A$300,Date!$B$2:$B$300,"")</f>
        <v>5</v>
      </c>
      <c r="H105" s="1" t="str">
        <f>_xlfn.XLOOKUP(Observation[[#This Row],[Date of Observation]],Date!$A$2:$A$300,Date!$C$2:$C$300,"")</f>
        <v>Aut 1</v>
      </c>
      <c r="I105" s="1" t="s">
        <v>90</v>
      </c>
      <c r="J105" s="1">
        <v>11</v>
      </c>
      <c r="K105" s="1" t="s">
        <v>276</v>
      </c>
      <c r="L105" s="1">
        <v>1</v>
      </c>
      <c r="M105" s="1" t="s">
        <v>44</v>
      </c>
      <c r="N105" s="1" t="s">
        <v>302</v>
      </c>
      <c r="O105" s="1" t="s">
        <v>337</v>
      </c>
      <c r="P105" s="6" t="s">
        <v>338</v>
      </c>
      <c r="Q105" s="6" t="s">
        <v>2780</v>
      </c>
      <c r="R105" s="6" t="s">
        <v>2780</v>
      </c>
      <c r="S105" s="6" t="s">
        <v>2780</v>
      </c>
      <c r="T105" s="6" t="s">
        <v>2780</v>
      </c>
      <c r="U105" s="6" t="s">
        <v>2780</v>
      </c>
      <c r="V105" s="20"/>
      <c r="W105" s="20"/>
      <c r="X105" s="20"/>
      <c r="Y105" s="20"/>
      <c r="Z105" s="20"/>
      <c r="AA105" s="20"/>
      <c r="AB105" s="20"/>
      <c r="AC105" s="20"/>
      <c r="AD105" s="20"/>
      <c r="AE105" s="20"/>
      <c r="AF105" s="20"/>
      <c r="AG105" s="20"/>
      <c r="AH105" s="20"/>
    </row>
    <row r="106" spans="1:34" ht="195" x14ac:dyDescent="0.25">
      <c r="A106" s="19">
        <f t="shared" si="1"/>
        <v>105</v>
      </c>
      <c r="B106" s="1">
        <v>12</v>
      </c>
      <c r="C106" s="2">
        <v>44833.45579861111</v>
      </c>
      <c r="D106" s="1"/>
      <c r="E106" s="1" t="s">
        <v>339</v>
      </c>
      <c r="F106" s="3">
        <v>44826</v>
      </c>
      <c r="G106" s="1">
        <f>_xlfn.XLOOKUP(Observation[[#This Row],[Date of Observation]],Date!$A$2:$A$300,Date!$B$2:$B$300,"")</f>
        <v>4</v>
      </c>
      <c r="H106" s="1" t="str">
        <f>_xlfn.XLOOKUP(Observation[[#This Row],[Date of Observation]],Date!$A$2:$A$300,Date!$C$2:$C$300,"")</f>
        <v>Aut 1</v>
      </c>
      <c r="I106" s="1" t="s">
        <v>90</v>
      </c>
      <c r="J106" s="1">
        <v>12</v>
      </c>
      <c r="K106" s="1" t="s">
        <v>340</v>
      </c>
      <c r="L106" s="1"/>
      <c r="M106" s="1" t="s">
        <v>132</v>
      </c>
      <c r="N106" s="1" t="s">
        <v>302</v>
      </c>
      <c r="O106" s="1" t="s">
        <v>337</v>
      </c>
      <c r="P106" s="6" t="s">
        <v>338</v>
      </c>
      <c r="Q106" s="6" t="s">
        <v>2780</v>
      </c>
      <c r="R106" s="6" t="s">
        <v>2780</v>
      </c>
      <c r="S106" s="6" t="s">
        <v>2780</v>
      </c>
      <c r="T106" s="6" t="s">
        <v>2780</v>
      </c>
      <c r="U106" s="6" t="s">
        <v>2780</v>
      </c>
      <c r="V106" s="20"/>
      <c r="W106" s="20"/>
      <c r="X106" s="20"/>
      <c r="Y106" s="20"/>
      <c r="Z106" s="20"/>
      <c r="AA106" s="20"/>
      <c r="AB106" s="20"/>
      <c r="AC106" s="20"/>
      <c r="AD106" s="20"/>
      <c r="AE106" s="20"/>
      <c r="AF106" s="20"/>
      <c r="AG106" s="20"/>
      <c r="AH106" s="20"/>
    </row>
    <row r="107" spans="1:34" ht="195" x14ac:dyDescent="0.25">
      <c r="A107" s="19">
        <f t="shared" si="1"/>
        <v>106</v>
      </c>
      <c r="B107" s="1">
        <v>13</v>
      </c>
      <c r="C107" s="2">
        <v>44833.456365740742</v>
      </c>
      <c r="D107" s="1"/>
      <c r="E107" s="1" t="s">
        <v>129</v>
      </c>
      <c r="F107" s="3">
        <v>44824</v>
      </c>
      <c r="G107" s="1">
        <f>_xlfn.XLOOKUP(Observation[[#This Row],[Date of Observation]],Date!$A$2:$A$300,Date!$B$2:$B$300,"")</f>
        <v>4</v>
      </c>
      <c r="H107" s="1" t="str">
        <f>_xlfn.XLOOKUP(Observation[[#This Row],[Date of Observation]],Date!$A$2:$A$300,Date!$C$2:$C$300,"")</f>
        <v>Aut 1</v>
      </c>
      <c r="I107" s="1" t="s">
        <v>42</v>
      </c>
      <c r="J107" s="1">
        <v>10</v>
      </c>
      <c r="K107" s="1" t="s">
        <v>43</v>
      </c>
      <c r="L107" s="1">
        <v>5</v>
      </c>
      <c r="M107" s="1" t="s">
        <v>44</v>
      </c>
      <c r="N107" s="1" t="s">
        <v>302</v>
      </c>
      <c r="O107" s="1" t="s">
        <v>337</v>
      </c>
      <c r="P107" s="6" t="s">
        <v>338</v>
      </c>
      <c r="Q107" s="6" t="s">
        <v>2780</v>
      </c>
      <c r="R107" s="6" t="s">
        <v>2780</v>
      </c>
      <c r="S107" s="6" t="s">
        <v>2780</v>
      </c>
      <c r="T107" s="6" t="s">
        <v>2780</v>
      </c>
      <c r="U107" s="6" t="s">
        <v>2780</v>
      </c>
      <c r="V107" s="20"/>
      <c r="W107" s="20"/>
      <c r="X107" s="20"/>
      <c r="Y107" s="20"/>
      <c r="Z107" s="20"/>
      <c r="AA107" s="20"/>
      <c r="AB107" s="20"/>
      <c r="AC107" s="20"/>
      <c r="AD107" s="20"/>
      <c r="AE107" s="20"/>
      <c r="AF107" s="20"/>
      <c r="AG107" s="20"/>
      <c r="AH107" s="20"/>
    </row>
    <row r="108" spans="1:34" ht="195" x14ac:dyDescent="0.25">
      <c r="A108" s="19">
        <f t="shared" si="1"/>
        <v>107</v>
      </c>
      <c r="B108" s="1">
        <v>14</v>
      </c>
      <c r="C108" s="2">
        <v>44833.457569444443</v>
      </c>
      <c r="D108" s="1"/>
      <c r="E108" s="1" t="s">
        <v>77</v>
      </c>
      <c r="F108" s="3">
        <v>44825</v>
      </c>
      <c r="G108" s="1">
        <f>_xlfn.XLOOKUP(Observation[[#This Row],[Date of Observation]],Date!$A$2:$A$300,Date!$B$2:$B$300,"")</f>
        <v>4</v>
      </c>
      <c r="H108" s="1" t="str">
        <f>_xlfn.XLOOKUP(Observation[[#This Row],[Date of Observation]],Date!$A$2:$A$300,Date!$C$2:$C$300,"")</f>
        <v>Aut 1</v>
      </c>
      <c r="I108" s="1" t="s">
        <v>58</v>
      </c>
      <c r="J108" s="1">
        <v>7</v>
      </c>
      <c r="K108" s="1" t="s">
        <v>59</v>
      </c>
      <c r="L108" s="1">
        <v>2</v>
      </c>
      <c r="M108" s="1" t="s">
        <v>44</v>
      </c>
      <c r="N108" s="1" t="s">
        <v>302</v>
      </c>
      <c r="O108" s="1" t="s">
        <v>337</v>
      </c>
      <c r="P108" s="6" t="s">
        <v>338</v>
      </c>
      <c r="Q108" s="6" t="s">
        <v>2780</v>
      </c>
      <c r="R108" s="6" t="s">
        <v>2780</v>
      </c>
      <c r="S108" s="6" t="s">
        <v>2780</v>
      </c>
      <c r="T108" s="6" t="s">
        <v>2780</v>
      </c>
      <c r="U108" s="6" t="s">
        <v>2780</v>
      </c>
      <c r="V108" s="20"/>
      <c r="W108" s="20"/>
      <c r="X108" s="20"/>
      <c r="Y108" s="20"/>
      <c r="Z108" s="20"/>
      <c r="AA108" s="20"/>
      <c r="AB108" s="20"/>
      <c r="AC108" s="20"/>
      <c r="AD108" s="20"/>
      <c r="AE108" s="20"/>
      <c r="AF108" s="20"/>
      <c r="AG108" s="20"/>
      <c r="AH108" s="20"/>
    </row>
    <row r="109" spans="1:34" ht="45" x14ac:dyDescent="0.25">
      <c r="A109" s="19">
        <f t="shared" si="1"/>
        <v>108</v>
      </c>
      <c r="B109" s="1">
        <v>95</v>
      </c>
      <c r="C109" s="2">
        <v>44833.580949074072</v>
      </c>
      <c r="D109" s="1" t="s">
        <v>2749</v>
      </c>
      <c r="E109" s="1" t="s">
        <v>129</v>
      </c>
      <c r="F109" s="3">
        <v>44832</v>
      </c>
      <c r="G109" s="1">
        <f>_xlfn.XLOOKUP(Observation[[#This Row],[Date of Observation]],Date!$A$2:$A$300,Date!$B$2:$B$300,"")</f>
        <v>5</v>
      </c>
      <c r="H109" s="1" t="str">
        <f>_xlfn.XLOOKUP(Observation[[#This Row],[Date of Observation]],Date!$A$2:$A$300,Date!$C$2:$C$300,"")</f>
        <v>Aut 1</v>
      </c>
      <c r="I109" s="1" t="s">
        <v>42</v>
      </c>
      <c r="J109" s="1">
        <v>7</v>
      </c>
      <c r="K109" s="1" t="s">
        <v>43</v>
      </c>
      <c r="L109" s="1">
        <v>3</v>
      </c>
      <c r="M109" s="1" t="s">
        <v>44</v>
      </c>
      <c r="N109" s="1" t="s">
        <v>45</v>
      </c>
      <c r="O109" s="1" t="s">
        <v>26</v>
      </c>
      <c r="P109" s="6" t="s">
        <v>341</v>
      </c>
      <c r="Q109" s="6" t="s">
        <v>2780</v>
      </c>
      <c r="R109" s="6" t="s">
        <v>2780</v>
      </c>
      <c r="S109" s="6" t="s">
        <v>2780</v>
      </c>
      <c r="T109" s="6" t="s">
        <v>2780</v>
      </c>
      <c r="U109" s="6" t="s">
        <v>2780</v>
      </c>
      <c r="V109" s="20"/>
      <c r="W109" s="20"/>
      <c r="X109" s="20"/>
      <c r="Y109" s="20"/>
      <c r="Z109" s="20"/>
      <c r="AA109" s="20"/>
      <c r="AB109" s="20"/>
      <c r="AC109" s="20"/>
      <c r="AD109" s="20"/>
      <c r="AE109" s="20"/>
      <c r="AF109" s="20"/>
      <c r="AG109" s="20"/>
      <c r="AH109" s="20"/>
    </row>
    <row r="110" spans="1:34" ht="195" x14ac:dyDescent="0.25">
      <c r="A110" s="19">
        <f t="shared" si="1"/>
        <v>109</v>
      </c>
      <c r="B110" s="1">
        <v>15</v>
      </c>
      <c r="C110" s="2">
        <v>44834.307060185187</v>
      </c>
      <c r="D110" s="1" t="s">
        <v>2723</v>
      </c>
      <c r="E110" s="1" t="s">
        <v>63</v>
      </c>
      <c r="F110" s="3">
        <v>44832</v>
      </c>
      <c r="G110" s="1">
        <f>_xlfn.XLOOKUP(Observation[[#This Row],[Date of Observation]],Date!$A$2:$A$300,Date!$B$2:$B$300,"")</f>
        <v>5</v>
      </c>
      <c r="H110" s="1" t="str">
        <f>_xlfn.XLOOKUP(Observation[[#This Row],[Date of Observation]],Date!$A$2:$A$300,Date!$C$2:$C$300,"")</f>
        <v>Aut 1</v>
      </c>
      <c r="I110" s="1" t="s">
        <v>58</v>
      </c>
      <c r="J110" s="1">
        <v>10</v>
      </c>
      <c r="K110" s="1" t="s">
        <v>64</v>
      </c>
      <c r="L110" s="1">
        <v>1</v>
      </c>
      <c r="M110" s="1" t="s">
        <v>125</v>
      </c>
      <c r="N110" s="1" t="s">
        <v>302</v>
      </c>
      <c r="O110" s="1" t="s">
        <v>337</v>
      </c>
      <c r="P110" s="6" t="s">
        <v>338</v>
      </c>
      <c r="Q110" s="6" t="s">
        <v>2780</v>
      </c>
      <c r="R110" s="6" t="s">
        <v>2780</v>
      </c>
      <c r="S110" s="6" t="s">
        <v>2780</v>
      </c>
      <c r="T110" s="6" t="s">
        <v>2780</v>
      </c>
      <c r="U110" s="6" t="s">
        <v>2780</v>
      </c>
      <c r="V110" s="20"/>
      <c r="W110" s="20"/>
      <c r="X110" s="20"/>
      <c r="Y110" s="20"/>
      <c r="Z110" s="20"/>
      <c r="AA110" s="20"/>
      <c r="AB110" s="20"/>
      <c r="AC110" s="20"/>
      <c r="AD110" s="20"/>
      <c r="AE110" s="20"/>
      <c r="AF110" s="20"/>
      <c r="AG110" s="20"/>
      <c r="AH110" s="20"/>
    </row>
    <row r="111" spans="1:34" ht="45" x14ac:dyDescent="0.25">
      <c r="A111" s="19">
        <f t="shared" si="1"/>
        <v>110</v>
      </c>
      <c r="B111" s="1">
        <v>96</v>
      </c>
      <c r="C111" s="2">
        <v>44834.309166666666</v>
      </c>
      <c r="D111" s="1" t="s">
        <v>2723</v>
      </c>
      <c r="E111" s="1" t="s">
        <v>63</v>
      </c>
      <c r="F111" s="3">
        <v>44832</v>
      </c>
      <c r="G111" s="1">
        <f>_xlfn.XLOOKUP(Observation[[#This Row],[Date of Observation]],Date!$A$2:$A$300,Date!$B$2:$B$300,"")</f>
        <v>5</v>
      </c>
      <c r="H111" s="1" t="str">
        <f>_xlfn.XLOOKUP(Observation[[#This Row],[Date of Observation]],Date!$A$2:$A$300,Date!$C$2:$C$300,"")</f>
        <v>Aut 1</v>
      </c>
      <c r="I111" s="1" t="s">
        <v>58</v>
      </c>
      <c r="J111" s="1">
        <v>10</v>
      </c>
      <c r="K111" s="1" t="s">
        <v>64</v>
      </c>
      <c r="L111" s="1">
        <v>1</v>
      </c>
      <c r="M111" s="1" t="s">
        <v>125</v>
      </c>
      <c r="N111" s="1" t="s">
        <v>302</v>
      </c>
      <c r="O111" s="1"/>
      <c r="P111" s="6" t="s">
        <v>342</v>
      </c>
      <c r="Q111" s="6" t="s">
        <v>2780</v>
      </c>
      <c r="R111" s="6" t="s">
        <v>2780</v>
      </c>
      <c r="S111" s="6" t="s">
        <v>2780</v>
      </c>
      <c r="T111" s="6" t="s">
        <v>2780</v>
      </c>
      <c r="U111" s="6" t="s">
        <v>2780</v>
      </c>
      <c r="V111" s="20"/>
      <c r="W111" s="20"/>
      <c r="X111" s="20"/>
      <c r="Y111" s="20"/>
      <c r="Z111" s="20"/>
      <c r="AA111" s="20"/>
      <c r="AB111" s="20"/>
      <c r="AC111" s="20"/>
      <c r="AD111" s="20"/>
      <c r="AE111" s="20"/>
      <c r="AF111" s="20"/>
      <c r="AG111" s="20"/>
      <c r="AH111" s="20"/>
    </row>
    <row r="112" spans="1:34" ht="45" x14ac:dyDescent="0.25">
      <c r="A112" s="19">
        <f t="shared" si="1"/>
        <v>111</v>
      </c>
      <c r="B112" s="1">
        <v>97</v>
      </c>
      <c r="C112" s="2">
        <v>44834.312337962961</v>
      </c>
      <c r="D112" s="1" t="s">
        <v>2723</v>
      </c>
      <c r="E112" s="1" t="s">
        <v>77</v>
      </c>
      <c r="F112" s="3">
        <v>44827</v>
      </c>
      <c r="G112" s="1">
        <f>_xlfn.XLOOKUP(Observation[[#This Row],[Date of Observation]],Date!$A$2:$A$300,Date!$B$2:$B$300,"")</f>
        <v>4</v>
      </c>
      <c r="H112" s="1" t="str">
        <f>_xlfn.XLOOKUP(Observation[[#This Row],[Date of Observation]],Date!$A$2:$A$300,Date!$C$2:$C$300,"")</f>
        <v>Aut 1</v>
      </c>
      <c r="I112" s="1" t="s">
        <v>58</v>
      </c>
      <c r="J112" s="1">
        <v>8</v>
      </c>
      <c r="K112" s="1" t="s">
        <v>64</v>
      </c>
      <c r="L112" s="1">
        <v>5</v>
      </c>
      <c r="M112" s="1" t="s">
        <v>50</v>
      </c>
      <c r="N112" s="1" t="s">
        <v>45</v>
      </c>
      <c r="O112" s="1" t="s">
        <v>26</v>
      </c>
      <c r="P112" s="6" t="s">
        <v>108</v>
      </c>
      <c r="Q112" s="6" t="s">
        <v>2780</v>
      </c>
      <c r="R112" s="6" t="s">
        <v>2780</v>
      </c>
      <c r="S112" s="6" t="s">
        <v>2780</v>
      </c>
      <c r="T112" s="6" t="s">
        <v>2780</v>
      </c>
      <c r="U112" s="6" t="s">
        <v>2780</v>
      </c>
      <c r="V112" s="20"/>
      <c r="W112" s="20"/>
      <c r="X112" s="20"/>
      <c r="Y112" s="20"/>
      <c r="Z112" s="20"/>
      <c r="AA112" s="20"/>
      <c r="AB112" s="20"/>
      <c r="AC112" s="20"/>
      <c r="AD112" s="20"/>
      <c r="AE112" s="20"/>
      <c r="AF112" s="20"/>
      <c r="AG112" s="20"/>
      <c r="AH112" s="20"/>
    </row>
    <row r="113" spans="1:34" ht="150" x14ac:dyDescent="0.25">
      <c r="A113" s="19">
        <f t="shared" si="1"/>
        <v>112</v>
      </c>
      <c r="B113" s="1">
        <v>98</v>
      </c>
      <c r="C113" s="2">
        <v>44834.433622685188</v>
      </c>
      <c r="D113" s="1" t="s">
        <v>2720</v>
      </c>
      <c r="E113" s="1" t="s">
        <v>343</v>
      </c>
      <c r="F113" s="3">
        <v>44816</v>
      </c>
      <c r="G113" s="1">
        <f>_xlfn.XLOOKUP(Observation[[#This Row],[Date of Observation]],Date!$A$2:$A$300,Date!$B$2:$B$300,"")</f>
        <v>3</v>
      </c>
      <c r="H113" s="1" t="str">
        <f>_xlfn.XLOOKUP(Observation[[#This Row],[Date of Observation]],Date!$A$2:$A$300,Date!$C$2:$C$300,"")</f>
        <v>Aut 1</v>
      </c>
      <c r="I113" s="1" t="s">
        <v>58</v>
      </c>
      <c r="J113" s="1">
        <v>8</v>
      </c>
      <c r="K113" s="1" t="s">
        <v>59</v>
      </c>
      <c r="L113" s="1">
        <v>4</v>
      </c>
      <c r="M113" s="1" t="s">
        <v>44</v>
      </c>
      <c r="N113" s="1" t="s">
        <v>45</v>
      </c>
      <c r="O113" s="1" t="s">
        <v>26</v>
      </c>
      <c r="P113" s="6" t="s">
        <v>344</v>
      </c>
      <c r="Q113" s="6"/>
      <c r="R113" s="6"/>
      <c r="S113" s="6"/>
      <c r="T113" s="6" t="s">
        <v>345</v>
      </c>
      <c r="U113" s="6" t="s">
        <v>346</v>
      </c>
      <c r="V113" s="20"/>
      <c r="W113" s="20"/>
      <c r="X113" s="20"/>
      <c r="Y113" s="20"/>
      <c r="Z113" s="20"/>
      <c r="AA113" s="20"/>
      <c r="AB113" s="20"/>
      <c r="AC113" s="20"/>
      <c r="AD113" s="20"/>
      <c r="AE113" s="20"/>
      <c r="AF113" s="20"/>
      <c r="AG113" s="20"/>
      <c r="AH113" s="20"/>
    </row>
    <row r="114" spans="1:34" ht="180" x14ac:dyDescent="0.25">
      <c r="A114" s="19">
        <f t="shared" si="1"/>
        <v>113</v>
      </c>
      <c r="B114" s="1">
        <v>99</v>
      </c>
      <c r="C114" s="2">
        <v>44834.440706018519</v>
      </c>
      <c r="D114" s="1" t="s">
        <v>2720</v>
      </c>
      <c r="E114" s="1" t="s">
        <v>84</v>
      </c>
      <c r="F114" s="3">
        <v>44832</v>
      </c>
      <c r="G114" s="1">
        <f>_xlfn.XLOOKUP(Observation[[#This Row],[Date of Observation]],Date!$A$2:$A$300,Date!$B$2:$B$300,"")</f>
        <v>5</v>
      </c>
      <c r="H114" s="1" t="str">
        <f>_xlfn.XLOOKUP(Observation[[#This Row],[Date of Observation]],Date!$A$2:$A$300,Date!$C$2:$C$300,"")</f>
        <v>Aut 1</v>
      </c>
      <c r="I114" s="1" t="s">
        <v>58</v>
      </c>
      <c r="J114" s="1">
        <v>10</v>
      </c>
      <c r="K114" s="1" t="s">
        <v>59</v>
      </c>
      <c r="L114" s="1">
        <v>1</v>
      </c>
      <c r="M114" s="1" t="s">
        <v>65</v>
      </c>
      <c r="N114" s="1" t="s">
        <v>45</v>
      </c>
      <c r="O114" s="1" t="s">
        <v>51</v>
      </c>
      <c r="P114" s="6" t="s">
        <v>347</v>
      </c>
      <c r="Q114" s="6" t="s">
        <v>348</v>
      </c>
      <c r="R114" s="6"/>
      <c r="S114" s="6"/>
      <c r="T114" s="6"/>
      <c r="U114" s="6" t="s">
        <v>349</v>
      </c>
      <c r="V114" s="20"/>
      <c r="W114" s="20"/>
      <c r="X114" s="20"/>
      <c r="Y114" s="20"/>
      <c r="Z114" s="20"/>
      <c r="AA114" s="20"/>
      <c r="AB114" s="20"/>
      <c r="AC114" s="20"/>
      <c r="AD114" s="20"/>
      <c r="AE114" s="20"/>
      <c r="AF114" s="20"/>
      <c r="AG114" s="20"/>
      <c r="AH114" s="20"/>
    </row>
    <row r="115" spans="1:34" ht="315" x14ac:dyDescent="0.25">
      <c r="A115" s="19">
        <f t="shared" si="1"/>
        <v>114</v>
      </c>
      <c r="B115" s="1">
        <v>100</v>
      </c>
      <c r="C115" s="2">
        <v>44835.851805555554</v>
      </c>
      <c r="D115" s="1" t="s">
        <v>2776</v>
      </c>
      <c r="E115" s="1" t="s">
        <v>350</v>
      </c>
      <c r="F115" s="3">
        <v>44825</v>
      </c>
      <c r="G115" s="1">
        <f>_xlfn.XLOOKUP(Observation[[#This Row],[Date of Observation]],Date!$A$2:$A$300,Date!$B$2:$B$300,"")</f>
        <v>4</v>
      </c>
      <c r="H115" s="1" t="str">
        <f>_xlfn.XLOOKUP(Observation[[#This Row],[Date of Observation]],Date!$A$2:$A$300,Date!$C$2:$C$300,"")</f>
        <v>Aut 1</v>
      </c>
      <c r="I115" s="1" t="s">
        <v>58</v>
      </c>
      <c r="J115" s="1">
        <v>9</v>
      </c>
      <c r="K115" s="1" t="s">
        <v>80</v>
      </c>
      <c r="L115" s="1">
        <v>2</v>
      </c>
      <c r="M115" s="1" t="s">
        <v>50</v>
      </c>
      <c r="N115" s="1" t="s">
        <v>45</v>
      </c>
      <c r="O115" s="1" t="s">
        <v>51</v>
      </c>
      <c r="P115" s="6" t="s">
        <v>351</v>
      </c>
      <c r="Q115" s="6" t="s">
        <v>352</v>
      </c>
      <c r="R115" s="6"/>
      <c r="S115" s="6"/>
      <c r="T115" s="6"/>
      <c r="U115" s="6" t="s">
        <v>353</v>
      </c>
      <c r="V115" s="20"/>
      <c r="W115" s="20"/>
      <c r="X115" s="20"/>
      <c r="Y115" s="20"/>
      <c r="Z115" s="20"/>
      <c r="AA115" s="20"/>
      <c r="AB115" s="20"/>
      <c r="AC115" s="20"/>
      <c r="AD115" s="20"/>
      <c r="AE115" s="20"/>
      <c r="AF115" s="20"/>
      <c r="AG115" s="20"/>
      <c r="AH115" s="20"/>
    </row>
    <row r="116" spans="1:34" ht="300" x14ac:dyDescent="0.25">
      <c r="A116" s="19">
        <f t="shared" si="1"/>
        <v>115</v>
      </c>
      <c r="B116" s="1">
        <v>101</v>
      </c>
      <c r="C116" s="2">
        <v>44835.918449074074</v>
      </c>
      <c r="D116" s="1" t="s">
        <v>2776</v>
      </c>
      <c r="E116" s="1" t="s">
        <v>354</v>
      </c>
      <c r="F116" s="3">
        <v>44823</v>
      </c>
      <c r="G116" s="1">
        <f>_xlfn.XLOOKUP(Observation[[#This Row],[Date of Observation]],Date!$A$2:$A$300,Date!$B$2:$B$300,"")</f>
        <v>4</v>
      </c>
      <c r="H116" s="1" t="str">
        <f>_xlfn.XLOOKUP(Observation[[#This Row],[Date of Observation]],Date!$A$2:$A$300,Date!$C$2:$C$300,"")</f>
        <v>Aut 1</v>
      </c>
      <c r="I116" s="1" t="s">
        <v>58</v>
      </c>
      <c r="J116" s="1">
        <v>11</v>
      </c>
      <c r="K116" s="1" t="s">
        <v>80</v>
      </c>
      <c r="L116" s="1">
        <v>3</v>
      </c>
      <c r="M116" s="1" t="s">
        <v>50</v>
      </c>
      <c r="N116" s="1" t="s">
        <v>45</v>
      </c>
      <c r="O116" s="1" t="s">
        <v>51</v>
      </c>
      <c r="P116" s="6" t="s">
        <v>355</v>
      </c>
      <c r="Q116" s="6" t="s">
        <v>356</v>
      </c>
      <c r="R116" s="6"/>
      <c r="S116" s="6"/>
      <c r="T116" s="6"/>
      <c r="U116" s="6" t="s">
        <v>357</v>
      </c>
      <c r="V116" s="20"/>
      <c r="W116" s="20"/>
      <c r="X116" s="20"/>
      <c r="Y116" s="20"/>
      <c r="Z116" s="20"/>
      <c r="AA116" s="20"/>
      <c r="AB116" s="20"/>
      <c r="AC116" s="20"/>
      <c r="AD116" s="20"/>
      <c r="AE116" s="20"/>
      <c r="AF116" s="20"/>
      <c r="AG116" s="20"/>
      <c r="AH116" s="20"/>
    </row>
    <row r="117" spans="1:34" ht="409.5" x14ac:dyDescent="0.25">
      <c r="A117" s="19">
        <f t="shared" si="1"/>
        <v>116</v>
      </c>
      <c r="B117" s="1">
        <v>102</v>
      </c>
      <c r="C117" s="2">
        <v>44836.412708333337</v>
      </c>
      <c r="D117" s="1" t="s">
        <v>2776</v>
      </c>
      <c r="E117" s="1" t="s">
        <v>282</v>
      </c>
      <c r="F117" s="3">
        <v>44831</v>
      </c>
      <c r="G117" s="1">
        <f>_xlfn.XLOOKUP(Observation[[#This Row],[Date of Observation]],Date!$A$2:$A$300,Date!$B$2:$B$300,"")</f>
        <v>5</v>
      </c>
      <c r="H117" s="1" t="str">
        <f>_xlfn.XLOOKUP(Observation[[#This Row],[Date of Observation]],Date!$A$2:$A$300,Date!$C$2:$C$300,"")</f>
        <v>Aut 1</v>
      </c>
      <c r="I117" s="1" t="s">
        <v>58</v>
      </c>
      <c r="J117" s="1">
        <v>12</v>
      </c>
      <c r="K117" s="1" t="s">
        <v>80</v>
      </c>
      <c r="L117" s="1"/>
      <c r="M117" s="1" t="s">
        <v>125</v>
      </c>
      <c r="N117" s="1" t="s">
        <v>45</v>
      </c>
      <c r="O117" s="1" t="s">
        <v>25</v>
      </c>
      <c r="P117" s="6" t="s">
        <v>358</v>
      </c>
      <c r="Q117" s="6"/>
      <c r="R117" s="6"/>
      <c r="S117" s="6" t="s">
        <v>359</v>
      </c>
      <c r="T117" s="6"/>
      <c r="U117" s="6" t="s">
        <v>360</v>
      </c>
      <c r="V117" s="20"/>
      <c r="W117" s="20"/>
      <c r="X117" s="20"/>
      <c r="Y117" s="20"/>
      <c r="Z117" s="20"/>
      <c r="AA117" s="20"/>
      <c r="AB117" s="20"/>
      <c r="AC117" s="20"/>
      <c r="AD117" s="20"/>
      <c r="AE117" s="20"/>
      <c r="AF117" s="20"/>
      <c r="AG117" s="20"/>
      <c r="AH117" s="20"/>
    </row>
    <row r="118" spans="1:34" ht="135" x14ac:dyDescent="0.25">
      <c r="A118" s="19">
        <f t="shared" si="1"/>
        <v>117</v>
      </c>
      <c r="B118" s="1">
        <v>103</v>
      </c>
      <c r="C118" s="2">
        <v>44836.671087962961</v>
      </c>
      <c r="D118" s="1" t="s">
        <v>2745</v>
      </c>
      <c r="E118" s="1" t="s">
        <v>278</v>
      </c>
      <c r="F118" s="3">
        <v>44811</v>
      </c>
      <c r="G118" s="1">
        <f>_xlfn.XLOOKUP(Observation[[#This Row],[Date of Observation]],Date!$A$2:$A$300,Date!$B$2:$B$300,"")</f>
        <v>2</v>
      </c>
      <c r="H118" s="1" t="str">
        <f>_xlfn.XLOOKUP(Observation[[#This Row],[Date of Observation]],Date!$A$2:$A$300,Date!$C$2:$C$300,"")</f>
        <v>Aut 1</v>
      </c>
      <c r="I118" s="1" t="s">
        <v>58</v>
      </c>
      <c r="J118" s="1">
        <v>11</v>
      </c>
      <c r="K118" s="1" t="s">
        <v>80</v>
      </c>
      <c r="L118" s="1">
        <v>3</v>
      </c>
      <c r="M118" s="1" t="s">
        <v>44</v>
      </c>
      <c r="N118" s="1" t="s">
        <v>45</v>
      </c>
      <c r="O118" s="1" t="s">
        <v>51</v>
      </c>
      <c r="P118" s="6" t="s">
        <v>361</v>
      </c>
      <c r="Q118" s="6" t="s">
        <v>362</v>
      </c>
      <c r="R118" s="6"/>
      <c r="S118" s="6"/>
      <c r="T118" s="6"/>
      <c r="U118" s="6" t="s">
        <v>363</v>
      </c>
      <c r="V118" s="20"/>
      <c r="W118" s="20"/>
      <c r="X118" s="20"/>
      <c r="Y118" s="20"/>
      <c r="Z118" s="20"/>
      <c r="AA118" s="20"/>
      <c r="AB118" s="20"/>
      <c r="AC118" s="20"/>
      <c r="AD118" s="20"/>
      <c r="AE118" s="20"/>
      <c r="AF118" s="20"/>
      <c r="AG118" s="20"/>
      <c r="AH118" s="20"/>
    </row>
    <row r="119" spans="1:34" ht="270" x14ac:dyDescent="0.25">
      <c r="A119" s="19">
        <f t="shared" si="1"/>
        <v>118</v>
      </c>
      <c r="B119" s="1">
        <v>104</v>
      </c>
      <c r="C119" s="2">
        <v>44836.67864583333</v>
      </c>
      <c r="D119" s="1" t="s">
        <v>2745</v>
      </c>
      <c r="E119" s="1" t="s">
        <v>364</v>
      </c>
      <c r="F119" s="3">
        <v>44830</v>
      </c>
      <c r="G119" s="1">
        <f>_xlfn.XLOOKUP(Observation[[#This Row],[Date of Observation]],Date!$A$2:$A$300,Date!$B$2:$B$300,"")</f>
        <v>5</v>
      </c>
      <c r="H119" s="1" t="str">
        <f>_xlfn.XLOOKUP(Observation[[#This Row],[Date of Observation]],Date!$A$2:$A$300,Date!$C$2:$C$300,"")</f>
        <v>Aut 1</v>
      </c>
      <c r="I119" s="1" t="s">
        <v>58</v>
      </c>
      <c r="J119" s="1">
        <v>13</v>
      </c>
      <c r="K119" s="1" t="s">
        <v>80</v>
      </c>
      <c r="L119" s="1"/>
      <c r="M119" s="1" t="s">
        <v>125</v>
      </c>
      <c r="N119" s="1" t="s">
        <v>45</v>
      </c>
      <c r="O119" s="1" t="s">
        <v>51</v>
      </c>
      <c r="P119" s="6" t="s">
        <v>365</v>
      </c>
      <c r="Q119" s="6" t="s">
        <v>366</v>
      </c>
      <c r="R119" s="6"/>
      <c r="S119" s="6"/>
      <c r="T119" s="6"/>
      <c r="U119" s="6" t="s">
        <v>367</v>
      </c>
      <c r="V119" s="20"/>
      <c r="W119" s="20"/>
      <c r="X119" s="20"/>
      <c r="Y119" s="20"/>
      <c r="Z119" s="20"/>
      <c r="AA119" s="20"/>
      <c r="AB119" s="20"/>
      <c r="AC119" s="20"/>
      <c r="AD119" s="20"/>
      <c r="AE119" s="20"/>
      <c r="AF119" s="20"/>
      <c r="AG119" s="20"/>
      <c r="AH119" s="20"/>
    </row>
    <row r="120" spans="1:34" ht="45" x14ac:dyDescent="0.25">
      <c r="A120" s="19">
        <f t="shared" si="1"/>
        <v>119</v>
      </c>
      <c r="B120" s="1">
        <v>105</v>
      </c>
      <c r="C120" s="2">
        <v>44836.809548611112</v>
      </c>
      <c r="D120" s="1" t="s">
        <v>2756</v>
      </c>
      <c r="E120" s="1" t="s">
        <v>63</v>
      </c>
      <c r="F120" s="3">
        <v>44827</v>
      </c>
      <c r="G120" s="1">
        <f>_xlfn.XLOOKUP(Observation[[#This Row],[Date of Observation]],Date!$A$2:$A$300,Date!$B$2:$B$300,"")</f>
        <v>4</v>
      </c>
      <c r="H120" s="1" t="str">
        <f>_xlfn.XLOOKUP(Observation[[#This Row],[Date of Observation]],Date!$A$2:$A$300,Date!$C$2:$C$300,"")</f>
        <v>Aut 1</v>
      </c>
      <c r="I120" s="1" t="s">
        <v>58</v>
      </c>
      <c r="J120" s="1">
        <v>10</v>
      </c>
      <c r="K120" s="1" t="s">
        <v>64</v>
      </c>
      <c r="L120" s="1">
        <v>2</v>
      </c>
      <c r="M120" s="1" t="s">
        <v>65</v>
      </c>
      <c r="N120" s="1" t="s">
        <v>45</v>
      </c>
      <c r="O120" s="1" t="s">
        <v>25</v>
      </c>
      <c r="P120" s="6" t="s">
        <v>368</v>
      </c>
      <c r="Q120" s="6" t="s">
        <v>2780</v>
      </c>
      <c r="R120" s="6" t="s">
        <v>2780</v>
      </c>
      <c r="S120" s="6" t="s">
        <v>2780</v>
      </c>
      <c r="T120" s="6" t="s">
        <v>2780</v>
      </c>
      <c r="U120" s="6" t="s">
        <v>2780</v>
      </c>
      <c r="V120" s="20"/>
      <c r="W120" s="20"/>
      <c r="X120" s="20"/>
      <c r="Y120" s="20"/>
      <c r="Z120" s="20"/>
      <c r="AA120" s="20"/>
      <c r="AB120" s="20"/>
      <c r="AC120" s="20"/>
      <c r="AD120" s="20"/>
      <c r="AE120" s="20"/>
      <c r="AF120" s="20"/>
      <c r="AG120" s="20"/>
      <c r="AH120" s="20"/>
    </row>
    <row r="121" spans="1:34" ht="120" x14ac:dyDescent="0.25">
      <c r="A121" s="19">
        <f t="shared" si="1"/>
        <v>120</v>
      </c>
      <c r="B121" s="1">
        <v>106</v>
      </c>
      <c r="C121" s="2">
        <v>44836.818182870367</v>
      </c>
      <c r="D121" s="1" t="s">
        <v>2756</v>
      </c>
      <c r="E121" s="1" t="s">
        <v>364</v>
      </c>
      <c r="F121" s="3">
        <v>44824</v>
      </c>
      <c r="G121" s="1">
        <f>_xlfn.XLOOKUP(Observation[[#This Row],[Date of Observation]],Date!$A$2:$A$300,Date!$B$2:$B$300,"")</f>
        <v>4</v>
      </c>
      <c r="H121" s="1" t="str">
        <f>_xlfn.XLOOKUP(Observation[[#This Row],[Date of Observation]],Date!$A$2:$A$300,Date!$C$2:$C$300,"")</f>
        <v>Aut 1</v>
      </c>
      <c r="I121" s="1" t="s">
        <v>58</v>
      </c>
      <c r="J121" s="1">
        <v>11</v>
      </c>
      <c r="K121" s="1" t="s">
        <v>80</v>
      </c>
      <c r="L121" s="1">
        <v>4</v>
      </c>
      <c r="M121" s="1" t="s">
        <v>50</v>
      </c>
      <c r="N121" s="1" t="s">
        <v>45</v>
      </c>
      <c r="O121" s="1" t="s">
        <v>26</v>
      </c>
      <c r="P121" s="6" t="s">
        <v>369</v>
      </c>
      <c r="Q121" s="6"/>
      <c r="R121" s="6"/>
      <c r="S121" s="6"/>
      <c r="T121" s="6" t="s">
        <v>370</v>
      </c>
      <c r="U121" s="6" t="s">
        <v>371</v>
      </c>
      <c r="V121" s="20"/>
      <c r="W121" s="20"/>
      <c r="X121" s="20"/>
      <c r="Y121" s="20"/>
      <c r="Z121" s="20"/>
      <c r="AA121" s="20"/>
      <c r="AB121" s="20"/>
      <c r="AC121" s="20"/>
      <c r="AD121" s="20"/>
      <c r="AE121" s="20"/>
      <c r="AF121" s="20"/>
      <c r="AG121" s="20"/>
      <c r="AH121" s="20"/>
    </row>
    <row r="122" spans="1:34" ht="135" x14ac:dyDescent="0.25">
      <c r="A122" s="19">
        <f t="shared" si="1"/>
        <v>121</v>
      </c>
      <c r="B122" s="1">
        <v>107</v>
      </c>
      <c r="C122" s="2">
        <v>44836.826793981483</v>
      </c>
      <c r="D122" s="1" t="s">
        <v>2756</v>
      </c>
      <c r="E122" s="1" t="s">
        <v>79</v>
      </c>
      <c r="F122" s="3">
        <v>44824</v>
      </c>
      <c r="G122" s="1">
        <f>_xlfn.XLOOKUP(Observation[[#This Row],[Date of Observation]],Date!$A$2:$A$300,Date!$B$2:$B$300,"")</f>
        <v>4</v>
      </c>
      <c r="H122" s="1" t="str">
        <f>_xlfn.XLOOKUP(Observation[[#This Row],[Date of Observation]],Date!$A$2:$A$300,Date!$C$2:$C$300,"")</f>
        <v>Aut 1</v>
      </c>
      <c r="I122" s="1" t="s">
        <v>58</v>
      </c>
      <c r="J122" s="1">
        <v>10</v>
      </c>
      <c r="K122" s="1" t="s">
        <v>80</v>
      </c>
      <c r="L122" s="1">
        <v>3</v>
      </c>
      <c r="M122" s="1" t="s">
        <v>50</v>
      </c>
      <c r="N122" s="1" t="s">
        <v>45</v>
      </c>
      <c r="O122" s="1" t="s">
        <v>26</v>
      </c>
      <c r="P122" s="6" t="s">
        <v>372</v>
      </c>
      <c r="Q122" s="6"/>
      <c r="R122" s="6"/>
      <c r="S122" s="6"/>
      <c r="T122" s="6" t="s">
        <v>373</v>
      </c>
      <c r="U122" s="6" t="s">
        <v>374</v>
      </c>
      <c r="V122" s="20"/>
      <c r="W122" s="20"/>
      <c r="X122" s="20"/>
      <c r="Y122" s="20"/>
      <c r="Z122" s="20"/>
      <c r="AA122" s="20"/>
      <c r="AB122" s="20"/>
      <c r="AC122" s="20"/>
      <c r="AD122" s="20"/>
      <c r="AE122" s="20"/>
      <c r="AF122" s="20"/>
      <c r="AG122" s="20"/>
      <c r="AH122" s="20"/>
    </row>
    <row r="123" spans="1:34" ht="165" x14ac:dyDescent="0.25">
      <c r="A123" s="19">
        <f t="shared" si="1"/>
        <v>122</v>
      </c>
      <c r="B123" s="1">
        <v>108</v>
      </c>
      <c r="C123" s="2">
        <v>44836.830335648148</v>
      </c>
      <c r="D123" s="1" t="s">
        <v>2756</v>
      </c>
      <c r="E123" s="1" t="s">
        <v>375</v>
      </c>
      <c r="F123" s="3">
        <v>44824</v>
      </c>
      <c r="G123" s="1">
        <f>_xlfn.XLOOKUP(Observation[[#This Row],[Date of Observation]],Date!$A$2:$A$300,Date!$B$2:$B$300,"")</f>
        <v>4</v>
      </c>
      <c r="H123" s="1" t="str">
        <f>_xlfn.XLOOKUP(Observation[[#This Row],[Date of Observation]],Date!$A$2:$A$300,Date!$C$2:$C$300,"")</f>
        <v>Aut 1</v>
      </c>
      <c r="I123" s="1" t="s">
        <v>58</v>
      </c>
      <c r="J123" s="1">
        <v>10</v>
      </c>
      <c r="K123" s="1" t="s">
        <v>80</v>
      </c>
      <c r="L123" s="1">
        <v>1</v>
      </c>
      <c r="M123" s="1" t="s">
        <v>50</v>
      </c>
      <c r="N123" s="1" t="s">
        <v>45</v>
      </c>
      <c r="O123" s="1" t="s">
        <v>25</v>
      </c>
      <c r="P123" s="6" t="s">
        <v>376</v>
      </c>
      <c r="Q123" s="6"/>
      <c r="R123" s="6"/>
      <c r="S123" s="6" t="s">
        <v>377</v>
      </c>
      <c r="T123" s="6"/>
      <c r="U123" s="6" t="s">
        <v>378</v>
      </c>
      <c r="V123" s="20"/>
      <c r="W123" s="20"/>
      <c r="X123" s="20"/>
      <c r="Y123" s="20"/>
      <c r="Z123" s="20"/>
      <c r="AA123" s="20"/>
      <c r="AB123" s="20"/>
      <c r="AC123" s="20"/>
      <c r="AD123" s="20"/>
      <c r="AE123" s="20"/>
      <c r="AF123" s="20"/>
      <c r="AG123" s="20"/>
      <c r="AH123" s="20"/>
    </row>
    <row r="124" spans="1:34" ht="105" x14ac:dyDescent="0.25">
      <c r="A124" s="19">
        <f t="shared" si="1"/>
        <v>123</v>
      </c>
      <c r="B124" s="1">
        <v>109</v>
      </c>
      <c r="C124" s="2">
        <v>44837.502500000002</v>
      </c>
      <c r="D124" s="1" t="s">
        <v>2731</v>
      </c>
      <c r="E124" s="1" t="s">
        <v>205</v>
      </c>
      <c r="F124" s="3">
        <v>44837</v>
      </c>
      <c r="G124" s="1">
        <f>_xlfn.XLOOKUP(Observation[[#This Row],[Date of Observation]],Date!$A$2:$A$300,Date!$B$2:$B$300,"")</f>
        <v>6</v>
      </c>
      <c r="H124" s="1" t="str">
        <f>_xlfn.XLOOKUP(Observation[[#This Row],[Date of Observation]],Date!$A$2:$A$300,Date!$C$2:$C$300,"")</f>
        <v>Aut 1</v>
      </c>
      <c r="I124" s="1" t="s">
        <v>42</v>
      </c>
      <c r="J124" s="1">
        <v>10</v>
      </c>
      <c r="K124" s="1" t="s">
        <v>141</v>
      </c>
      <c r="L124" s="1">
        <v>1</v>
      </c>
      <c r="M124" s="1" t="s">
        <v>44</v>
      </c>
      <c r="N124" s="1" t="s">
        <v>45</v>
      </c>
      <c r="O124" s="1" t="s">
        <v>26</v>
      </c>
      <c r="P124" s="6" t="s">
        <v>379</v>
      </c>
      <c r="Q124" s="6"/>
      <c r="R124" s="6"/>
      <c r="S124" s="6"/>
      <c r="T124" s="6" t="s">
        <v>380</v>
      </c>
      <c r="U124" s="6" t="s">
        <v>381</v>
      </c>
      <c r="V124" s="20"/>
      <c r="W124" s="20"/>
      <c r="X124" s="20"/>
      <c r="Y124" s="20"/>
      <c r="Z124" s="20"/>
      <c r="AA124" s="20"/>
      <c r="AB124" s="20"/>
      <c r="AC124" s="20"/>
      <c r="AD124" s="20"/>
      <c r="AE124" s="20"/>
      <c r="AF124" s="20"/>
      <c r="AG124" s="20"/>
      <c r="AH124" s="20"/>
    </row>
    <row r="125" spans="1:34" ht="90" x14ac:dyDescent="0.25">
      <c r="A125" s="19">
        <f t="shared" si="1"/>
        <v>124</v>
      </c>
      <c r="B125" s="1">
        <v>110</v>
      </c>
      <c r="C125" s="2">
        <v>44837.506331018521</v>
      </c>
      <c r="D125" s="1" t="s">
        <v>2731</v>
      </c>
      <c r="E125" s="1" t="s">
        <v>140</v>
      </c>
      <c r="F125" s="3">
        <v>44834</v>
      </c>
      <c r="G125" s="1">
        <f>_xlfn.XLOOKUP(Observation[[#This Row],[Date of Observation]],Date!$A$2:$A$300,Date!$B$2:$B$300,"")</f>
        <v>5</v>
      </c>
      <c r="H125" s="1" t="str">
        <f>_xlfn.XLOOKUP(Observation[[#This Row],[Date of Observation]],Date!$A$2:$A$300,Date!$C$2:$C$300,"")</f>
        <v>Aut 1</v>
      </c>
      <c r="I125" s="1" t="s">
        <v>42</v>
      </c>
      <c r="J125" s="1">
        <v>11</v>
      </c>
      <c r="K125" s="1" t="s">
        <v>141</v>
      </c>
      <c r="L125" s="1">
        <v>1</v>
      </c>
      <c r="M125" s="1" t="s">
        <v>44</v>
      </c>
      <c r="N125" s="1" t="s">
        <v>45</v>
      </c>
      <c r="O125" s="1" t="s">
        <v>26</v>
      </c>
      <c r="P125" s="6" t="s">
        <v>382</v>
      </c>
      <c r="Q125" s="6"/>
      <c r="R125" s="6"/>
      <c r="S125" s="6"/>
      <c r="T125" s="6" t="s">
        <v>383</v>
      </c>
      <c r="U125" s="6" t="s">
        <v>384</v>
      </c>
      <c r="V125" s="20"/>
      <c r="W125" s="20"/>
      <c r="X125" s="20"/>
      <c r="Y125" s="20"/>
      <c r="Z125" s="20"/>
      <c r="AA125" s="20"/>
      <c r="AB125" s="20"/>
      <c r="AC125" s="20"/>
      <c r="AD125" s="20"/>
      <c r="AE125" s="20"/>
      <c r="AF125" s="20"/>
      <c r="AG125" s="20"/>
      <c r="AH125" s="20"/>
    </row>
    <row r="126" spans="1:34" ht="75" x14ac:dyDescent="0.25">
      <c r="A126" s="19">
        <f t="shared" si="1"/>
        <v>125</v>
      </c>
      <c r="B126" s="1">
        <v>111</v>
      </c>
      <c r="C126" s="2">
        <v>44837.508090277777</v>
      </c>
      <c r="D126" s="1" t="s">
        <v>2731</v>
      </c>
      <c r="E126" s="1" t="s">
        <v>385</v>
      </c>
      <c r="F126" s="3">
        <v>44831</v>
      </c>
      <c r="G126" s="1">
        <f>_xlfn.XLOOKUP(Observation[[#This Row],[Date of Observation]],Date!$A$2:$A$300,Date!$B$2:$B$300,"")</f>
        <v>5</v>
      </c>
      <c r="H126" s="1" t="str">
        <f>_xlfn.XLOOKUP(Observation[[#This Row],[Date of Observation]],Date!$A$2:$A$300,Date!$C$2:$C$300,"")</f>
        <v>Aut 1</v>
      </c>
      <c r="I126" s="1" t="s">
        <v>42</v>
      </c>
      <c r="J126" s="1">
        <v>12</v>
      </c>
      <c r="K126" s="1" t="s">
        <v>386</v>
      </c>
      <c r="L126" s="1"/>
      <c r="M126" s="1" t="s">
        <v>44</v>
      </c>
      <c r="N126" s="1" t="s">
        <v>154</v>
      </c>
      <c r="O126" s="1"/>
      <c r="P126" s="6"/>
      <c r="Q126" s="6" t="s">
        <v>387</v>
      </c>
      <c r="R126" s="6"/>
      <c r="S126" s="6"/>
      <c r="T126" s="6"/>
      <c r="U126" s="6" t="s">
        <v>388</v>
      </c>
      <c r="V126" s="20"/>
      <c r="W126" s="20"/>
      <c r="X126" s="20"/>
      <c r="Y126" s="20"/>
      <c r="Z126" s="20"/>
      <c r="AA126" s="20"/>
      <c r="AB126" s="20"/>
      <c r="AC126" s="20"/>
      <c r="AD126" s="20"/>
      <c r="AE126" s="20"/>
      <c r="AF126" s="20"/>
      <c r="AG126" s="20"/>
      <c r="AH126" s="20"/>
    </row>
    <row r="127" spans="1:34" ht="195" x14ac:dyDescent="0.25">
      <c r="A127" s="19">
        <f t="shared" si="1"/>
        <v>126</v>
      </c>
      <c r="B127" s="1">
        <v>112</v>
      </c>
      <c r="C127" s="2">
        <v>44837.618402777778</v>
      </c>
      <c r="D127" s="1" t="s">
        <v>2745</v>
      </c>
      <c r="E127" s="1" t="s">
        <v>389</v>
      </c>
      <c r="F127" s="3">
        <v>44827</v>
      </c>
      <c r="G127" s="1">
        <f>_xlfn.XLOOKUP(Observation[[#This Row],[Date of Observation]],Date!$A$2:$A$300,Date!$B$2:$B$300,"")</f>
        <v>4</v>
      </c>
      <c r="H127" s="1" t="str">
        <f>_xlfn.XLOOKUP(Observation[[#This Row],[Date of Observation]],Date!$A$2:$A$300,Date!$C$2:$C$300,"")</f>
        <v>Aut 1</v>
      </c>
      <c r="I127" s="1" t="s">
        <v>58</v>
      </c>
      <c r="J127" s="1">
        <v>7</v>
      </c>
      <c r="K127" s="1" t="s">
        <v>80</v>
      </c>
      <c r="L127" s="1">
        <v>3</v>
      </c>
      <c r="M127" s="1" t="s">
        <v>50</v>
      </c>
      <c r="N127" s="1" t="s">
        <v>45</v>
      </c>
      <c r="O127" s="1" t="s">
        <v>51</v>
      </c>
      <c r="P127" s="6" t="s">
        <v>390</v>
      </c>
      <c r="Q127" s="6" t="s">
        <v>391</v>
      </c>
      <c r="R127" s="6"/>
      <c r="S127" s="6"/>
      <c r="T127" s="6"/>
      <c r="U127" s="6" t="s">
        <v>392</v>
      </c>
      <c r="V127" s="20"/>
      <c r="W127" s="20"/>
      <c r="X127" s="20"/>
      <c r="Y127" s="20"/>
      <c r="Z127" s="20"/>
      <c r="AA127" s="20"/>
      <c r="AB127" s="20"/>
      <c r="AC127" s="20"/>
      <c r="AD127" s="20"/>
      <c r="AE127" s="20"/>
      <c r="AF127" s="20"/>
      <c r="AG127" s="20"/>
      <c r="AH127" s="20"/>
    </row>
    <row r="128" spans="1:34" ht="150" x14ac:dyDescent="0.25">
      <c r="A128" s="19">
        <f t="shared" si="1"/>
        <v>127</v>
      </c>
      <c r="B128" s="1">
        <v>113</v>
      </c>
      <c r="C128" s="2">
        <v>44837.654733796298</v>
      </c>
      <c r="D128" s="1" t="s">
        <v>2730</v>
      </c>
      <c r="E128" s="1" t="s">
        <v>393</v>
      </c>
      <c r="F128" s="3">
        <v>44837</v>
      </c>
      <c r="G128" s="1">
        <f>_xlfn.XLOOKUP(Observation[[#This Row],[Date of Observation]],Date!$A$2:$A$300,Date!$B$2:$B$300,"")</f>
        <v>6</v>
      </c>
      <c r="H128" s="1" t="str">
        <f>_xlfn.XLOOKUP(Observation[[#This Row],[Date of Observation]],Date!$A$2:$A$300,Date!$C$2:$C$300,"")</f>
        <v>Aut 1</v>
      </c>
      <c r="I128" s="1" t="s">
        <v>42</v>
      </c>
      <c r="J128" s="1">
        <v>13</v>
      </c>
      <c r="K128" s="1" t="s">
        <v>394</v>
      </c>
      <c r="L128" s="1"/>
      <c r="M128" s="1" t="s">
        <v>132</v>
      </c>
      <c r="N128" s="1" t="s">
        <v>45</v>
      </c>
      <c r="O128" s="1" t="s">
        <v>25</v>
      </c>
      <c r="P128" s="6" t="s">
        <v>395</v>
      </c>
      <c r="Q128" s="6"/>
      <c r="R128" s="6"/>
      <c r="S128" s="6" t="s">
        <v>396</v>
      </c>
      <c r="T128" s="6"/>
      <c r="U128" s="6" t="s">
        <v>397</v>
      </c>
      <c r="V128" s="20"/>
      <c r="W128" s="20"/>
      <c r="X128" s="20"/>
      <c r="Y128" s="20"/>
      <c r="Z128" s="20"/>
      <c r="AA128" s="20"/>
      <c r="AB128" s="20"/>
      <c r="AC128" s="20"/>
      <c r="AD128" s="20"/>
      <c r="AE128" s="20"/>
      <c r="AF128" s="20"/>
      <c r="AG128" s="20"/>
      <c r="AH128" s="20"/>
    </row>
    <row r="129" spans="1:34" ht="135" x14ac:dyDescent="0.25">
      <c r="A129" s="19">
        <f t="shared" si="1"/>
        <v>128</v>
      </c>
      <c r="B129" s="1">
        <v>114</v>
      </c>
      <c r="C129" s="2">
        <v>44838.3437962963</v>
      </c>
      <c r="D129" s="1" t="s">
        <v>2754</v>
      </c>
      <c r="E129" s="1" t="s">
        <v>70</v>
      </c>
      <c r="F129" s="3">
        <v>44838</v>
      </c>
      <c r="G129" s="1">
        <f>_xlfn.XLOOKUP(Observation[[#This Row],[Date of Observation]],Date!$A$2:$A$300,Date!$B$2:$B$300,"")</f>
        <v>6</v>
      </c>
      <c r="H129" s="1" t="str">
        <f>_xlfn.XLOOKUP(Observation[[#This Row],[Date of Observation]],Date!$A$2:$A$300,Date!$C$2:$C$300,"")</f>
        <v>Aut 1</v>
      </c>
      <c r="I129" s="1" t="s">
        <v>48</v>
      </c>
      <c r="J129" s="1">
        <v>10</v>
      </c>
      <c r="K129" s="1" t="s">
        <v>68</v>
      </c>
      <c r="L129" s="1">
        <v>5</v>
      </c>
      <c r="M129" s="1" t="s">
        <v>44</v>
      </c>
      <c r="N129" s="1" t="s">
        <v>45</v>
      </c>
      <c r="O129" s="1" t="s">
        <v>26</v>
      </c>
      <c r="P129" s="6" t="s">
        <v>398</v>
      </c>
      <c r="Q129" s="6"/>
      <c r="R129" s="6"/>
      <c r="S129" s="6"/>
      <c r="T129" s="6" t="s">
        <v>399</v>
      </c>
      <c r="U129" s="6" t="s">
        <v>400</v>
      </c>
      <c r="V129" s="20"/>
      <c r="W129" s="20"/>
      <c r="X129" s="20"/>
      <c r="Y129" s="20"/>
      <c r="Z129" s="20"/>
      <c r="AA129" s="20"/>
      <c r="AB129" s="20"/>
      <c r="AC129" s="20"/>
      <c r="AD129" s="20"/>
      <c r="AE129" s="20"/>
      <c r="AF129" s="20"/>
      <c r="AG129" s="20"/>
      <c r="AH129" s="20"/>
    </row>
    <row r="130" spans="1:34" ht="255" x14ac:dyDescent="0.25">
      <c r="A130" s="19">
        <f t="shared" si="1"/>
        <v>129</v>
      </c>
      <c r="B130" s="1">
        <v>115</v>
      </c>
      <c r="C130" s="2">
        <v>44838.451423611114</v>
      </c>
      <c r="D130" s="1" t="s">
        <v>2698</v>
      </c>
      <c r="E130" s="1" t="s">
        <v>70</v>
      </c>
      <c r="F130" s="3">
        <v>44838</v>
      </c>
      <c r="G130" s="1">
        <f>_xlfn.XLOOKUP(Observation[[#This Row],[Date of Observation]],Date!$A$2:$A$300,Date!$B$2:$B$300,"")</f>
        <v>6</v>
      </c>
      <c r="H130" s="1" t="str">
        <f>_xlfn.XLOOKUP(Observation[[#This Row],[Date of Observation]],Date!$A$2:$A$300,Date!$C$2:$C$300,"")</f>
        <v>Aut 1</v>
      </c>
      <c r="I130" s="1" t="s">
        <v>48</v>
      </c>
      <c r="J130" s="1">
        <v>11</v>
      </c>
      <c r="K130" s="1" t="s">
        <v>71</v>
      </c>
      <c r="L130" s="1">
        <v>3</v>
      </c>
      <c r="M130" s="1" t="s">
        <v>44</v>
      </c>
      <c r="N130" s="1" t="s">
        <v>45</v>
      </c>
      <c r="O130" s="1" t="s">
        <v>51</v>
      </c>
      <c r="P130" s="6" t="s">
        <v>401</v>
      </c>
      <c r="Q130" s="17" t="s">
        <v>402</v>
      </c>
      <c r="R130" s="6"/>
      <c r="S130" s="6"/>
      <c r="T130" s="6"/>
      <c r="U130" s="6" t="s">
        <v>403</v>
      </c>
      <c r="V130" s="20"/>
      <c r="W130" s="20"/>
      <c r="X130" s="20"/>
      <c r="Y130" s="20"/>
      <c r="Z130" s="20"/>
      <c r="AA130" s="20"/>
      <c r="AB130" s="20"/>
      <c r="AC130" s="20"/>
      <c r="AD130" s="20"/>
      <c r="AE130" s="20"/>
      <c r="AF130" s="20"/>
      <c r="AG130" s="20"/>
      <c r="AH130" s="20"/>
    </row>
    <row r="131" spans="1:34" ht="225" x14ac:dyDescent="0.25">
      <c r="A131" s="19">
        <f t="shared" si="1"/>
        <v>130</v>
      </c>
      <c r="B131" s="1">
        <v>116</v>
      </c>
      <c r="C131" s="2">
        <v>44838.469571759262</v>
      </c>
      <c r="D131" s="1" t="s">
        <v>2698</v>
      </c>
      <c r="E131" s="1" t="s">
        <v>237</v>
      </c>
      <c r="F131" s="3">
        <v>44838</v>
      </c>
      <c r="G131" s="1">
        <f>_xlfn.XLOOKUP(Observation[[#This Row],[Date of Observation]],Date!$A$2:$A$300,Date!$B$2:$B$300,"")</f>
        <v>6</v>
      </c>
      <c r="H131" s="1" t="str">
        <f>_xlfn.XLOOKUP(Observation[[#This Row],[Date of Observation]],Date!$A$2:$A$300,Date!$C$2:$C$300,"")</f>
        <v>Aut 1</v>
      </c>
      <c r="I131" s="1" t="s">
        <v>48</v>
      </c>
      <c r="J131" s="1">
        <v>10</v>
      </c>
      <c r="K131" s="1" t="s">
        <v>68</v>
      </c>
      <c r="L131" s="1">
        <v>5</v>
      </c>
      <c r="M131" s="1" t="s">
        <v>50</v>
      </c>
      <c r="N131" s="1" t="s">
        <v>45</v>
      </c>
      <c r="O131" s="1" t="s">
        <v>51</v>
      </c>
      <c r="P131" s="6" t="s">
        <v>404</v>
      </c>
      <c r="Q131" s="17" t="s">
        <v>405</v>
      </c>
      <c r="R131" s="6"/>
      <c r="S131" s="6"/>
      <c r="T131" s="6"/>
      <c r="U131" s="6" t="s">
        <v>406</v>
      </c>
      <c r="V131" s="20"/>
      <c r="W131" s="20"/>
      <c r="X131" s="20"/>
      <c r="Y131" s="20"/>
      <c r="Z131" s="20"/>
      <c r="AA131" s="20"/>
      <c r="AB131" s="20"/>
      <c r="AC131" s="20"/>
      <c r="AD131" s="20"/>
      <c r="AE131" s="20"/>
      <c r="AF131" s="20"/>
      <c r="AG131" s="20"/>
      <c r="AH131" s="20"/>
    </row>
    <row r="132" spans="1:34" ht="60" x14ac:dyDescent="0.25">
      <c r="A132" s="19">
        <f t="shared" si="1"/>
        <v>131</v>
      </c>
      <c r="B132" s="1">
        <v>117</v>
      </c>
      <c r="C132" s="2">
        <v>44838.514525462961</v>
      </c>
      <c r="D132" s="1" t="s">
        <v>2716</v>
      </c>
      <c r="E132" s="1" t="s">
        <v>190</v>
      </c>
      <c r="F132" s="3">
        <v>44838</v>
      </c>
      <c r="G132" s="1">
        <f>_xlfn.XLOOKUP(Observation[[#This Row],[Date of Observation]],Date!$A$2:$A$300,Date!$B$2:$B$300,"")</f>
        <v>6</v>
      </c>
      <c r="H132" s="1" t="str">
        <f>_xlfn.XLOOKUP(Observation[[#This Row],[Date of Observation]],Date!$A$2:$A$300,Date!$C$2:$C$300,"")</f>
        <v>Aut 1</v>
      </c>
      <c r="I132" s="1" t="s">
        <v>48</v>
      </c>
      <c r="J132" s="1">
        <v>8</v>
      </c>
      <c r="K132" s="1" t="s">
        <v>68</v>
      </c>
      <c r="L132" s="1">
        <v>2</v>
      </c>
      <c r="M132" s="1" t="s">
        <v>50</v>
      </c>
      <c r="N132" s="1" t="s">
        <v>45</v>
      </c>
      <c r="O132" s="1" t="s">
        <v>26</v>
      </c>
      <c r="P132" s="6" t="s">
        <v>407</v>
      </c>
      <c r="Q132" s="6" t="s">
        <v>2780</v>
      </c>
      <c r="R132" s="6" t="s">
        <v>2780</v>
      </c>
      <c r="S132" s="6" t="s">
        <v>2780</v>
      </c>
      <c r="T132" s="6" t="s">
        <v>2780</v>
      </c>
      <c r="U132" s="6" t="s">
        <v>2780</v>
      </c>
      <c r="V132" s="20"/>
      <c r="W132" s="20"/>
      <c r="X132" s="20"/>
      <c r="Y132" s="20"/>
      <c r="Z132" s="20"/>
      <c r="AA132" s="20"/>
      <c r="AB132" s="20"/>
      <c r="AC132" s="20"/>
      <c r="AD132" s="20"/>
      <c r="AE132" s="20"/>
      <c r="AF132" s="20"/>
      <c r="AG132" s="20"/>
      <c r="AH132" s="20"/>
    </row>
    <row r="133" spans="1:34" ht="45" x14ac:dyDescent="0.25">
      <c r="A133" s="19">
        <f t="shared" ref="A133:A196" si="2">ROW()-1</f>
        <v>132</v>
      </c>
      <c r="B133" s="1">
        <v>118</v>
      </c>
      <c r="C133" s="2">
        <v>44838.519166666665</v>
      </c>
      <c r="D133" s="1" t="s">
        <v>2716</v>
      </c>
      <c r="E133" s="1" t="s">
        <v>67</v>
      </c>
      <c r="F133" s="3">
        <v>44838</v>
      </c>
      <c r="G133" s="1">
        <f>_xlfn.XLOOKUP(Observation[[#This Row],[Date of Observation]],Date!$A$2:$A$300,Date!$B$2:$B$300,"")</f>
        <v>6</v>
      </c>
      <c r="H133" s="1" t="str">
        <f>_xlfn.XLOOKUP(Observation[[#This Row],[Date of Observation]],Date!$A$2:$A$300,Date!$C$2:$C$300,"")</f>
        <v>Aut 1</v>
      </c>
      <c r="I133" s="1" t="s">
        <v>48</v>
      </c>
      <c r="J133" s="1">
        <v>8</v>
      </c>
      <c r="K133" s="1" t="s">
        <v>71</v>
      </c>
      <c r="L133" s="1">
        <v>4</v>
      </c>
      <c r="M133" s="1" t="s">
        <v>50</v>
      </c>
      <c r="N133" s="1" t="s">
        <v>45</v>
      </c>
      <c r="O133" s="1" t="s">
        <v>26</v>
      </c>
      <c r="P133" s="6" t="s">
        <v>408</v>
      </c>
      <c r="Q133" s="6" t="s">
        <v>2780</v>
      </c>
      <c r="R133" s="6" t="s">
        <v>2780</v>
      </c>
      <c r="S133" s="6" t="s">
        <v>2780</v>
      </c>
      <c r="T133" s="6" t="s">
        <v>2780</v>
      </c>
      <c r="U133" s="6" t="s">
        <v>2780</v>
      </c>
      <c r="V133" s="20"/>
      <c r="W133" s="20"/>
      <c r="X133" s="20"/>
      <c r="Y133" s="20"/>
      <c r="Z133" s="20"/>
      <c r="AA133" s="20"/>
      <c r="AB133" s="20"/>
      <c r="AC133" s="20"/>
      <c r="AD133" s="20"/>
      <c r="AE133" s="20"/>
      <c r="AF133" s="20"/>
      <c r="AG133" s="20"/>
      <c r="AH133" s="20"/>
    </row>
    <row r="134" spans="1:34" ht="225" x14ac:dyDescent="0.25">
      <c r="A134" s="19">
        <f t="shared" si="2"/>
        <v>133</v>
      </c>
      <c r="B134" s="1">
        <v>119</v>
      </c>
      <c r="C134" s="2">
        <v>44838.557581018518</v>
      </c>
      <c r="D134" s="1" t="s">
        <v>2698</v>
      </c>
      <c r="E134" s="1" t="s">
        <v>135</v>
      </c>
      <c r="F134" s="3">
        <v>44838</v>
      </c>
      <c r="G134" s="1">
        <f>_xlfn.XLOOKUP(Observation[[#This Row],[Date of Observation]],Date!$A$2:$A$300,Date!$B$2:$B$300,"")</f>
        <v>6</v>
      </c>
      <c r="H134" s="1" t="str">
        <f>_xlfn.XLOOKUP(Observation[[#This Row],[Date of Observation]],Date!$A$2:$A$300,Date!$C$2:$C$300,"")</f>
        <v>Aut 1</v>
      </c>
      <c r="I134" s="1" t="s">
        <v>48</v>
      </c>
      <c r="J134" s="1">
        <v>10</v>
      </c>
      <c r="K134" s="1" t="s">
        <v>71</v>
      </c>
      <c r="L134" s="1">
        <v>1</v>
      </c>
      <c r="M134" s="1" t="s">
        <v>50</v>
      </c>
      <c r="N134" s="1" t="s">
        <v>45</v>
      </c>
      <c r="O134" s="1" t="s">
        <v>51</v>
      </c>
      <c r="P134" s="6" t="s">
        <v>409</v>
      </c>
      <c r="Q134" s="17" t="s">
        <v>410</v>
      </c>
      <c r="R134" s="6"/>
      <c r="S134" s="6"/>
      <c r="T134" s="6"/>
      <c r="U134" s="6" t="s">
        <v>411</v>
      </c>
      <c r="V134" s="20"/>
      <c r="W134" s="20"/>
      <c r="X134" s="20"/>
      <c r="Y134" s="20"/>
      <c r="Z134" s="20"/>
      <c r="AA134" s="20"/>
      <c r="AB134" s="20"/>
      <c r="AC134" s="20"/>
      <c r="AD134" s="20"/>
      <c r="AE134" s="20"/>
      <c r="AF134" s="20"/>
      <c r="AG134" s="20"/>
      <c r="AH134" s="20"/>
    </row>
    <row r="135" spans="1:34" ht="45" x14ac:dyDescent="0.25">
      <c r="A135" s="19">
        <f t="shared" si="2"/>
        <v>134</v>
      </c>
      <c r="B135" s="1">
        <v>120</v>
      </c>
      <c r="C135" s="2">
        <v>44838.58384259259</v>
      </c>
      <c r="D135" s="1" t="s">
        <v>2698</v>
      </c>
      <c r="E135" s="1" t="s">
        <v>122</v>
      </c>
      <c r="F135" s="3">
        <v>44838</v>
      </c>
      <c r="G135" s="1">
        <f>_xlfn.XLOOKUP(Observation[[#This Row],[Date of Observation]],Date!$A$2:$A$300,Date!$B$2:$B$300,"")</f>
        <v>6</v>
      </c>
      <c r="H135" s="1" t="str">
        <f>_xlfn.XLOOKUP(Observation[[#This Row],[Date of Observation]],Date!$A$2:$A$300,Date!$C$2:$C$300,"")</f>
        <v>Aut 1</v>
      </c>
      <c r="I135" s="1" t="s">
        <v>48</v>
      </c>
      <c r="J135" s="1">
        <v>11</v>
      </c>
      <c r="K135" s="1" t="s">
        <v>68</v>
      </c>
      <c r="L135" s="1">
        <v>1</v>
      </c>
      <c r="M135" s="1" t="s">
        <v>50</v>
      </c>
      <c r="N135" s="1" t="s">
        <v>45</v>
      </c>
      <c r="O135" s="1" t="s">
        <v>51</v>
      </c>
      <c r="P135" s="6" t="s">
        <v>412</v>
      </c>
      <c r="Q135" s="6" t="s">
        <v>2780</v>
      </c>
      <c r="R135" s="6" t="s">
        <v>2780</v>
      </c>
      <c r="S135" s="6" t="s">
        <v>2780</v>
      </c>
      <c r="T135" s="6" t="s">
        <v>2780</v>
      </c>
      <c r="U135" s="6" t="s">
        <v>2780</v>
      </c>
      <c r="V135" s="20"/>
      <c r="W135" s="20"/>
      <c r="X135" s="20"/>
      <c r="Y135" s="20"/>
      <c r="Z135" s="20"/>
      <c r="AA135" s="20"/>
      <c r="AB135" s="20"/>
      <c r="AC135" s="20"/>
      <c r="AD135" s="20"/>
      <c r="AE135" s="20"/>
      <c r="AF135" s="20"/>
      <c r="AG135" s="20"/>
      <c r="AH135" s="20"/>
    </row>
    <row r="136" spans="1:34" ht="60" x14ac:dyDescent="0.25">
      <c r="A136" s="19">
        <f t="shared" si="2"/>
        <v>135</v>
      </c>
      <c r="B136" s="1">
        <v>121</v>
      </c>
      <c r="C136" s="2">
        <v>44838.592962962961</v>
      </c>
      <c r="D136" s="1" t="s">
        <v>2698</v>
      </c>
      <c r="E136" s="1" t="s">
        <v>235</v>
      </c>
      <c r="F136" s="3">
        <v>44838</v>
      </c>
      <c r="G136" s="1">
        <f>_xlfn.XLOOKUP(Observation[[#This Row],[Date of Observation]],Date!$A$2:$A$300,Date!$B$2:$B$300,"")</f>
        <v>6</v>
      </c>
      <c r="H136" s="1" t="str">
        <f>_xlfn.XLOOKUP(Observation[[#This Row],[Date of Observation]],Date!$A$2:$A$300,Date!$C$2:$C$300,"")</f>
        <v>Aut 1</v>
      </c>
      <c r="I136" s="1" t="s">
        <v>48</v>
      </c>
      <c r="J136" s="1">
        <v>11</v>
      </c>
      <c r="K136" s="1" t="s">
        <v>71</v>
      </c>
      <c r="L136" s="1">
        <v>4</v>
      </c>
      <c r="M136" s="1" t="s">
        <v>50</v>
      </c>
      <c r="N136" s="1" t="s">
        <v>45</v>
      </c>
      <c r="O136" s="1" t="s">
        <v>51</v>
      </c>
      <c r="P136" s="6" t="s">
        <v>413</v>
      </c>
      <c r="Q136" s="6" t="s">
        <v>2780</v>
      </c>
      <c r="R136" s="6" t="s">
        <v>2780</v>
      </c>
      <c r="S136" s="6" t="s">
        <v>2780</v>
      </c>
      <c r="T136" s="6" t="s">
        <v>2780</v>
      </c>
      <c r="U136" s="6" t="s">
        <v>2780</v>
      </c>
      <c r="V136" s="20"/>
      <c r="W136" s="20"/>
      <c r="X136" s="20"/>
      <c r="Y136" s="20"/>
      <c r="Z136" s="20"/>
      <c r="AA136" s="20"/>
      <c r="AB136" s="20"/>
      <c r="AC136" s="20"/>
      <c r="AD136" s="20"/>
      <c r="AE136" s="20"/>
      <c r="AF136" s="20"/>
      <c r="AG136" s="20"/>
      <c r="AH136" s="20"/>
    </row>
    <row r="137" spans="1:34" ht="120" x14ac:dyDescent="0.25">
      <c r="A137" s="19">
        <f t="shared" si="2"/>
        <v>136</v>
      </c>
      <c r="B137" s="1">
        <v>122</v>
      </c>
      <c r="C137" s="2">
        <v>44838.684293981481</v>
      </c>
      <c r="D137" s="1" t="s">
        <v>2730</v>
      </c>
      <c r="E137" s="1" t="s">
        <v>414</v>
      </c>
      <c r="F137" s="3">
        <v>44838</v>
      </c>
      <c r="G137" s="1">
        <f>_xlfn.XLOOKUP(Observation[[#This Row],[Date of Observation]],Date!$A$2:$A$300,Date!$B$2:$B$300,"")</f>
        <v>6</v>
      </c>
      <c r="H137" s="1" t="str">
        <f>_xlfn.XLOOKUP(Observation[[#This Row],[Date of Observation]],Date!$A$2:$A$300,Date!$C$2:$C$300,"")</f>
        <v>Aut 1</v>
      </c>
      <c r="I137" s="1" t="s">
        <v>42</v>
      </c>
      <c r="J137" s="1">
        <v>9</v>
      </c>
      <c r="K137" s="1" t="s">
        <v>43</v>
      </c>
      <c r="L137" s="1">
        <v>5</v>
      </c>
      <c r="M137" s="1" t="s">
        <v>44</v>
      </c>
      <c r="N137" s="1" t="s">
        <v>154</v>
      </c>
      <c r="O137" s="1"/>
      <c r="P137" s="6"/>
      <c r="Q137" s="17" t="s">
        <v>415</v>
      </c>
      <c r="R137" s="6"/>
      <c r="S137" s="6"/>
      <c r="T137" s="6"/>
      <c r="U137" s="6" t="s">
        <v>416</v>
      </c>
      <c r="V137" s="20"/>
      <c r="W137" s="20"/>
      <c r="X137" s="20"/>
      <c r="Y137" s="20"/>
      <c r="Z137" s="20"/>
      <c r="AA137" s="20"/>
      <c r="AB137" s="20"/>
      <c r="AC137" s="20"/>
      <c r="AD137" s="20"/>
      <c r="AE137" s="20"/>
      <c r="AF137" s="20"/>
      <c r="AG137" s="20"/>
      <c r="AH137" s="20"/>
    </row>
    <row r="138" spans="1:34" ht="105" x14ac:dyDescent="0.25">
      <c r="A138" s="19">
        <f t="shared" si="2"/>
        <v>137</v>
      </c>
      <c r="B138" s="1">
        <v>123</v>
      </c>
      <c r="C138" s="2">
        <v>44838.686493055553</v>
      </c>
      <c r="D138" s="1" t="s">
        <v>2730</v>
      </c>
      <c r="E138" s="1" t="s">
        <v>165</v>
      </c>
      <c r="F138" s="3">
        <v>44838</v>
      </c>
      <c r="G138" s="1">
        <f>_xlfn.XLOOKUP(Observation[[#This Row],[Date of Observation]],Date!$A$2:$A$300,Date!$B$2:$B$300,"")</f>
        <v>6</v>
      </c>
      <c r="H138" s="1" t="str">
        <f>_xlfn.XLOOKUP(Observation[[#This Row],[Date of Observation]],Date!$A$2:$A$300,Date!$C$2:$C$300,"")</f>
        <v>Aut 1</v>
      </c>
      <c r="I138" s="1" t="s">
        <v>42</v>
      </c>
      <c r="J138" s="1">
        <v>9</v>
      </c>
      <c r="K138" s="1" t="s">
        <v>43</v>
      </c>
      <c r="L138" s="1">
        <v>5</v>
      </c>
      <c r="M138" s="1" t="s">
        <v>50</v>
      </c>
      <c r="N138" s="1" t="s">
        <v>154</v>
      </c>
      <c r="O138" s="1"/>
      <c r="P138" s="6"/>
      <c r="Q138" s="17" t="s">
        <v>417</v>
      </c>
      <c r="R138" s="6"/>
      <c r="S138" s="6"/>
      <c r="T138" s="6"/>
      <c r="U138" s="6" t="s">
        <v>418</v>
      </c>
      <c r="V138" s="20"/>
      <c r="W138" s="20"/>
      <c r="X138" s="20"/>
      <c r="Y138" s="20"/>
      <c r="Z138" s="20"/>
      <c r="AA138" s="20"/>
      <c r="AB138" s="20"/>
      <c r="AC138" s="20"/>
      <c r="AD138" s="20"/>
      <c r="AE138" s="20"/>
      <c r="AF138" s="20"/>
      <c r="AG138" s="20"/>
      <c r="AH138" s="20"/>
    </row>
    <row r="139" spans="1:34" ht="75" x14ac:dyDescent="0.25">
      <c r="A139" s="19">
        <f t="shared" si="2"/>
        <v>138</v>
      </c>
      <c r="B139" s="1">
        <v>124</v>
      </c>
      <c r="C139" s="2">
        <v>44838.688564814816</v>
      </c>
      <c r="D139" s="1" t="s">
        <v>2730</v>
      </c>
      <c r="E139" s="1" t="s">
        <v>153</v>
      </c>
      <c r="F139" s="3">
        <v>44838</v>
      </c>
      <c r="G139" s="1">
        <f>_xlfn.XLOOKUP(Observation[[#This Row],[Date of Observation]],Date!$A$2:$A$300,Date!$B$2:$B$300,"")</f>
        <v>6</v>
      </c>
      <c r="H139" s="1" t="str">
        <f>_xlfn.XLOOKUP(Observation[[#This Row],[Date of Observation]],Date!$A$2:$A$300,Date!$C$2:$C$300,"")</f>
        <v>Aut 1</v>
      </c>
      <c r="I139" s="1" t="s">
        <v>42</v>
      </c>
      <c r="J139" s="1">
        <v>10</v>
      </c>
      <c r="K139" s="1" t="s">
        <v>43</v>
      </c>
      <c r="L139" s="1">
        <v>1</v>
      </c>
      <c r="M139" s="1" t="s">
        <v>44</v>
      </c>
      <c r="N139" s="1" t="s">
        <v>154</v>
      </c>
      <c r="O139" s="1"/>
      <c r="P139" s="6"/>
      <c r="Q139" s="17" t="s">
        <v>419</v>
      </c>
      <c r="R139" s="6"/>
      <c r="S139" s="6"/>
      <c r="T139" s="6"/>
      <c r="U139" s="6" t="s">
        <v>420</v>
      </c>
      <c r="V139" s="20"/>
      <c r="W139" s="20"/>
      <c r="X139" s="20"/>
      <c r="Y139" s="20"/>
      <c r="Z139" s="20"/>
      <c r="AA139" s="20"/>
      <c r="AB139" s="20"/>
      <c r="AC139" s="20"/>
      <c r="AD139" s="20"/>
      <c r="AE139" s="20"/>
      <c r="AF139" s="20"/>
      <c r="AG139" s="20"/>
      <c r="AH139" s="20"/>
    </row>
    <row r="140" spans="1:34" ht="105" x14ac:dyDescent="0.25">
      <c r="A140" s="19">
        <f t="shared" si="2"/>
        <v>139</v>
      </c>
      <c r="B140" s="1">
        <v>125</v>
      </c>
      <c r="C140" s="2">
        <v>44838.690497685187</v>
      </c>
      <c r="D140" s="1" t="s">
        <v>2730</v>
      </c>
      <c r="E140" s="1" t="s">
        <v>153</v>
      </c>
      <c r="F140" s="3">
        <v>44838</v>
      </c>
      <c r="G140" s="1">
        <f>_xlfn.XLOOKUP(Observation[[#This Row],[Date of Observation]],Date!$A$2:$A$300,Date!$B$2:$B$300,"")</f>
        <v>6</v>
      </c>
      <c r="H140" s="1" t="str">
        <f>_xlfn.XLOOKUP(Observation[[#This Row],[Date of Observation]],Date!$A$2:$A$300,Date!$C$2:$C$300,"")</f>
        <v>Aut 1</v>
      </c>
      <c r="I140" s="1" t="s">
        <v>42</v>
      </c>
      <c r="J140" s="1">
        <v>10</v>
      </c>
      <c r="K140" s="1" t="s">
        <v>43</v>
      </c>
      <c r="L140" s="1">
        <v>1</v>
      </c>
      <c r="M140" s="1" t="s">
        <v>50</v>
      </c>
      <c r="N140" s="1" t="s">
        <v>154</v>
      </c>
      <c r="O140" s="1"/>
      <c r="P140" s="6"/>
      <c r="Q140" s="17" t="s">
        <v>421</v>
      </c>
      <c r="R140" s="6"/>
      <c r="S140" s="6"/>
      <c r="T140" s="6"/>
      <c r="U140" s="6" t="s">
        <v>422</v>
      </c>
      <c r="V140" s="20"/>
      <c r="W140" s="20"/>
      <c r="X140" s="20"/>
      <c r="Y140" s="20"/>
      <c r="Z140" s="20"/>
      <c r="AA140" s="20"/>
      <c r="AB140" s="20"/>
      <c r="AC140" s="20"/>
      <c r="AD140" s="20"/>
      <c r="AE140" s="20"/>
      <c r="AF140" s="20"/>
      <c r="AG140" s="20"/>
      <c r="AH140" s="20"/>
    </row>
    <row r="141" spans="1:34" ht="120" x14ac:dyDescent="0.25">
      <c r="A141" s="19">
        <f t="shared" si="2"/>
        <v>140</v>
      </c>
      <c r="B141" s="1">
        <v>126</v>
      </c>
      <c r="C141" s="2">
        <v>44838.692743055559</v>
      </c>
      <c r="D141" s="1" t="s">
        <v>2730</v>
      </c>
      <c r="E141" s="1" t="s">
        <v>165</v>
      </c>
      <c r="F141" s="3">
        <v>44838</v>
      </c>
      <c r="G141" s="1">
        <f>_xlfn.XLOOKUP(Observation[[#This Row],[Date of Observation]],Date!$A$2:$A$300,Date!$B$2:$B$300,"")</f>
        <v>6</v>
      </c>
      <c r="H141" s="1" t="str">
        <f>_xlfn.XLOOKUP(Observation[[#This Row],[Date of Observation]],Date!$A$2:$A$300,Date!$C$2:$C$300,"")</f>
        <v>Aut 1</v>
      </c>
      <c r="I141" s="1" t="s">
        <v>42</v>
      </c>
      <c r="J141" s="1">
        <v>10</v>
      </c>
      <c r="K141" s="1" t="s">
        <v>43</v>
      </c>
      <c r="L141" s="1">
        <v>5</v>
      </c>
      <c r="M141" s="1" t="s">
        <v>44</v>
      </c>
      <c r="N141" s="1" t="s">
        <v>154</v>
      </c>
      <c r="O141" s="1"/>
      <c r="P141" s="6"/>
      <c r="Q141" s="17" t="s">
        <v>423</v>
      </c>
      <c r="R141" s="6"/>
      <c r="S141" s="6"/>
      <c r="T141" s="6"/>
      <c r="U141" s="6" t="s">
        <v>420</v>
      </c>
      <c r="V141" s="20"/>
      <c r="W141" s="20"/>
      <c r="X141" s="20"/>
      <c r="Y141" s="20"/>
      <c r="Z141" s="20"/>
      <c r="AA141" s="20"/>
      <c r="AB141" s="20"/>
      <c r="AC141" s="20"/>
      <c r="AD141" s="20"/>
      <c r="AE141" s="20"/>
      <c r="AF141" s="20"/>
      <c r="AG141" s="20"/>
      <c r="AH141" s="20"/>
    </row>
    <row r="142" spans="1:34" ht="75" x14ac:dyDescent="0.25">
      <c r="A142" s="19">
        <f t="shared" si="2"/>
        <v>141</v>
      </c>
      <c r="B142" s="1">
        <v>127</v>
      </c>
      <c r="C142" s="2">
        <v>44838.6950462963</v>
      </c>
      <c r="D142" s="1" t="s">
        <v>2730</v>
      </c>
      <c r="E142" s="1" t="s">
        <v>178</v>
      </c>
      <c r="F142" s="3">
        <v>44838</v>
      </c>
      <c r="G142" s="1">
        <f>_xlfn.XLOOKUP(Observation[[#This Row],[Date of Observation]],Date!$A$2:$A$300,Date!$B$2:$B$300,"")</f>
        <v>6</v>
      </c>
      <c r="H142" s="1" t="str">
        <f>_xlfn.XLOOKUP(Observation[[#This Row],[Date of Observation]],Date!$A$2:$A$300,Date!$C$2:$C$300,"")</f>
        <v>Aut 1</v>
      </c>
      <c r="I142" s="1" t="s">
        <v>42</v>
      </c>
      <c r="J142" s="1">
        <v>10</v>
      </c>
      <c r="K142" s="1" t="s">
        <v>43</v>
      </c>
      <c r="L142" s="1">
        <v>5</v>
      </c>
      <c r="M142" s="1" t="s">
        <v>50</v>
      </c>
      <c r="N142" s="1" t="s">
        <v>154</v>
      </c>
      <c r="O142" s="1"/>
      <c r="P142" s="6"/>
      <c r="Q142" s="17" t="s">
        <v>424</v>
      </c>
      <c r="R142" s="6"/>
      <c r="S142" s="6"/>
      <c r="T142" s="6"/>
      <c r="U142" s="6" t="s">
        <v>261</v>
      </c>
      <c r="V142" s="20"/>
      <c r="W142" s="20"/>
      <c r="X142" s="20"/>
      <c r="Y142" s="20"/>
      <c r="Z142" s="20"/>
      <c r="AA142" s="20"/>
      <c r="AB142" s="20"/>
      <c r="AC142" s="20"/>
      <c r="AD142" s="20"/>
      <c r="AE142" s="20"/>
      <c r="AF142" s="20"/>
      <c r="AG142" s="20"/>
      <c r="AH142" s="20"/>
    </row>
    <row r="143" spans="1:34" ht="120" x14ac:dyDescent="0.25">
      <c r="A143" s="19">
        <f t="shared" si="2"/>
        <v>142</v>
      </c>
      <c r="B143" s="1">
        <v>128</v>
      </c>
      <c r="C143" s="2">
        <v>44838.696261574078</v>
      </c>
      <c r="D143" s="1" t="s">
        <v>2730</v>
      </c>
      <c r="E143" s="1" t="s">
        <v>247</v>
      </c>
      <c r="F143" s="3">
        <v>44838</v>
      </c>
      <c r="G143" s="1">
        <f>_xlfn.XLOOKUP(Observation[[#This Row],[Date of Observation]],Date!$A$2:$A$300,Date!$B$2:$B$300,"")</f>
        <v>6</v>
      </c>
      <c r="H143" s="1" t="str">
        <f>_xlfn.XLOOKUP(Observation[[#This Row],[Date of Observation]],Date!$A$2:$A$300,Date!$C$2:$C$300,"")</f>
        <v>Aut 1</v>
      </c>
      <c r="I143" s="1" t="s">
        <v>42</v>
      </c>
      <c r="J143" s="1">
        <v>11</v>
      </c>
      <c r="K143" s="1" t="s">
        <v>43</v>
      </c>
      <c r="L143" s="1">
        <v>1</v>
      </c>
      <c r="M143" s="1" t="s">
        <v>50</v>
      </c>
      <c r="N143" s="1" t="s">
        <v>154</v>
      </c>
      <c r="O143" s="1"/>
      <c r="P143" s="6"/>
      <c r="Q143" s="17" t="s">
        <v>425</v>
      </c>
      <c r="R143" s="6"/>
      <c r="S143" s="6"/>
      <c r="T143" s="6"/>
      <c r="U143" s="6" t="s">
        <v>172</v>
      </c>
      <c r="V143" s="20"/>
      <c r="W143" s="20"/>
      <c r="X143" s="20"/>
      <c r="Y143" s="20"/>
      <c r="Z143" s="20"/>
      <c r="AA143" s="20"/>
      <c r="AB143" s="20"/>
      <c r="AC143" s="20"/>
      <c r="AD143" s="20"/>
      <c r="AE143" s="20"/>
      <c r="AF143" s="20"/>
      <c r="AG143" s="20"/>
      <c r="AH143" s="20"/>
    </row>
    <row r="144" spans="1:34" ht="120" x14ac:dyDescent="0.25">
      <c r="A144" s="19">
        <f t="shared" si="2"/>
        <v>143</v>
      </c>
      <c r="B144" s="1">
        <v>129</v>
      </c>
      <c r="C144" s="2">
        <v>44838.697662037041</v>
      </c>
      <c r="D144" s="1" t="s">
        <v>2730</v>
      </c>
      <c r="E144" s="1" t="s">
        <v>247</v>
      </c>
      <c r="F144" s="3">
        <v>44838</v>
      </c>
      <c r="G144" s="1">
        <f>_xlfn.XLOOKUP(Observation[[#This Row],[Date of Observation]],Date!$A$2:$A$300,Date!$B$2:$B$300,"")</f>
        <v>6</v>
      </c>
      <c r="H144" s="1" t="str">
        <f>_xlfn.XLOOKUP(Observation[[#This Row],[Date of Observation]],Date!$A$2:$A$300,Date!$C$2:$C$300,"")</f>
        <v>Aut 1</v>
      </c>
      <c r="I144" s="1" t="s">
        <v>42</v>
      </c>
      <c r="J144" s="1">
        <v>11</v>
      </c>
      <c r="K144" s="1" t="s">
        <v>43</v>
      </c>
      <c r="L144" s="1">
        <v>1</v>
      </c>
      <c r="M144" s="1" t="s">
        <v>44</v>
      </c>
      <c r="N144" s="1" t="s">
        <v>154</v>
      </c>
      <c r="O144" s="1"/>
      <c r="P144" s="6"/>
      <c r="Q144" s="17" t="s">
        <v>171</v>
      </c>
      <c r="R144" s="6"/>
      <c r="S144" s="6"/>
      <c r="T144" s="6"/>
      <c r="U144" s="6" t="s">
        <v>172</v>
      </c>
      <c r="V144" s="20"/>
      <c r="W144" s="20"/>
      <c r="X144" s="20"/>
      <c r="Y144" s="20"/>
      <c r="Z144" s="20"/>
      <c r="AA144" s="20"/>
      <c r="AB144" s="20"/>
      <c r="AC144" s="20"/>
      <c r="AD144" s="20"/>
      <c r="AE144" s="20"/>
      <c r="AF144" s="20"/>
      <c r="AG144" s="20"/>
      <c r="AH144" s="20"/>
    </row>
    <row r="145" spans="1:34" ht="105" x14ac:dyDescent="0.25">
      <c r="A145" s="19">
        <f t="shared" si="2"/>
        <v>144</v>
      </c>
      <c r="B145" s="1">
        <v>130</v>
      </c>
      <c r="C145" s="2">
        <v>44838.700150462966</v>
      </c>
      <c r="D145" s="1" t="s">
        <v>2730</v>
      </c>
      <c r="E145" s="1" t="s">
        <v>254</v>
      </c>
      <c r="F145" s="3">
        <v>44838</v>
      </c>
      <c r="G145" s="1">
        <f>_xlfn.XLOOKUP(Observation[[#This Row],[Date of Observation]],Date!$A$2:$A$300,Date!$B$2:$B$300,"")</f>
        <v>6</v>
      </c>
      <c r="H145" s="1" t="str">
        <f>_xlfn.XLOOKUP(Observation[[#This Row],[Date of Observation]],Date!$A$2:$A$300,Date!$C$2:$C$300,"")</f>
        <v>Aut 1</v>
      </c>
      <c r="I145" s="1" t="s">
        <v>42</v>
      </c>
      <c r="J145" s="1">
        <v>11</v>
      </c>
      <c r="K145" s="1" t="s">
        <v>43</v>
      </c>
      <c r="L145" s="1">
        <v>5</v>
      </c>
      <c r="M145" s="1" t="s">
        <v>44</v>
      </c>
      <c r="N145" s="1" t="s">
        <v>154</v>
      </c>
      <c r="O145" s="1"/>
      <c r="P145" s="6"/>
      <c r="Q145" s="17" t="s">
        <v>426</v>
      </c>
      <c r="R145" s="6"/>
      <c r="S145" s="6"/>
      <c r="T145" s="6"/>
      <c r="U145" s="6" t="s">
        <v>427</v>
      </c>
      <c r="V145" s="20"/>
      <c r="W145" s="20"/>
      <c r="X145" s="20"/>
      <c r="Y145" s="20"/>
      <c r="Z145" s="20"/>
      <c r="AA145" s="20"/>
      <c r="AB145" s="20"/>
      <c r="AC145" s="20"/>
      <c r="AD145" s="20"/>
      <c r="AE145" s="20"/>
      <c r="AF145" s="20"/>
      <c r="AG145" s="20"/>
      <c r="AH145" s="20"/>
    </row>
    <row r="146" spans="1:34" ht="90" x14ac:dyDescent="0.25">
      <c r="A146" s="19">
        <f t="shared" si="2"/>
        <v>145</v>
      </c>
      <c r="B146" s="1">
        <v>131</v>
      </c>
      <c r="C146" s="2">
        <v>44838.702106481483</v>
      </c>
      <c r="D146" s="1" t="s">
        <v>2730</v>
      </c>
      <c r="E146" s="1" t="s">
        <v>254</v>
      </c>
      <c r="F146" s="3">
        <v>44838</v>
      </c>
      <c r="G146" s="1">
        <f>_xlfn.XLOOKUP(Observation[[#This Row],[Date of Observation]],Date!$A$2:$A$300,Date!$B$2:$B$300,"")</f>
        <v>6</v>
      </c>
      <c r="H146" s="1" t="str">
        <f>_xlfn.XLOOKUP(Observation[[#This Row],[Date of Observation]],Date!$A$2:$A$300,Date!$C$2:$C$300,"")</f>
        <v>Aut 1</v>
      </c>
      <c r="I146" s="1" t="s">
        <v>42</v>
      </c>
      <c r="J146" s="1">
        <v>11</v>
      </c>
      <c r="K146" s="1" t="s">
        <v>43</v>
      </c>
      <c r="L146" s="1">
        <v>5</v>
      </c>
      <c r="M146" s="1" t="s">
        <v>50</v>
      </c>
      <c r="N146" s="1" t="s">
        <v>154</v>
      </c>
      <c r="O146" s="1"/>
      <c r="P146" s="6"/>
      <c r="Q146" s="17" t="s">
        <v>428</v>
      </c>
      <c r="R146" s="6"/>
      <c r="S146" s="6"/>
      <c r="T146" s="6"/>
      <c r="U146" s="6" t="s">
        <v>418</v>
      </c>
      <c r="V146" s="20"/>
      <c r="W146" s="20"/>
      <c r="X146" s="20"/>
      <c r="Y146" s="20"/>
      <c r="Z146" s="20"/>
      <c r="AA146" s="20"/>
      <c r="AB146" s="20"/>
      <c r="AC146" s="20"/>
      <c r="AD146" s="20"/>
      <c r="AE146" s="20"/>
      <c r="AF146" s="20"/>
      <c r="AG146" s="20"/>
      <c r="AH146" s="20"/>
    </row>
    <row r="147" spans="1:34" ht="225" x14ac:dyDescent="0.25">
      <c r="A147" s="19">
        <f t="shared" si="2"/>
        <v>146</v>
      </c>
      <c r="B147" s="1">
        <v>132</v>
      </c>
      <c r="C147" s="2">
        <v>44839.287592592591</v>
      </c>
      <c r="D147" s="1" t="s">
        <v>2745</v>
      </c>
      <c r="E147" s="1" t="s">
        <v>389</v>
      </c>
      <c r="F147" s="3">
        <v>44834</v>
      </c>
      <c r="G147" s="1">
        <f>_xlfn.XLOOKUP(Observation[[#This Row],[Date of Observation]],Date!$A$2:$A$300,Date!$B$2:$B$300,"")</f>
        <v>5</v>
      </c>
      <c r="H147" s="1" t="str">
        <f>_xlfn.XLOOKUP(Observation[[#This Row],[Date of Observation]],Date!$A$2:$A$300,Date!$C$2:$C$300,"")</f>
        <v>Aut 1</v>
      </c>
      <c r="I147" s="1" t="s">
        <v>58</v>
      </c>
      <c r="J147" s="1">
        <v>10</v>
      </c>
      <c r="K147" s="1" t="s">
        <v>80</v>
      </c>
      <c r="L147" s="1">
        <v>4</v>
      </c>
      <c r="M147" s="1" t="s">
        <v>44</v>
      </c>
      <c r="N147" s="1" t="s">
        <v>45</v>
      </c>
      <c r="O147" s="1" t="s">
        <v>51</v>
      </c>
      <c r="P147" s="6" t="s">
        <v>429</v>
      </c>
      <c r="Q147" s="17" t="s">
        <v>430</v>
      </c>
      <c r="R147" s="6"/>
      <c r="S147" s="6"/>
      <c r="T147" s="6"/>
      <c r="U147" s="6" t="s">
        <v>431</v>
      </c>
      <c r="V147" s="20"/>
      <c r="W147" s="20"/>
      <c r="X147" s="20"/>
      <c r="Y147" s="20"/>
      <c r="Z147" s="20"/>
      <c r="AA147" s="20"/>
      <c r="AB147" s="20"/>
      <c r="AC147" s="20"/>
      <c r="AD147" s="20"/>
      <c r="AE147" s="20"/>
      <c r="AF147" s="20"/>
      <c r="AG147" s="20"/>
      <c r="AH147" s="20"/>
    </row>
    <row r="148" spans="1:34" ht="225" x14ac:dyDescent="0.25">
      <c r="A148" s="19">
        <f t="shared" si="2"/>
        <v>147</v>
      </c>
      <c r="B148" s="1">
        <v>133</v>
      </c>
      <c r="C148" s="2">
        <v>44839.375613425924</v>
      </c>
      <c r="D148" s="1" t="s">
        <v>2745</v>
      </c>
      <c r="E148" s="1" t="s">
        <v>432</v>
      </c>
      <c r="F148" s="3">
        <v>44837</v>
      </c>
      <c r="G148" s="1">
        <f>_xlfn.XLOOKUP(Observation[[#This Row],[Date of Observation]],Date!$A$2:$A$300,Date!$B$2:$B$300,"")</f>
        <v>6</v>
      </c>
      <c r="H148" s="1" t="str">
        <f>_xlfn.XLOOKUP(Observation[[#This Row],[Date of Observation]],Date!$A$2:$A$300,Date!$C$2:$C$300,"")</f>
        <v>Aut 1</v>
      </c>
      <c r="I148" s="1" t="s">
        <v>58</v>
      </c>
      <c r="J148" s="1">
        <v>11</v>
      </c>
      <c r="K148" s="1" t="s">
        <v>80</v>
      </c>
      <c r="L148" s="1">
        <v>2</v>
      </c>
      <c r="M148" s="1" t="s">
        <v>44</v>
      </c>
      <c r="N148" s="1" t="s">
        <v>45</v>
      </c>
      <c r="O148" s="1" t="s">
        <v>25</v>
      </c>
      <c r="P148" s="6" t="s">
        <v>433</v>
      </c>
      <c r="Q148" s="17"/>
      <c r="R148" s="6"/>
      <c r="S148" s="6" t="s">
        <v>434</v>
      </c>
      <c r="T148" s="6"/>
      <c r="U148" s="6" t="s">
        <v>435</v>
      </c>
      <c r="V148" s="20"/>
      <c r="W148" s="20"/>
      <c r="X148" s="20"/>
      <c r="Y148" s="20"/>
      <c r="Z148" s="20"/>
      <c r="AA148" s="20"/>
      <c r="AB148" s="20"/>
      <c r="AC148" s="20"/>
      <c r="AD148" s="20"/>
      <c r="AE148" s="20"/>
      <c r="AF148" s="20"/>
      <c r="AG148" s="20"/>
      <c r="AH148" s="20"/>
    </row>
    <row r="149" spans="1:34" ht="45" x14ac:dyDescent="0.25">
      <c r="A149" s="19">
        <f t="shared" si="2"/>
        <v>148</v>
      </c>
      <c r="B149" s="1">
        <v>134</v>
      </c>
      <c r="C149" s="2">
        <v>44839.49454861111</v>
      </c>
      <c r="D149" s="1" t="s">
        <v>2754</v>
      </c>
      <c r="E149" s="1" t="s">
        <v>190</v>
      </c>
      <c r="F149" s="3">
        <v>44839</v>
      </c>
      <c r="G149" s="1">
        <f>_xlfn.XLOOKUP(Observation[[#This Row],[Date of Observation]],Date!$A$2:$A$300,Date!$B$2:$B$300,"")</f>
        <v>6</v>
      </c>
      <c r="H149" s="1" t="str">
        <f>_xlfn.XLOOKUP(Observation[[#This Row],[Date of Observation]],Date!$A$2:$A$300,Date!$C$2:$C$300,"")</f>
        <v>Aut 1</v>
      </c>
      <c r="I149" s="1" t="s">
        <v>48</v>
      </c>
      <c r="J149" s="1">
        <v>11</v>
      </c>
      <c r="K149" s="1" t="s">
        <v>245</v>
      </c>
      <c r="L149" s="1">
        <v>1</v>
      </c>
      <c r="M149" s="1" t="s">
        <v>125</v>
      </c>
      <c r="N149" s="1" t="s">
        <v>45</v>
      </c>
      <c r="O149" s="1" t="s">
        <v>51</v>
      </c>
      <c r="P149" s="6" t="s">
        <v>436</v>
      </c>
      <c r="Q149" s="6" t="s">
        <v>2780</v>
      </c>
      <c r="R149" s="6" t="s">
        <v>2780</v>
      </c>
      <c r="S149" s="6" t="s">
        <v>2780</v>
      </c>
      <c r="T149" s="6" t="s">
        <v>2780</v>
      </c>
      <c r="U149" s="6" t="s">
        <v>2780</v>
      </c>
      <c r="V149" s="20"/>
      <c r="W149" s="20"/>
      <c r="X149" s="20"/>
      <c r="Y149" s="20"/>
      <c r="Z149" s="20"/>
      <c r="AA149" s="20"/>
      <c r="AB149" s="20"/>
      <c r="AC149" s="20"/>
      <c r="AD149" s="20"/>
      <c r="AE149" s="20"/>
      <c r="AF149" s="20"/>
      <c r="AG149" s="20"/>
      <c r="AH149" s="20"/>
    </row>
    <row r="150" spans="1:34" ht="120" x14ac:dyDescent="0.25">
      <c r="A150" s="19">
        <f t="shared" si="2"/>
        <v>149</v>
      </c>
      <c r="B150" s="1">
        <v>135</v>
      </c>
      <c r="C150" s="2">
        <v>44839.559467592589</v>
      </c>
      <c r="D150" s="1" t="s">
        <v>2716</v>
      </c>
      <c r="E150" s="1" t="s">
        <v>135</v>
      </c>
      <c r="F150" s="3">
        <v>44839</v>
      </c>
      <c r="G150" s="1">
        <f>_xlfn.XLOOKUP(Observation[[#This Row],[Date of Observation]],Date!$A$2:$A$300,Date!$B$2:$B$300,"")</f>
        <v>6</v>
      </c>
      <c r="H150" s="1" t="str">
        <f>_xlfn.XLOOKUP(Observation[[#This Row],[Date of Observation]],Date!$A$2:$A$300,Date!$C$2:$C$300,"")</f>
        <v>Aut 1</v>
      </c>
      <c r="I150" s="1" t="s">
        <v>48</v>
      </c>
      <c r="J150" s="1">
        <v>10</v>
      </c>
      <c r="K150" s="1" t="s">
        <v>71</v>
      </c>
      <c r="L150" s="1">
        <v>1</v>
      </c>
      <c r="M150" s="1" t="s">
        <v>50</v>
      </c>
      <c r="N150" s="1" t="s">
        <v>45</v>
      </c>
      <c r="O150" s="1" t="s">
        <v>26</v>
      </c>
      <c r="P150" s="6" t="s">
        <v>437</v>
      </c>
      <c r="Q150" s="17"/>
      <c r="R150" s="6"/>
      <c r="S150" s="6"/>
      <c r="T150" s="6" t="s">
        <v>438</v>
      </c>
      <c r="U150" s="6" t="s">
        <v>439</v>
      </c>
      <c r="V150" s="20"/>
      <c r="W150" s="20"/>
      <c r="X150" s="20"/>
      <c r="Y150" s="20"/>
      <c r="Z150" s="20"/>
      <c r="AA150" s="20"/>
      <c r="AB150" s="20"/>
      <c r="AC150" s="20"/>
      <c r="AD150" s="20"/>
      <c r="AE150" s="20"/>
      <c r="AF150" s="20"/>
      <c r="AG150" s="20"/>
      <c r="AH150" s="20"/>
    </row>
    <row r="151" spans="1:34" ht="105" x14ac:dyDescent="0.25">
      <c r="A151" s="19">
        <f t="shared" si="2"/>
        <v>150</v>
      </c>
      <c r="B151" s="1">
        <v>136</v>
      </c>
      <c r="C151" s="2">
        <v>44839.564143518517</v>
      </c>
      <c r="D151" s="1" t="s">
        <v>2716</v>
      </c>
      <c r="E151" s="1" t="s">
        <v>140</v>
      </c>
      <c r="F151" s="3">
        <v>44839</v>
      </c>
      <c r="G151" s="1">
        <f>_xlfn.XLOOKUP(Observation[[#This Row],[Date of Observation]],Date!$A$2:$A$300,Date!$B$2:$B$300,"")</f>
        <v>6</v>
      </c>
      <c r="H151" s="1" t="str">
        <f>_xlfn.XLOOKUP(Observation[[#This Row],[Date of Observation]],Date!$A$2:$A$300,Date!$C$2:$C$300,"")</f>
        <v>Aut 1</v>
      </c>
      <c r="I151" s="1" t="s">
        <v>48</v>
      </c>
      <c r="J151" s="1">
        <v>10</v>
      </c>
      <c r="K151" s="1" t="s">
        <v>71</v>
      </c>
      <c r="L151" s="1">
        <v>2</v>
      </c>
      <c r="M151" s="1" t="s">
        <v>50</v>
      </c>
      <c r="N151" s="1" t="s">
        <v>45</v>
      </c>
      <c r="O151" s="1" t="s">
        <v>51</v>
      </c>
      <c r="P151" s="6" t="s">
        <v>440</v>
      </c>
      <c r="Q151" s="17" t="s">
        <v>441</v>
      </c>
      <c r="R151" s="6"/>
      <c r="S151" s="6"/>
      <c r="T151" s="6"/>
      <c r="U151" s="6" t="s">
        <v>442</v>
      </c>
      <c r="V151" s="20"/>
      <c r="W151" s="20"/>
      <c r="X151" s="20"/>
      <c r="Y151" s="20"/>
      <c r="Z151" s="20"/>
      <c r="AA151" s="20"/>
      <c r="AB151" s="20"/>
      <c r="AC151" s="20"/>
      <c r="AD151" s="20"/>
      <c r="AE151" s="20"/>
      <c r="AF151" s="20"/>
      <c r="AG151" s="20"/>
      <c r="AH151" s="20"/>
    </row>
    <row r="152" spans="1:34" ht="45" x14ac:dyDescent="0.25">
      <c r="A152" s="19">
        <f t="shared" si="2"/>
        <v>151</v>
      </c>
      <c r="B152" s="1">
        <v>137</v>
      </c>
      <c r="C152" s="2">
        <v>44839.692499999997</v>
      </c>
      <c r="D152" s="1" t="s">
        <v>2730</v>
      </c>
      <c r="E152" s="1" t="s">
        <v>118</v>
      </c>
      <c r="F152" s="3">
        <v>44838</v>
      </c>
      <c r="G152" s="1">
        <f>_xlfn.XLOOKUP(Observation[[#This Row],[Date of Observation]],Date!$A$2:$A$300,Date!$B$2:$B$300,"")</f>
        <v>6</v>
      </c>
      <c r="H152" s="1" t="str">
        <f>_xlfn.XLOOKUP(Observation[[#This Row],[Date of Observation]],Date!$A$2:$A$300,Date!$C$2:$C$300,"")</f>
        <v>Aut 1</v>
      </c>
      <c r="I152" s="1" t="s">
        <v>42</v>
      </c>
      <c r="J152" s="1">
        <v>12</v>
      </c>
      <c r="K152" s="1" t="s">
        <v>131</v>
      </c>
      <c r="L152" s="1"/>
      <c r="M152" s="1" t="s">
        <v>132</v>
      </c>
      <c r="N152" s="1" t="s">
        <v>45</v>
      </c>
      <c r="O152" s="1" t="s">
        <v>51</v>
      </c>
      <c r="P152" s="6" t="s">
        <v>443</v>
      </c>
      <c r="Q152" s="6" t="s">
        <v>2780</v>
      </c>
      <c r="R152" s="6" t="s">
        <v>2780</v>
      </c>
      <c r="S152" s="6" t="s">
        <v>2780</v>
      </c>
      <c r="T152" s="6" t="s">
        <v>2780</v>
      </c>
      <c r="U152" s="6" t="s">
        <v>2780</v>
      </c>
      <c r="V152" s="20"/>
      <c r="W152" s="20"/>
      <c r="X152" s="20"/>
      <c r="Y152" s="20"/>
      <c r="Z152" s="20"/>
      <c r="AA152" s="20"/>
      <c r="AB152" s="20"/>
      <c r="AC152" s="20"/>
      <c r="AD152" s="20"/>
      <c r="AE152" s="20"/>
      <c r="AF152" s="20"/>
      <c r="AG152" s="20"/>
      <c r="AH152" s="20"/>
    </row>
    <row r="153" spans="1:34" ht="45" x14ac:dyDescent="0.25">
      <c r="A153" s="19">
        <f t="shared" si="2"/>
        <v>152</v>
      </c>
      <c r="B153" s="1">
        <v>138</v>
      </c>
      <c r="C153" s="2">
        <v>44840.565266203703</v>
      </c>
      <c r="D153" s="1" t="s">
        <v>2736</v>
      </c>
      <c r="E153" s="1" t="s">
        <v>77</v>
      </c>
      <c r="F153" s="3">
        <v>44840</v>
      </c>
      <c r="G153" s="1">
        <f>_xlfn.XLOOKUP(Observation[[#This Row],[Date of Observation]],Date!$A$2:$A$300,Date!$B$2:$B$300,"")</f>
        <v>6</v>
      </c>
      <c r="H153" s="1" t="str">
        <f>_xlfn.XLOOKUP(Observation[[#This Row],[Date of Observation]],Date!$A$2:$A$300,Date!$C$2:$C$300,"")</f>
        <v>Aut 1</v>
      </c>
      <c r="I153" s="1" t="s">
        <v>58</v>
      </c>
      <c r="J153" s="1">
        <v>9</v>
      </c>
      <c r="K153" s="1" t="s">
        <v>59</v>
      </c>
      <c r="L153" s="1">
        <v>2</v>
      </c>
      <c r="M153" s="1" t="s">
        <v>50</v>
      </c>
      <c r="N153" s="1" t="s">
        <v>45</v>
      </c>
      <c r="O153" s="1" t="s">
        <v>26</v>
      </c>
      <c r="P153" s="6" t="s">
        <v>444</v>
      </c>
      <c r="Q153" s="6" t="s">
        <v>2780</v>
      </c>
      <c r="R153" s="6" t="s">
        <v>2780</v>
      </c>
      <c r="S153" s="6" t="s">
        <v>2780</v>
      </c>
      <c r="T153" s="6" t="s">
        <v>2780</v>
      </c>
      <c r="U153" s="6" t="s">
        <v>2780</v>
      </c>
      <c r="V153" s="20"/>
      <c r="W153" s="20"/>
      <c r="X153" s="20"/>
      <c r="Y153" s="20"/>
      <c r="Z153" s="20"/>
      <c r="AA153" s="20"/>
      <c r="AB153" s="20"/>
      <c r="AC153" s="20"/>
      <c r="AD153" s="20"/>
      <c r="AE153" s="20"/>
      <c r="AF153" s="20"/>
      <c r="AG153" s="20"/>
      <c r="AH153" s="20"/>
    </row>
    <row r="154" spans="1:34" ht="180" x14ac:dyDescent="0.25">
      <c r="A154" s="19">
        <f t="shared" si="2"/>
        <v>153</v>
      </c>
      <c r="B154" s="1">
        <v>139</v>
      </c>
      <c r="C154" s="2">
        <v>44840.611898148149</v>
      </c>
      <c r="D154" s="1" t="s">
        <v>2723</v>
      </c>
      <c r="E154" s="1" t="s">
        <v>107</v>
      </c>
      <c r="F154" s="3">
        <v>44840</v>
      </c>
      <c r="G154" s="1">
        <f>_xlfn.XLOOKUP(Observation[[#This Row],[Date of Observation]],Date!$A$2:$A$300,Date!$B$2:$B$300,"")</f>
        <v>6</v>
      </c>
      <c r="H154" s="1" t="str">
        <f>_xlfn.XLOOKUP(Observation[[#This Row],[Date of Observation]],Date!$A$2:$A$300,Date!$C$2:$C$300,"")</f>
        <v>Aut 1</v>
      </c>
      <c r="I154" s="1" t="s">
        <v>58</v>
      </c>
      <c r="J154" s="1">
        <v>8</v>
      </c>
      <c r="K154" s="1" t="s">
        <v>64</v>
      </c>
      <c r="L154" s="1">
        <v>4</v>
      </c>
      <c r="M154" s="1" t="s">
        <v>44</v>
      </c>
      <c r="N154" s="1" t="s">
        <v>45</v>
      </c>
      <c r="O154" s="1" t="s">
        <v>26</v>
      </c>
      <c r="P154" s="6" t="s">
        <v>445</v>
      </c>
      <c r="Q154" s="17"/>
      <c r="R154" s="6"/>
      <c r="S154" s="6"/>
      <c r="T154" s="6" t="s">
        <v>446</v>
      </c>
      <c r="U154" s="6" t="s">
        <v>447</v>
      </c>
      <c r="V154" s="20"/>
      <c r="W154" s="20"/>
      <c r="X154" s="20"/>
      <c r="Y154" s="20"/>
      <c r="Z154" s="20"/>
      <c r="AA154" s="20"/>
      <c r="AB154" s="20"/>
      <c r="AC154" s="20"/>
      <c r="AD154" s="20"/>
      <c r="AE154" s="20"/>
      <c r="AF154" s="20"/>
      <c r="AG154" s="20"/>
      <c r="AH154" s="20"/>
    </row>
    <row r="155" spans="1:34" ht="409.5" x14ac:dyDescent="0.25">
      <c r="A155" s="19">
        <f t="shared" si="2"/>
        <v>154</v>
      </c>
      <c r="B155" s="1">
        <v>140</v>
      </c>
      <c r="C155" s="2">
        <v>44840.661238425928</v>
      </c>
      <c r="D155" s="1" t="s">
        <v>2725</v>
      </c>
      <c r="E155" s="1" t="s">
        <v>114</v>
      </c>
      <c r="F155" s="3">
        <v>44839</v>
      </c>
      <c r="G155" s="1">
        <f>_xlfn.XLOOKUP(Observation[[#This Row],[Date of Observation]],Date!$A$2:$A$300,Date!$B$2:$B$300,"")</f>
        <v>6</v>
      </c>
      <c r="H155" s="1" t="str">
        <f>_xlfn.XLOOKUP(Observation[[#This Row],[Date of Observation]],Date!$A$2:$A$300,Date!$C$2:$C$300,"")</f>
        <v>Aut 1</v>
      </c>
      <c r="I155" s="1" t="s">
        <v>42</v>
      </c>
      <c r="J155" s="1">
        <v>10</v>
      </c>
      <c r="K155" s="1" t="s">
        <v>43</v>
      </c>
      <c r="L155" s="1">
        <v>2</v>
      </c>
      <c r="M155" s="1" t="s">
        <v>44</v>
      </c>
      <c r="N155" s="1" t="s">
        <v>45</v>
      </c>
      <c r="O155" s="1" t="s">
        <v>51</v>
      </c>
      <c r="P155" s="6" t="s">
        <v>448</v>
      </c>
      <c r="Q155" s="17" t="s">
        <v>449</v>
      </c>
      <c r="R155" s="6"/>
      <c r="S155" s="6"/>
      <c r="T155" s="6"/>
      <c r="U155" s="6" t="s">
        <v>450</v>
      </c>
      <c r="V155" s="20"/>
      <c r="W155" s="20"/>
      <c r="X155" s="20"/>
      <c r="Y155" s="20"/>
      <c r="Z155" s="20"/>
      <c r="AA155" s="20"/>
      <c r="AB155" s="20"/>
      <c r="AC155" s="20"/>
      <c r="AD155" s="20"/>
      <c r="AE155" s="20"/>
      <c r="AF155" s="20"/>
      <c r="AG155" s="20"/>
      <c r="AH155" s="20"/>
    </row>
    <row r="156" spans="1:34" ht="300" x14ac:dyDescent="0.25">
      <c r="A156" s="19">
        <f t="shared" si="2"/>
        <v>155</v>
      </c>
      <c r="B156" s="1">
        <v>141</v>
      </c>
      <c r="C156" s="2">
        <v>44841.379479166666</v>
      </c>
      <c r="D156" s="1" t="s">
        <v>2684</v>
      </c>
      <c r="E156" s="1" t="s">
        <v>205</v>
      </c>
      <c r="F156" s="3">
        <v>44841</v>
      </c>
      <c r="G156" s="1">
        <f>_xlfn.XLOOKUP(Observation[[#This Row],[Date of Observation]],Date!$A$2:$A$300,Date!$B$2:$B$300,"")</f>
        <v>6</v>
      </c>
      <c r="H156" s="1" t="str">
        <f>_xlfn.XLOOKUP(Observation[[#This Row],[Date of Observation]],Date!$A$2:$A$300,Date!$C$2:$C$300,"")</f>
        <v>Aut 1</v>
      </c>
      <c r="I156" s="1" t="s">
        <v>42</v>
      </c>
      <c r="J156" s="1">
        <v>10</v>
      </c>
      <c r="K156" s="1" t="s">
        <v>206</v>
      </c>
      <c r="L156" s="1">
        <v>1</v>
      </c>
      <c r="M156" s="1" t="s">
        <v>65</v>
      </c>
      <c r="N156" s="1" t="s">
        <v>45</v>
      </c>
      <c r="O156" s="1" t="s">
        <v>51</v>
      </c>
      <c r="P156" s="6" t="s">
        <v>451</v>
      </c>
      <c r="Q156" s="17" t="s">
        <v>452</v>
      </c>
      <c r="R156" s="6"/>
      <c r="S156" s="6"/>
      <c r="T156" s="6"/>
      <c r="U156" s="6" t="s">
        <v>453</v>
      </c>
      <c r="V156" s="20"/>
      <c r="W156" s="20"/>
      <c r="X156" s="20"/>
      <c r="Y156" s="20"/>
      <c r="Z156" s="20"/>
      <c r="AA156" s="20"/>
      <c r="AB156" s="20"/>
      <c r="AC156" s="20"/>
      <c r="AD156" s="20"/>
      <c r="AE156" s="20"/>
      <c r="AF156" s="20"/>
      <c r="AG156" s="20"/>
      <c r="AH156" s="20"/>
    </row>
    <row r="157" spans="1:34" ht="409.5" x14ac:dyDescent="0.25">
      <c r="A157" s="19">
        <f t="shared" si="2"/>
        <v>156</v>
      </c>
      <c r="B157" s="1">
        <v>142</v>
      </c>
      <c r="C157" s="2">
        <v>44841.427812499998</v>
      </c>
      <c r="D157" s="1" t="s">
        <v>2743</v>
      </c>
      <c r="E157" s="1" t="s">
        <v>454</v>
      </c>
      <c r="F157" s="3">
        <v>44841</v>
      </c>
      <c r="G157" s="1">
        <f>_xlfn.XLOOKUP(Observation[[#This Row],[Date of Observation]],Date!$A$2:$A$300,Date!$B$2:$B$300,"")</f>
        <v>6</v>
      </c>
      <c r="H157" s="1" t="str">
        <f>_xlfn.XLOOKUP(Observation[[#This Row],[Date of Observation]],Date!$A$2:$A$300,Date!$C$2:$C$300,"")</f>
        <v>Aut 1</v>
      </c>
      <c r="I157" s="1" t="s">
        <v>90</v>
      </c>
      <c r="J157" s="1">
        <v>7</v>
      </c>
      <c r="K157" s="1" t="s">
        <v>221</v>
      </c>
      <c r="L157" s="1">
        <v>2</v>
      </c>
      <c r="M157" s="1" t="s">
        <v>50</v>
      </c>
      <c r="N157" s="1" t="s">
        <v>45</v>
      </c>
      <c r="O157" s="1" t="s">
        <v>51</v>
      </c>
      <c r="P157" s="6" t="s">
        <v>455</v>
      </c>
      <c r="Q157" s="17" t="s">
        <v>456</v>
      </c>
      <c r="R157" s="6"/>
      <c r="S157" s="6"/>
      <c r="T157" s="6"/>
      <c r="U157" s="6" t="s">
        <v>457</v>
      </c>
      <c r="V157" s="20"/>
      <c r="W157" s="20"/>
      <c r="X157" s="20"/>
      <c r="Y157" s="20"/>
      <c r="Z157" s="20"/>
      <c r="AA157" s="20"/>
      <c r="AB157" s="20"/>
      <c r="AC157" s="20"/>
      <c r="AD157" s="20"/>
      <c r="AE157" s="20"/>
      <c r="AF157" s="20"/>
      <c r="AG157" s="20"/>
      <c r="AH157" s="20"/>
    </row>
    <row r="158" spans="1:34" ht="45" x14ac:dyDescent="0.25">
      <c r="A158" s="19">
        <f t="shared" si="2"/>
        <v>157</v>
      </c>
      <c r="B158" s="1">
        <v>143</v>
      </c>
      <c r="C158" s="2">
        <v>44841.44027777778</v>
      </c>
      <c r="D158" s="1" t="s">
        <v>2743</v>
      </c>
      <c r="E158" s="1" t="s">
        <v>458</v>
      </c>
      <c r="F158" s="3">
        <v>44841</v>
      </c>
      <c r="G158" s="1">
        <f>_xlfn.XLOOKUP(Observation[[#This Row],[Date of Observation]],Date!$A$2:$A$300,Date!$B$2:$B$300,"")</f>
        <v>6</v>
      </c>
      <c r="H158" s="1" t="str">
        <f>_xlfn.XLOOKUP(Observation[[#This Row],[Date of Observation]],Date!$A$2:$A$300,Date!$C$2:$C$300,"")</f>
        <v>Aut 1</v>
      </c>
      <c r="I158" s="1" t="s">
        <v>90</v>
      </c>
      <c r="J158" s="1">
        <v>7</v>
      </c>
      <c r="K158" s="1" t="s">
        <v>96</v>
      </c>
      <c r="L158" s="1">
        <v>1</v>
      </c>
      <c r="M158" s="1" t="s">
        <v>50</v>
      </c>
      <c r="N158" s="1" t="s">
        <v>45</v>
      </c>
      <c r="O158" s="1" t="s">
        <v>51</v>
      </c>
      <c r="P158" s="6" t="s">
        <v>459</v>
      </c>
      <c r="Q158" s="6" t="s">
        <v>2780</v>
      </c>
      <c r="R158" s="6" t="s">
        <v>2780</v>
      </c>
      <c r="S158" s="6" t="s">
        <v>2780</v>
      </c>
      <c r="T158" s="6" t="s">
        <v>2780</v>
      </c>
      <c r="U158" s="6" t="s">
        <v>2780</v>
      </c>
      <c r="V158" s="20"/>
      <c r="W158" s="20"/>
      <c r="X158" s="20"/>
      <c r="Y158" s="20"/>
      <c r="Z158" s="20"/>
      <c r="AA158" s="20"/>
      <c r="AB158" s="20"/>
      <c r="AC158" s="20"/>
      <c r="AD158" s="20"/>
      <c r="AE158" s="20"/>
      <c r="AF158" s="20"/>
      <c r="AG158" s="20"/>
      <c r="AH158" s="20"/>
    </row>
    <row r="159" spans="1:34" ht="210" x14ac:dyDescent="0.25">
      <c r="A159" s="19">
        <f t="shared" si="2"/>
        <v>158</v>
      </c>
      <c r="B159" s="1">
        <v>144</v>
      </c>
      <c r="C159" s="2">
        <v>44841.446412037039</v>
      </c>
      <c r="D159" s="1" t="s">
        <v>2735</v>
      </c>
      <c r="E159" s="1" t="s">
        <v>460</v>
      </c>
      <c r="F159" s="3">
        <v>44831</v>
      </c>
      <c r="G159" s="1">
        <f>_xlfn.XLOOKUP(Observation[[#This Row],[Date of Observation]],Date!$A$2:$A$300,Date!$B$2:$B$300,"")</f>
        <v>5</v>
      </c>
      <c r="H159" s="1" t="str">
        <f>_xlfn.XLOOKUP(Observation[[#This Row],[Date of Observation]],Date!$A$2:$A$300,Date!$C$2:$C$300,"")</f>
        <v>Aut 1</v>
      </c>
      <c r="I159" s="1" t="s">
        <v>90</v>
      </c>
      <c r="J159" s="1">
        <v>8</v>
      </c>
      <c r="K159" s="1" t="s">
        <v>96</v>
      </c>
      <c r="L159" s="1">
        <v>5</v>
      </c>
      <c r="M159" s="1" t="s">
        <v>50</v>
      </c>
      <c r="N159" s="1" t="s">
        <v>45</v>
      </c>
      <c r="O159" s="1" t="s">
        <v>51</v>
      </c>
      <c r="P159" s="6" t="s">
        <v>461</v>
      </c>
      <c r="Q159" s="17" t="s">
        <v>462</v>
      </c>
      <c r="R159" s="6"/>
      <c r="S159" s="6"/>
      <c r="T159" s="6"/>
      <c r="U159" s="6" t="s">
        <v>463</v>
      </c>
      <c r="V159" s="20"/>
      <c r="W159" s="20"/>
      <c r="X159" s="20"/>
      <c r="Y159" s="20"/>
      <c r="Z159" s="20"/>
      <c r="AA159" s="20"/>
      <c r="AB159" s="20"/>
      <c r="AC159" s="20"/>
      <c r="AD159" s="20"/>
      <c r="AE159" s="20"/>
      <c r="AF159" s="20"/>
      <c r="AG159" s="20"/>
      <c r="AH159" s="20"/>
    </row>
    <row r="160" spans="1:34" ht="285" x14ac:dyDescent="0.25">
      <c r="A160" s="19">
        <f t="shared" si="2"/>
        <v>159</v>
      </c>
      <c r="B160" s="1">
        <v>145</v>
      </c>
      <c r="C160" s="2">
        <v>44841.45721064815</v>
      </c>
      <c r="D160" s="1" t="s">
        <v>2735</v>
      </c>
      <c r="E160" s="1" t="s">
        <v>95</v>
      </c>
      <c r="F160" s="3">
        <v>44831</v>
      </c>
      <c r="G160" s="1">
        <f>_xlfn.XLOOKUP(Observation[[#This Row],[Date of Observation]],Date!$A$2:$A$300,Date!$B$2:$B$300,"")</f>
        <v>5</v>
      </c>
      <c r="H160" s="1" t="str">
        <f>_xlfn.XLOOKUP(Observation[[#This Row],[Date of Observation]],Date!$A$2:$A$300,Date!$C$2:$C$300,"")</f>
        <v>Aut 1</v>
      </c>
      <c r="I160" s="1" t="s">
        <v>90</v>
      </c>
      <c r="J160" s="1">
        <v>8</v>
      </c>
      <c r="K160" s="1" t="s">
        <v>96</v>
      </c>
      <c r="L160" s="1">
        <v>5</v>
      </c>
      <c r="M160" s="1" t="s">
        <v>50</v>
      </c>
      <c r="N160" s="1" t="s">
        <v>45</v>
      </c>
      <c r="O160" s="1" t="s">
        <v>51</v>
      </c>
      <c r="P160" s="6" t="s">
        <v>464</v>
      </c>
      <c r="Q160" s="17" t="s">
        <v>465</v>
      </c>
      <c r="R160" s="6"/>
      <c r="S160" s="6"/>
      <c r="T160" s="6"/>
      <c r="U160" s="6" t="s">
        <v>466</v>
      </c>
      <c r="V160" s="20"/>
      <c r="W160" s="20"/>
      <c r="X160" s="20"/>
      <c r="Y160" s="20"/>
      <c r="Z160" s="20"/>
      <c r="AA160" s="20"/>
      <c r="AB160" s="20"/>
      <c r="AC160" s="20"/>
      <c r="AD160" s="20"/>
      <c r="AE160" s="20"/>
      <c r="AF160" s="20"/>
      <c r="AG160" s="20"/>
      <c r="AH160" s="20"/>
    </row>
    <row r="161" spans="1:34" ht="330" x14ac:dyDescent="0.25">
      <c r="A161" s="19">
        <f t="shared" si="2"/>
        <v>160</v>
      </c>
      <c r="B161" s="1">
        <v>146</v>
      </c>
      <c r="C161" s="2">
        <v>44841.467824074076</v>
      </c>
      <c r="D161" s="1" t="s">
        <v>2743</v>
      </c>
      <c r="E161" s="1" t="s">
        <v>467</v>
      </c>
      <c r="F161" s="3">
        <v>44841</v>
      </c>
      <c r="G161" s="1">
        <f>_xlfn.XLOOKUP(Observation[[#This Row],[Date of Observation]],Date!$A$2:$A$300,Date!$B$2:$B$300,"")</f>
        <v>6</v>
      </c>
      <c r="H161" s="1" t="str">
        <f>_xlfn.XLOOKUP(Observation[[#This Row],[Date of Observation]],Date!$A$2:$A$300,Date!$C$2:$C$300,"")</f>
        <v>Aut 1</v>
      </c>
      <c r="I161" s="1" t="s">
        <v>90</v>
      </c>
      <c r="J161" s="1">
        <v>11</v>
      </c>
      <c r="K161" s="1" t="s">
        <v>103</v>
      </c>
      <c r="L161" s="1">
        <v>1</v>
      </c>
      <c r="M161" s="1" t="s">
        <v>65</v>
      </c>
      <c r="N161" s="1" t="s">
        <v>45</v>
      </c>
      <c r="O161" s="1" t="s">
        <v>51</v>
      </c>
      <c r="P161" s="6" t="s">
        <v>468</v>
      </c>
      <c r="Q161" s="17" t="s">
        <v>469</v>
      </c>
      <c r="R161" s="6"/>
      <c r="S161" s="6"/>
      <c r="T161" s="6"/>
      <c r="U161" s="6" t="s">
        <v>470</v>
      </c>
      <c r="V161" s="20"/>
      <c r="W161" s="20"/>
      <c r="X161" s="20"/>
      <c r="Y161" s="20"/>
      <c r="Z161" s="20"/>
      <c r="AA161" s="20"/>
      <c r="AB161" s="20"/>
      <c r="AC161" s="20"/>
      <c r="AD161" s="20"/>
      <c r="AE161" s="20"/>
      <c r="AF161" s="20"/>
      <c r="AG161" s="20"/>
      <c r="AH161" s="20"/>
    </row>
    <row r="162" spans="1:34" ht="120" x14ac:dyDescent="0.25">
      <c r="A162" s="19">
        <f t="shared" si="2"/>
        <v>161</v>
      </c>
      <c r="B162" s="1">
        <v>147</v>
      </c>
      <c r="C162" s="2">
        <v>44841.571145833332</v>
      </c>
      <c r="D162" s="1" t="s">
        <v>2716</v>
      </c>
      <c r="E162" s="1" t="s">
        <v>237</v>
      </c>
      <c r="F162" s="3">
        <v>44841</v>
      </c>
      <c r="G162" s="1">
        <f>_xlfn.XLOOKUP(Observation[[#This Row],[Date of Observation]],Date!$A$2:$A$300,Date!$B$2:$B$300,"")</f>
        <v>6</v>
      </c>
      <c r="H162" s="1" t="str">
        <f>_xlfn.XLOOKUP(Observation[[#This Row],[Date of Observation]],Date!$A$2:$A$300,Date!$C$2:$C$300,"")</f>
        <v>Aut 1</v>
      </c>
      <c r="I162" s="1" t="s">
        <v>48</v>
      </c>
      <c r="J162" s="1">
        <v>10</v>
      </c>
      <c r="K162" s="1" t="s">
        <v>71</v>
      </c>
      <c r="L162" s="1">
        <v>5</v>
      </c>
      <c r="M162" s="1" t="s">
        <v>50</v>
      </c>
      <c r="N162" s="1" t="s">
        <v>45</v>
      </c>
      <c r="O162" s="1" t="s">
        <v>51</v>
      </c>
      <c r="P162" s="6" t="s">
        <v>471</v>
      </c>
      <c r="Q162" s="17" t="s">
        <v>472</v>
      </c>
      <c r="R162" s="6"/>
      <c r="S162" s="6"/>
      <c r="T162" s="6"/>
      <c r="U162" s="6" t="s">
        <v>473</v>
      </c>
      <c r="V162" s="20"/>
      <c r="W162" s="20"/>
      <c r="X162" s="20"/>
      <c r="Y162" s="20"/>
      <c r="Z162" s="20"/>
      <c r="AA162" s="20"/>
      <c r="AB162" s="20"/>
      <c r="AC162" s="20"/>
      <c r="AD162" s="20"/>
      <c r="AE162" s="20"/>
      <c r="AF162" s="20"/>
      <c r="AG162" s="20"/>
      <c r="AH162" s="20"/>
    </row>
    <row r="163" spans="1:34" ht="60" x14ac:dyDescent="0.25">
      <c r="A163" s="19">
        <f t="shared" si="2"/>
        <v>162</v>
      </c>
      <c r="B163" s="1">
        <v>148</v>
      </c>
      <c r="C163" s="2">
        <v>44841.597928240742</v>
      </c>
      <c r="D163" s="1" t="s">
        <v>2754</v>
      </c>
      <c r="E163" s="1" t="s">
        <v>122</v>
      </c>
      <c r="F163" s="3">
        <v>44841</v>
      </c>
      <c r="G163" s="1">
        <f>_xlfn.XLOOKUP(Observation[[#This Row],[Date of Observation]],Date!$A$2:$A$300,Date!$B$2:$B$300,"")</f>
        <v>6</v>
      </c>
      <c r="H163" s="1" t="str">
        <f>_xlfn.XLOOKUP(Observation[[#This Row],[Date of Observation]],Date!$A$2:$A$300,Date!$C$2:$C$300,"")</f>
        <v>Aut 1</v>
      </c>
      <c r="I163" s="1" t="s">
        <v>48</v>
      </c>
      <c r="J163" s="1">
        <v>10</v>
      </c>
      <c r="K163" s="1" t="s">
        <v>71</v>
      </c>
      <c r="L163" s="1">
        <v>5</v>
      </c>
      <c r="M163" s="1" t="s">
        <v>44</v>
      </c>
      <c r="N163" s="1" t="s">
        <v>154</v>
      </c>
      <c r="O163" s="1"/>
      <c r="P163" s="6"/>
      <c r="Q163" s="17" t="s">
        <v>474</v>
      </c>
      <c r="R163" s="6"/>
      <c r="S163" s="6"/>
      <c r="T163" s="6"/>
      <c r="U163" s="6" t="s">
        <v>475</v>
      </c>
      <c r="V163" s="20"/>
      <c r="W163" s="20"/>
      <c r="X163" s="20"/>
      <c r="Y163" s="20"/>
      <c r="Z163" s="20"/>
      <c r="AA163" s="20"/>
      <c r="AB163" s="20"/>
      <c r="AC163" s="20"/>
      <c r="AD163" s="20"/>
      <c r="AE163" s="20"/>
      <c r="AF163" s="20"/>
      <c r="AG163" s="20"/>
      <c r="AH163" s="20"/>
    </row>
    <row r="164" spans="1:34" ht="45" x14ac:dyDescent="0.25">
      <c r="A164" s="19">
        <f t="shared" si="2"/>
        <v>163</v>
      </c>
      <c r="B164" s="1">
        <v>149</v>
      </c>
      <c r="C164" s="2">
        <v>44841.599791666667</v>
      </c>
      <c r="D164" s="1" t="s">
        <v>2716</v>
      </c>
      <c r="E164" s="1" t="s">
        <v>67</v>
      </c>
      <c r="F164" s="3">
        <v>44841</v>
      </c>
      <c r="G164" s="1">
        <f>_xlfn.XLOOKUP(Observation[[#This Row],[Date of Observation]],Date!$A$2:$A$300,Date!$B$2:$B$300,"")</f>
        <v>6</v>
      </c>
      <c r="H164" s="1" t="str">
        <f>_xlfn.XLOOKUP(Observation[[#This Row],[Date of Observation]],Date!$A$2:$A$300,Date!$C$2:$C$300,"")</f>
        <v>Aut 1</v>
      </c>
      <c r="I164" s="1" t="s">
        <v>48</v>
      </c>
      <c r="J164" s="1">
        <v>11</v>
      </c>
      <c r="K164" s="1" t="s">
        <v>68</v>
      </c>
      <c r="L164" s="1">
        <v>1</v>
      </c>
      <c r="M164" s="1" t="s">
        <v>44</v>
      </c>
      <c r="N164" s="1" t="s">
        <v>154</v>
      </c>
      <c r="O164" s="1"/>
      <c r="P164" s="6"/>
      <c r="Q164" s="17" t="s">
        <v>476</v>
      </c>
      <c r="R164" s="6"/>
      <c r="S164" s="6"/>
      <c r="T164" s="6"/>
      <c r="U164" s="6" t="s">
        <v>477</v>
      </c>
      <c r="V164" s="20"/>
      <c r="W164" s="20"/>
      <c r="X164" s="20"/>
      <c r="Y164" s="20"/>
      <c r="Z164" s="20"/>
      <c r="AA164" s="20"/>
      <c r="AB164" s="20"/>
      <c r="AC164" s="20"/>
      <c r="AD164" s="20"/>
      <c r="AE164" s="20"/>
      <c r="AF164" s="20"/>
      <c r="AG164" s="20"/>
      <c r="AH164" s="20"/>
    </row>
    <row r="165" spans="1:34" ht="45" x14ac:dyDescent="0.25">
      <c r="A165" s="19">
        <f t="shared" si="2"/>
        <v>164</v>
      </c>
      <c r="B165" s="1">
        <v>150</v>
      </c>
      <c r="C165" s="2">
        <v>44841.691689814812</v>
      </c>
      <c r="D165" s="1" t="s">
        <v>2735</v>
      </c>
      <c r="E165" s="1" t="s">
        <v>478</v>
      </c>
      <c r="F165" s="3">
        <v>44831</v>
      </c>
      <c r="G165" s="1">
        <f>_xlfn.XLOOKUP(Observation[[#This Row],[Date of Observation]],Date!$A$2:$A$300,Date!$B$2:$B$300,"")</f>
        <v>5</v>
      </c>
      <c r="H165" s="1" t="str">
        <f>_xlfn.XLOOKUP(Observation[[#This Row],[Date of Observation]],Date!$A$2:$A$300,Date!$C$2:$C$300,"")</f>
        <v>Aut 1</v>
      </c>
      <c r="I165" s="1" t="s">
        <v>90</v>
      </c>
      <c r="J165" s="1">
        <v>8</v>
      </c>
      <c r="K165" s="1" t="s">
        <v>96</v>
      </c>
      <c r="L165" s="1">
        <v>4</v>
      </c>
      <c r="M165" s="1" t="s">
        <v>50</v>
      </c>
      <c r="N165" s="1" t="s">
        <v>45</v>
      </c>
      <c r="O165" s="1" t="s">
        <v>51</v>
      </c>
      <c r="P165" s="6" t="s">
        <v>479</v>
      </c>
      <c r="Q165" s="6" t="s">
        <v>2780</v>
      </c>
      <c r="R165" s="6" t="s">
        <v>2780</v>
      </c>
      <c r="S165" s="6" t="s">
        <v>2780</v>
      </c>
      <c r="T165" s="6" t="s">
        <v>2780</v>
      </c>
      <c r="U165" s="6" t="s">
        <v>2780</v>
      </c>
      <c r="V165" s="20"/>
      <c r="W165" s="20"/>
      <c r="X165" s="20"/>
      <c r="Y165" s="20"/>
      <c r="Z165" s="20"/>
      <c r="AA165" s="20"/>
      <c r="AB165" s="20"/>
      <c r="AC165" s="20"/>
      <c r="AD165" s="20"/>
      <c r="AE165" s="20"/>
      <c r="AF165" s="20"/>
      <c r="AG165" s="20"/>
      <c r="AH165" s="20"/>
    </row>
    <row r="166" spans="1:34" ht="45" x14ac:dyDescent="0.25">
      <c r="A166" s="19">
        <f t="shared" si="2"/>
        <v>165</v>
      </c>
      <c r="B166" s="1">
        <v>151</v>
      </c>
      <c r="C166" s="2">
        <v>44843.644641203704</v>
      </c>
      <c r="D166" s="1" t="s">
        <v>2776</v>
      </c>
      <c r="E166" s="1" t="s">
        <v>120</v>
      </c>
      <c r="F166" s="3">
        <v>44837</v>
      </c>
      <c r="G166" s="1">
        <f>_xlfn.XLOOKUP(Observation[[#This Row],[Date of Observation]],Date!$A$2:$A$300,Date!$B$2:$B$300,"")</f>
        <v>6</v>
      </c>
      <c r="H166" s="1" t="str">
        <f>_xlfn.XLOOKUP(Observation[[#This Row],[Date of Observation]],Date!$A$2:$A$300,Date!$C$2:$C$300,"")</f>
        <v>Aut 1</v>
      </c>
      <c r="I166" s="1" t="s">
        <v>58</v>
      </c>
      <c r="J166" s="1">
        <v>8</v>
      </c>
      <c r="K166" s="1" t="s">
        <v>80</v>
      </c>
      <c r="L166" s="1">
        <v>1</v>
      </c>
      <c r="M166" s="1" t="s">
        <v>50</v>
      </c>
      <c r="N166" s="1" t="s">
        <v>45</v>
      </c>
      <c r="O166" s="1" t="s">
        <v>51</v>
      </c>
      <c r="P166" s="6" t="s">
        <v>480</v>
      </c>
      <c r="Q166" s="6" t="s">
        <v>2780</v>
      </c>
      <c r="R166" s="6" t="s">
        <v>2780</v>
      </c>
      <c r="S166" s="6" t="s">
        <v>2780</v>
      </c>
      <c r="T166" s="6" t="s">
        <v>2780</v>
      </c>
      <c r="U166" s="6" t="s">
        <v>2780</v>
      </c>
      <c r="V166" s="20"/>
      <c r="W166" s="20"/>
      <c r="X166" s="20"/>
      <c r="Y166" s="20"/>
      <c r="Z166" s="20"/>
      <c r="AA166" s="20"/>
      <c r="AB166" s="20"/>
      <c r="AC166" s="20"/>
      <c r="AD166" s="20"/>
      <c r="AE166" s="20"/>
      <c r="AF166" s="20"/>
      <c r="AG166" s="20"/>
      <c r="AH166" s="20"/>
    </row>
    <row r="167" spans="1:34" ht="180" x14ac:dyDescent="0.25">
      <c r="A167" s="19">
        <f t="shared" si="2"/>
        <v>166</v>
      </c>
      <c r="B167" s="1">
        <v>152</v>
      </c>
      <c r="C167" s="2">
        <v>44843.659212962964</v>
      </c>
      <c r="D167" s="1" t="s">
        <v>2776</v>
      </c>
      <c r="E167" s="1" t="s">
        <v>375</v>
      </c>
      <c r="F167" s="3">
        <v>44837</v>
      </c>
      <c r="G167" s="1">
        <f>_xlfn.XLOOKUP(Observation[[#This Row],[Date of Observation]],Date!$A$2:$A$300,Date!$B$2:$B$300,"")</f>
        <v>6</v>
      </c>
      <c r="H167" s="1" t="str">
        <f>_xlfn.XLOOKUP(Observation[[#This Row],[Date of Observation]],Date!$A$2:$A$300,Date!$C$2:$C$300,"")</f>
        <v>Aut 1</v>
      </c>
      <c r="I167" s="1" t="s">
        <v>58</v>
      </c>
      <c r="J167" s="1">
        <v>7</v>
      </c>
      <c r="K167" s="1" t="s">
        <v>80</v>
      </c>
      <c r="L167" s="1">
        <v>3</v>
      </c>
      <c r="M167" s="1" t="s">
        <v>50</v>
      </c>
      <c r="N167" s="1" t="s">
        <v>45</v>
      </c>
      <c r="O167" s="1" t="s">
        <v>51</v>
      </c>
      <c r="P167" s="6" t="s">
        <v>481</v>
      </c>
      <c r="Q167" s="17" t="s">
        <v>482</v>
      </c>
      <c r="R167" s="6"/>
      <c r="S167" s="6"/>
      <c r="T167" s="6"/>
      <c r="U167" s="6" t="s">
        <v>483</v>
      </c>
      <c r="V167" s="20"/>
      <c r="W167" s="20"/>
      <c r="X167" s="20"/>
      <c r="Y167" s="20"/>
      <c r="Z167" s="20"/>
      <c r="AA167" s="20"/>
      <c r="AB167" s="20"/>
      <c r="AC167" s="20"/>
      <c r="AD167" s="20"/>
      <c r="AE167" s="20"/>
      <c r="AF167" s="20"/>
      <c r="AG167" s="20"/>
      <c r="AH167" s="20"/>
    </row>
    <row r="168" spans="1:34" ht="210" x14ac:dyDescent="0.25">
      <c r="A168" s="19">
        <f t="shared" si="2"/>
        <v>167</v>
      </c>
      <c r="B168" s="1">
        <v>153</v>
      </c>
      <c r="C168" s="2">
        <v>44843.661932870367</v>
      </c>
      <c r="D168" s="1" t="s">
        <v>2776</v>
      </c>
      <c r="E168" s="1" t="s">
        <v>484</v>
      </c>
      <c r="F168" s="3">
        <v>44838</v>
      </c>
      <c r="G168" s="1">
        <f>_xlfn.XLOOKUP(Observation[[#This Row],[Date of Observation]],Date!$A$2:$A$300,Date!$B$2:$B$300,"")</f>
        <v>6</v>
      </c>
      <c r="H168" s="1" t="str">
        <f>_xlfn.XLOOKUP(Observation[[#This Row],[Date of Observation]],Date!$A$2:$A$300,Date!$C$2:$C$300,"")</f>
        <v>Aut 1</v>
      </c>
      <c r="I168" s="1" t="s">
        <v>58</v>
      </c>
      <c r="J168" s="1">
        <v>11</v>
      </c>
      <c r="K168" s="1" t="s">
        <v>80</v>
      </c>
      <c r="L168" s="1">
        <v>4</v>
      </c>
      <c r="M168" s="1" t="s">
        <v>44</v>
      </c>
      <c r="N168" s="1" t="s">
        <v>154</v>
      </c>
      <c r="O168" s="1"/>
      <c r="P168" s="6"/>
      <c r="Q168" s="17" t="s">
        <v>485</v>
      </c>
      <c r="R168" s="6"/>
      <c r="S168" s="6"/>
      <c r="T168" s="6"/>
      <c r="U168" s="6" t="s">
        <v>486</v>
      </c>
      <c r="V168" s="20"/>
      <c r="W168" s="20"/>
      <c r="X168" s="20"/>
      <c r="Y168" s="20"/>
      <c r="Z168" s="20"/>
      <c r="AA168" s="20"/>
      <c r="AB168" s="20"/>
      <c r="AC168" s="20"/>
      <c r="AD168" s="20"/>
      <c r="AE168" s="20"/>
      <c r="AF168" s="20"/>
      <c r="AG168" s="20"/>
      <c r="AH168" s="20"/>
    </row>
    <row r="169" spans="1:34" ht="165" x14ac:dyDescent="0.25">
      <c r="A169" s="19">
        <f t="shared" si="2"/>
        <v>168</v>
      </c>
      <c r="B169" s="1">
        <v>154</v>
      </c>
      <c r="C169" s="2">
        <v>44843.817384259259</v>
      </c>
      <c r="D169" s="1" t="s">
        <v>2697</v>
      </c>
      <c r="E169" s="1" t="s">
        <v>297</v>
      </c>
      <c r="F169" s="3">
        <v>44827</v>
      </c>
      <c r="G169" s="1">
        <f>_xlfn.XLOOKUP(Observation[[#This Row],[Date of Observation]],Date!$A$2:$A$300,Date!$B$2:$B$300,"")</f>
        <v>4</v>
      </c>
      <c r="H169" s="1" t="str">
        <f>_xlfn.XLOOKUP(Observation[[#This Row],[Date of Observation]],Date!$A$2:$A$300,Date!$C$2:$C$300,"")</f>
        <v>Aut 1</v>
      </c>
      <c r="I169" s="1" t="s">
        <v>90</v>
      </c>
      <c r="J169" s="1">
        <v>12</v>
      </c>
      <c r="K169" s="1" t="s">
        <v>298</v>
      </c>
      <c r="L169" s="1"/>
      <c r="M169" s="1" t="s">
        <v>65</v>
      </c>
      <c r="N169" s="1" t="s">
        <v>45</v>
      </c>
      <c r="O169" s="1" t="s">
        <v>51</v>
      </c>
      <c r="P169" s="6" t="s">
        <v>487</v>
      </c>
      <c r="Q169" s="17" t="s">
        <v>488</v>
      </c>
      <c r="R169" s="6"/>
      <c r="S169" s="6"/>
      <c r="T169" s="6"/>
      <c r="U169" s="6" t="s">
        <v>489</v>
      </c>
      <c r="V169" s="20"/>
      <c r="W169" s="20"/>
      <c r="X169" s="20"/>
      <c r="Y169" s="20"/>
      <c r="Z169" s="20"/>
      <c r="AA169" s="20"/>
      <c r="AB169" s="20"/>
      <c r="AC169" s="20"/>
      <c r="AD169" s="20"/>
      <c r="AE169" s="20"/>
      <c r="AF169" s="20"/>
      <c r="AG169" s="20"/>
      <c r="AH169" s="20"/>
    </row>
    <row r="170" spans="1:34" ht="45" x14ac:dyDescent="0.25">
      <c r="A170" s="19">
        <f t="shared" si="2"/>
        <v>169</v>
      </c>
      <c r="B170" s="1">
        <v>155</v>
      </c>
      <c r="C170" s="2">
        <v>44843.821770833332</v>
      </c>
      <c r="D170" s="1" t="s">
        <v>2697</v>
      </c>
      <c r="E170" s="1" t="s">
        <v>118</v>
      </c>
      <c r="F170" s="3">
        <v>44831</v>
      </c>
      <c r="G170" s="1">
        <f>_xlfn.XLOOKUP(Observation[[#This Row],[Date of Observation]],Date!$A$2:$A$300,Date!$B$2:$B$300,"")</f>
        <v>5</v>
      </c>
      <c r="H170" s="1" t="str">
        <f>_xlfn.XLOOKUP(Observation[[#This Row],[Date of Observation]],Date!$A$2:$A$300,Date!$C$2:$C$300,"")</f>
        <v>Aut 1</v>
      </c>
      <c r="I170" s="1" t="s">
        <v>42</v>
      </c>
      <c r="J170" s="1">
        <v>12</v>
      </c>
      <c r="K170" s="1" t="s">
        <v>131</v>
      </c>
      <c r="L170" s="1"/>
      <c r="M170" s="1" t="s">
        <v>132</v>
      </c>
      <c r="N170" s="1" t="s">
        <v>45</v>
      </c>
      <c r="O170" s="1" t="s">
        <v>51</v>
      </c>
      <c r="P170" s="6" t="s">
        <v>490</v>
      </c>
      <c r="Q170" s="6" t="s">
        <v>2780</v>
      </c>
      <c r="R170" s="6" t="s">
        <v>2780</v>
      </c>
      <c r="S170" s="6" t="s">
        <v>2780</v>
      </c>
      <c r="T170" s="6" t="s">
        <v>2780</v>
      </c>
      <c r="U170" s="6" t="s">
        <v>2780</v>
      </c>
      <c r="V170" s="20"/>
      <c r="W170" s="20"/>
      <c r="X170" s="20"/>
      <c r="Y170" s="20"/>
      <c r="Z170" s="20"/>
      <c r="AA170" s="20"/>
      <c r="AB170" s="20"/>
      <c r="AC170" s="20"/>
      <c r="AD170" s="20"/>
      <c r="AE170" s="20"/>
      <c r="AF170" s="20"/>
      <c r="AG170" s="20"/>
      <c r="AH170" s="20"/>
    </row>
    <row r="171" spans="1:34" ht="45" x14ac:dyDescent="0.25">
      <c r="A171" s="19">
        <f t="shared" si="2"/>
        <v>170</v>
      </c>
      <c r="B171" s="1">
        <v>156</v>
      </c>
      <c r="C171" s="2">
        <v>44843.829432870371</v>
      </c>
      <c r="D171" s="1" t="s">
        <v>2697</v>
      </c>
      <c r="E171" s="1" t="s">
        <v>275</v>
      </c>
      <c r="F171" s="3">
        <v>44832</v>
      </c>
      <c r="G171" s="1">
        <f>_xlfn.XLOOKUP(Observation[[#This Row],[Date of Observation]],Date!$A$2:$A$300,Date!$B$2:$B$300,"")</f>
        <v>5</v>
      </c>
      <c r="H171" s="1" t="str">
        <f>_xlfn.XLOOKUP(Observation[[#This Row],[Date of Observation]],Date!$A$2:$A$300,Date!$C$2:$C$300,"")</f>
        <v>Aut 1</v>
      </c>
      <c r="I171" s="1" t="s">
        <v>90</v>
      </c>
      <c r="J171" s="1">
        <v>12</v>
      </c>
      <c r="K171" s="1" t="s">
        <v>276</v>
      </c>
      <c r="L171" s="1"/>
      <c r="M171" s="1" t="s">
        <v>125</v>
      </c>
      <c r="N171" s="1" t="s">
        <v>45</v>
      </c>
      <c r="O171" s="1" t="s">
        <v>25</v>
      </c>
      <c r="P171" s="6" t="s">
        <v>491</v>
      </c>
      <c r="Q171" s="6" t="s">
        <v>2780</v>
      </c>
      <c r="R171" s="6" t="s">
        <v>2780</v>
      </c>
      <c r="S171" s="6" t="s">
        <v>2780</v>
      </c>
      <c r="T171" s="6" t="s">
        <v>2780</v>
      </c>
      <c r="U171" s="6" t="s">
        <v>2780</v>
      </c>
      <c r="V171" s="20"/>
      <c r="W171" s="20"/>
      <c r="X171" s="20"/>
      <c r="Y171" s="20"/>
      <c r="Z171" s="20"/>
      <c r="AA171" s="20"/>
      <c r="AB171" s="20"/>
      <c r="AC171" s="20"/>
      <c r="AD171" s="20"/>
      <c r="AE171" s="20"/>
      <c r="AF171" s="20"/>
      <c r="AG171" s="20"/>
      <c r="AH171" s="20"/>
    </row>
    <row r="172" spans="1:34" ht="75" x14ac:dyDescent="0.25">
      <c r="A172" s="19">
        <f t="shared" si="2"/>
        <v>171</v>
      </c>
      <c r="B172" s="1">
        <v>157</v>
      </c>
      <c r="C172" s="2">
        <v>44844.379814814813</v>
      </c>
      <c r="D172" s="1" t="s">
        <v>2731</v>
      </c>
      <c r="E172" s="1" t="s">
        <v>492</v>
      </c>
      <c r="F172" s="3">
        <v>44844</v>
      </c>
      <c r="G172" s="1">
        <f>_xlfn.XLOOKUP(Observation[[#This Row],[Date of Observation]],Date!$A$2:$A$300,Date!$B$2:$B$300,"")</f>
        <v>7</v>
      </c>
      <c r="H172" s="1" t="str">
        <f>_xlfn.XLOOKUP(Observation[[#This Row],[Date of Observation]],Date!$A$2:$A$300,Date!$C$2:$C$300,"")</f>
        <v>Aut 1</v>
      </c>
      <c r="I172" s="1" t="s">
        <v>42</v>
      </c>
      <c r="J172" s="1">
        <v>13</v>
      </c>
      <c r="K172" s="1" t="s">
        <v>493</v>
      </c>
      <c r="L172" s="1"/>
      <c r="M172" s="1" t="s">
        <v>44</v>
      </c>
      <c r="N172" s="1" t="s">
        <v>45</v>
      </c>
      <c r="O172" s="1" t="s">
        <v>51</v>
      </c>
      <c r="P172" s="6" t="s">
        <v>494</v>
      </c>
      <c r="Q172" s="17" t="s">
        <v>495</v>
      </c>
      <c r="R172" s="6"/>
      <c r="S172" s="6"/>
      <c r="T172" s="6"/>
      <c r="U172" s="6" t="s">
        <v>496</v>
      </c>
      <c r="V172" s="20"/>
      <c r="W172" s="20"/>
      <c r="X172" s="20"/>
      <c r="Y172" s="20"/>
      <c r="Z172" s="20"/>
      <c r="AA172" s="20"/>
      <c r="AB172" s="20"/>
      <c r="AC172" s="20"/>
      <c r="AD172" s="20"/>
      <c r="AE172" s="20"/>
      <c r="AF172" s="20"/>
      <c r="AG172" s="20"/>
      <c r="AH172" s="20"/>
    </row>
    <row r="173" spans="1:34" ht="60" x14ac:dyDescent="0.25">
      <c r="A173" s="19">
        <f t="shared" si="2"/>
        <v>172</v>
      </c>
      <c r="B173" s="1">
        <v>158</v>
      </c>
      <c r="C173" s="2">
        <v>44844.383437500001</v>
      </c>
      <c r="D173" s="1" t="s">
        <v>2731</v>
      </c>
      <c r="E173" s="1" t="s">
        <v>497</v>
      </c>
      <c r="F173" s="3">
        <v>44844</v>
      </c>
      <c r="G173" s="1">
        <f>_xlfn.XLOOKUP(Observation[[#This Row],[Date of Observation]],Date!$A$2:$A$300,Date!$B$2:$B$300,"")</f>
        <v>7</v>
      </c>
      <c r="H173" s="1" t="str">
        <f>_xlfn.XLOOKUP(Observation[[#This Row],[Date of Observation]],Date!$A$2:$A$300,Date!$C$2:$C$300,"")</f>
        <v>Aut 1</v>
      </c>
      <c r="I173" s="1" t="s">
        <v>42</v>
      </c>
      <c r="J173" s="1">
        <v>12</v>
      </c>
      <c r="K173" s="1" t="s">
        <v>386</v>
      </c>
      <c r="L173" s="1"/>
      <c r="M173" s="1" t="s">
        <v>44</v>
      </c>
      <c r="N173" s="1" t="s">
        <v>45</v>
      </c>
      <c r="O173" s="1" t="s">
        <v>24</v>
      </c>
      <c r="P173" s="6" t="s">
        <v>498</v>
      </c>
      <c r="Q173" s="17"/>
      <c r="R173" s="6" t="s">
        <v>499</v>
      </c>
      <c r="S173" s="6"/>
      <c r="T173" s="6"/>
      <c r="U173" s="6" t="s">
        <v>500</v>
      </c>
      <c r="V173" s="20"/>
      <c r="W173" s="20"/>
      <c r="X173" s="20"/>
      <c r="Y173" s="20"/>
      <c r="Z173" s="20"/>
      <c r="AA173" s="20"/>
      <c r="AB173" s="20"/>
      <c r="AC173" s="20"/>
      <c r="AD173" s="20"/>
      <c r="AE173" s="20"/>
      <c r="AF173" s="20"/>
      <c r="AG173" s="20"/>
      <c r="AH173" s="20"/>
    </row>
    <row r="174" spans="1:34" ht="45" x14ac:dyDescent="0.25">
      <c r="A174" s="19">
        <f t="shared" si="2"/>
        <v>173</v>
      </c>
      <c r="B174" s="1">
        <v>159</v>
      </c>
      <c r="C174" s="2">
        <v>44844.428043981483</v>
      </c>
      <c r="D174" s="1" t="s">
        <v>2693</v>
      </c>
      <c r="E174" s="1" t="s">
        <v>501</v>
      </c>
      <c r="F174" s="3">
        <v>44844</v>
      </c>
      <c r="G174" s="1">
        <f>_xlfn.XLOOKUP(Observation[[#This Row],[Date of Observation]],Date!$A$2:$A$300,Date!$B$2:$B$300,"")</f>
        <v>7</v>
      </c>
      <c r="H174" s="1" t="str">
        <f>_xlfn.XLOOKUP(Observation[[#This Row],[Date of Observation]],Date!$A$2:$A$300,Date!$C$2:$C$300,"")</f>
        <v>Aut 1</v>
      </c>
      <c r="I174" s="1" t="s">
        <v>42</v>
      </c>
      <c r="J174" s="1">
        <v>10</v>
      </c>
      <c r="K174" s="1" t="s">
        <v>43</v>
      </c>
      <c r="L174" s="1">
        <v>3</v>
      </c>
      <c r="M174" s="1" t="s">
        <v>44</v>
      </c>
      <c r="N174" s="1" t="s">
        <v>45</v>
      </c>
      <c r="O174" s="1" t="s">
        <v>25</v>
      </c>
      <c r="P174" s="6" t="s">
        <v>502</v>
      </c>
      <c r="Q174" s="6" t="s">
        <v>2780</v>
      </c>
      <c r="R174" s="6" t="s">
        <v>2780</v>
      </c>
      <c r="S174" s="6" t="s">
        <v>2780</v>
      </c>
      <c r="T174" s="6" t="s">
        <v>2780</v>
      </c>
      <c r="U174" s="6" t="s">
        <v>2780</v>
      </c>
      <c r="V174" s="20"/>
      <c r="W174" s="20"/>
      <c r="X174" s="20"/>
      <c r="Y174" s="20"/>
      <c r="Z174" s="20"/>
      <c r="AA174" s="20"/>
      <c r="AB174" s="20"/>
      <c r="AC174" s="20"/>
      <c r="AD174" s="20"/>
      <c r="AE174" s="20"/>
      <c r="AF174" s="20"/>
      <c r="AG174" s="20"/>
      <c r="AH174" s="20"/>
    </row>
    <row r="175" spans="1:34" ht="255" x14ac:dyDescent="0.25">
      <c r="A175" s="19">
        <f t="shared" si="2"/>
        <v>174</v>
      </c>
      <c r="B175" s="1">
        <v>160</v>
      </c>
      <c r="C175" s="2">
        <v>44844.472500000003</v>
      </c>
      <c r="D175" s="1" t="s">
        <v>2697</v>
      </c>
      <c r="E175" s="1" t="s">
        <v>114</v>
      </c>
      <c r="F175" s="3">
        <v>44840</v>
      </c>
      <c r="G175" s="1">
        <f>_xlfn.XLOOKUP(Observation[[#This Row],[Date of Observation]],Date!$A$2:$A$300,Date!$B$2:$B$300,"")</f>
        <v>6</v>
      </c>
      <c r="H175" s="1" t="str">
        <f>_xlfn.XLOOKUP(Observation[[#This Row],[Date of Observation]],Date!$A$2:$A$300,Date!$C$2:$C$300,"")</f>
        <v>Aut 1</v>
      </c>
      <c r="I175" s="1" t="s">
        <v>42</v>
      </c>
      <c r="J175" s="1">
        <v>9</v>
      </c>
      <c r="K175" s="1" t="s">
        <v>43</v>
      </c>
      <c r="L175" s="1">
        <v>2</v>
      </c>
      <c r="M175" s="1" t="s">
        <v>50</v>
      </c>
      <c r="N175" s="1" t="s">
        <v>302</v>
      </c>
      <c r="O175" s="1"/>
      <c r="P175" s="6" t="s">
        <v>503</v>
      </c>
      <c r="Q175" s="17" t="s">
        <v>504</v>
      </c>
      <c r="R175" s="6" t="s">
        <v>505</v>
      </c>
      <c r="S175" s="6" t="s">
        <v>506</v>
      </c>
      <c r="T175" s="6" t="s">
        <v>507</v>
      </c>
      <c r="U175" s="6" t="s">
        <v>508</v>
      </c>
      <c r="V175" s="20"/>
      <c r="W175" s="20"/>
      <c r="X175" s="20"/>
      <c r="Y175" s="20"/>
      <c r="Z175" s="20"/>
      <c r="AA175" s="20"/>
      <c r="AB175" s="20"/>
      <c r="AC175" s="20"/>
      <c r="AD175" s="20"/>
      <c r="AE175" s="20"/>
      <c r="AF175" s="20"/>
      <c r="AG175" s="20"/>
      <c r="AH175" s="20"/>
    </row>
    <row r="176" spans="1:34" ht="135" x14ac:dyDescent="0.25">
      <c r="A176" s="19">
        <f t="shared" si="2"/>
        <v>175</v>
      </c>
      <c r="B176" s="1">
        <v>161</v>
      </c>
      <c r="C176" s="2">
        <v>44844.513854166667</v>
      </c>
      <c r="D176" s="1" t="s">
        <v>2716</v>
      </c>
      <c r="E176" s="1" t="s">
        <v>509</v>
      </c>
      <c r="F176" s="3">
        <v>44844</v>
      </c>
      <c r="G176" s="1">
        <f>_xlfn.XLOOKUP(Observation[[#This Row],[Date of Observation]],Date!$A$2:$A$300,Date!$B$2:$B$300,"")</f>
        <v>7</v>
      </c>
      <c r="H176" s="1" t="str">
        <f>_xlfn.XLOOKUP(Observation[[#This Row],[Date of Observation]],Date!$A$2:$A$300,Date!$C$2:$C$300,"")</f>
        <v>Aut 1</v>
      </c>
      <c r="I176" s="1" t="s">
        <v>48</v>
      </c>
      <c r="J176" s="1">
        <v>11</v>
      </c>
      <c r="K176" s="1" t="s">
        <v>71</v>
      </c>
      <c r="L176" s="1">
        <v>1</v>
      </c>
      <c r="M176" s="1" t="s">
        <v>44</v>
      </c>
      <c r="N176" s="1" t="s">
        <v>45</v>
      </c>
      <c r="O176" s="1" t="s">
        <v>51</v>
      </c>
      <c r="P176" s="6" t="s">
        <v>510</v>
      </c>
      <c r="Q176" s="17" t="s">
        <v>511</v>
      </c>
      <c r="R176" s="6"/>
      <c r="S176" s="6"/>
      <c r="T176" s="6"/>
      <c r="U176" s="6" t="s">
        <v>512</v>
      </c>
      <c r="V176" s="20"/>
      <c r="W176" s="20"/>
      <c r="X176" s="20"/>
      <c r="Y176" s="20"/>
      <c r="Z176" s="20"/>
      <c r="AA176" s="20"/>
      <c r="AB176" s="20"/>
      <c r="AC176" s="20"/>
      <c r="AD176" s="20"/>
      <c r="AE176" s="20"/>
      <c r="AF176" s="20"/>
      <c r="AG176" s="20"/>
      <c r="AH176" s="20"/>
    </row>
    <row r="177" spans="1:34" ht="195" x14ac:dyDescent="0.25">
      <c r="A177" s="19">
        <f t="shared" si="2"/>
        <v>176</v>
      </c>
      <c r="B177" s="1">
        <v>16</v>
      </c>
      <c r="C177" s="2">
        <v>44844.530069444445</v>
      </c>
      <c r="D177" s="1"/>
      <c r="E177" s="1" t="s">
        <v>41</v>
      </c>
      <c r="F177" s="3">
        <v>44833</v>
      </c>
      <c r="G177" s="1">
        <f>_xlfn.XLOOKUP(Observation[[#This Row],[Date of Observation]],Date!$A$2:$A$300,Date!$B$2:$B$300,"")</f>
        <v>5</v>
      </c>
      <c r="H177" s="1" t="str">
        <f>_xlfn.XLOOKUP(Observation[[#This Row],[Date of Observation]],Date!$A$2:$A$300,Date!$C$2:$C$300,"")</f>
        <v>Aut 1</v>
      </c>
      <c r="I177" s="1" t="s">
        <v>42</v>
      </c>
      <c r="J177" s="1">
        <v>11</v>
      </c>
      <c r="K177" s="1" t="s">
        <v>43</v>
      </c>
      <c r="L177" s="1">
        <v>4</v>
      </c>
      <c r="M177" s="1" t="s">
        <v>50</v>
      </c>
      <c r="N177" s="1" t="s">
        <v>302</v>
      </c>
      <c r="O177" s="1" t="s">
        <v>337</v>
      </c>
      <c r="P177" s="6" t="s">
        <v>338</v>
      </c>
      <c r="Q177" s="6" t="s">
        <v>2780</v>
      </c>
      <c r="R177" s="6" t="s">
        <v>2780</v>
      </c>
      <c r="S177" s="6" t="s">
        <v>2780</v>
      </c>
      <c r="T177" s="6" t="s">
        <v>2780</v>
      </c>
      <c r="U177" s="6" t="s">
        <v>2780</v>
      </c>
      <c r="V177" s="20"/>
      <c r="W177" s="20"/>
      <c r="X177" s="20"/>
      <c r="Y177" s="20"/>
      <c r="Z177" s="20"/>
      <c r="AA177" s="20"/>
      <c r="AB177" s="20"/>
      <c r="AC177" s="20"/>
      <c r="AD177" s="20"/>
      <c r="AE177" s="20"/>
      <c r="AF177" s="20"/>
      <c r="AG177" s="20"/>
      <c r="AH177" s="20"/>
    </row>
    <row r="178" spans="1:34" ht="195" x14ac:dyDescent="0.25">
      <c r="A178" s="19">
        <f t="shared" si="2"/>
        <v>177</v>
      </c>
      <c r="B178" s="1">
        <v>17</v>
      </c>
      <c r="C178" s="2">
        <v>44844.531192129631</v>
      </c>
      <c r="D178" s="1"/>
      <c r="E178" s="1" t="s">
        <v>478</v>
      </c>
      <c r="F178" s="3">
        <v>44825</v>
      </c>
      <c r="G178" s="1">
        <f>_xlfn.XLOOKUP(Observation[[#This Row],[Date of Observation]],Date!$A$2:$A$300,Date!$B$2:$B$300,"")</f>
        <v>4</v>
      </c>
      <c r="H178" s="1" t="str">
        <f>_xlfn.XLOOKUP(Observation[[#This Row],[Date of Observation]],Date!$A$2:$A$300,Date!$C$2:$C$300,"")</f>
        <v>Aut 1</v>
      </c>
      <c r="I178" s="1" t="s">
        <v>90</v>
      </c>
      <c r="J178" s="1">
        <v>9</v>
      </c>
      <c r="K178" s="1" t="s">
        <v>96</v>
      </c>
      <c r="L178" s="1">
        <v>4</v>
      </c>
      <c r="M178" s="1" t="s">
        <v>50</v>
      </c>
      <c r="N178" s="1" t="s">
        <v>302</v>
      </c>
      <c r="O178" s="1" t="s">
        <v>337</v>
      </c>
      <c r="P178" s="6" t="s">
        <v>338</v>
      </c>
      <c r="Q178" s="6" t="s">
        <v>2780</v>
      </c>
      <c r="R178" s="6" t="s">
        <v>2780</v>
      </c>
      <c r="S178" s="6" t="s">
        <v>2780</v>
      </c>
      <c r="T178" s="6" t="s">
        <v>2780</v>
      </c>
      <c r="U178" s="6" t="s">
        <v>2780</v>
      </c>
      <c r="V178" s="20"/>
      <c r="W178" s="20"/>
      <c r="X178" s="20"/>
      <c r="Y178" s="20"/>
      <c r="Z178" s="20"/>
      <c r="AA178" s="20"/>
      <c r="AB178" s="20"/>
      <c r="AC178" s="20"/>
      <c r="AD178" s="20"/>
      <c r="AE178" s="20"/>
      <c r="AF178" s="20"/>
      <c r="AG178" s="20"/>
      <c r="AH178" s="20"/>
    </row>
    <row r="179" spans="1:34" ht="195" x14ac:dyDescent="0.25">
      <c r="A179" s="19">
        <f t="shared" si="2"/>
        <v>178</v>
      </c>
      <c r="B179" s="1">
        <v>18</v>
      </c>
      <c r="C179" s="2">
        <v>44844.531574074077</v>
      </c>
      <c r="D179" s="1"/>
      <c r="E179" s="1" t="s">
        <v>55</v>
      </c>
      <c r="F179" s="3">
        <v>44826</v>
      </c>
      <c r="G179" s="1">
        <f>_xlfn.XLOOKUP(Observation[[#This Row],[Date of Observation]],Date!$A$2:$A$300,Date!$B$2:$B$300,"")</f>
        <v>4</v>
      </c>
      <c r="H179" s="1" t="str">
        <f>_xlfn.XLOOKUP(Observation[[#This Row],[Date of Observation]],Date!$A$2:$A$300,Date!$C$2:$C$300,"")</f>
        <v>Aut 1</v>
      </c>
      <c r="I179" s="1" t="s">
        <v>48</v>
      </c>
      <c r="J179" s="1">
        <v>7</v>
      </c>
      <c r="K179" s="1" t="s">
        <v>49</v>
      </c>
      <c r="L179" s="1">
        <v>1</v>
      </c>
      <c r="M179" s="1" t="s">
        <v>50</v>
      </c>
      <c r="N179" s="1" t="s">
        <v>302</v>
      </c>
      <c r="O179" s="1" t="s">
        <v>337</v>
      </c>
      <c r="P179" s="6" t="s">
        <v>338</v>
      </c>
      <c r="Q179" s="6" t="s">
        <v>2780</v>
      </c>
      <c r="R179" s="6" t="s">
        <v>2780</v>
      </c>
      <c r="S179" s="6" t="s">
        <v>2780</v>
      </c>
      <c r="T179" s="6" t="s">
        <v>2780</v>
      </c>
      <c r="U179" s="6" t="s">
        <v>2780</v>
      </c>
      <c r="V179" s="20"/>
      <c r="W179" s="20"/>
      <c r="X179" s="20"/>
      <c r="Y179" s="20"/>
      <c r="Z179" s="20"/>
      <c r="AA179" s="20"/>
      <c r="AB179" s="20"/>
      <c r="AC179" s="20"/>
      <c r="AD179" s="20"/>
      <c r="AE179" s="20"/>
      <c r="AF179" s="20"/>
      <c r="AG179" s="20"/>
      <c r="AH179" s="20"/>
    </row>
    <row r="180" spans="1:34" ht="195" x14ac:dyDescent="0.25">
      <c r="A180" s="19">
        <f t="shared" si="2"/>
        <v>179</v>
      </c>
      <c r="B180" s="1">
        <v>19</v>
      </c>
      <c r="C180" s="2">
        <v>44844.532395833332</v>
      </c>
      <c r="D180" s="1"/>
      <c r="E180" s="1" t="s">
        <v>63</v>
      </c>
      <c r="F180" s="3">
        <v>44832</v>
      </c>
      <c r="G180" s="1">
        <f>_xlfn.XLOOKUP(Observation[[#This Row],[Date of Observation]],Date!$A$2:$A$300,Date!$B$2:$B$300,"")</f>
        <v>5</v>
      </c>
      <c r="H180" s="1" t="str">
        <f>_xlfn.XLOOKUP(Observation[[#This Row],[Date of Observation]],Date!$A$2:$A$300,Date!$C$2:$C$300,"")</f>
        <v>Aut 1</v>
      </c>
      <c r="I180" s="1" t="s">
        <v>58</v>
      </c>
      <c r="J180" s="1">
        <v>10</v>
      </c>
      <c r="K180" s="1" t="s">
        <v>64</v>
      </c>
      <c r="L180" s="1">
        <v>2</v>
      </c>
      <c r="M180" s="1" t="s">
        <v>65</v>
      </c>
      <c r="N180" s="1" t="s">
        <v>302</v>
      </c>
      <c r="O180" s="1" t="s">
        <v>337</v>
      </c>
      <c r="P180" s="6" t="s">
        <v>338</v>
      </c>
      <c r="Q180" s="6" t="s">
        <v>2780</v>
      </c>
      <c r="R180" s="6" t="s">
        <v>2780</v>
      </c>
      <c r="S180" s="6" t="s">
        <v>2780</v>
      </c>
      <c r="T180" s="6" t="s">
        <v>2780</v>
      </c>
      <c r="U180" s="6" t="s">
        <v>2780</v>
      </c>
      <c r="V180" s="20"/>
      <c r="W180" s="20"/>
      <c r="X180" s="20"/>
      <c r="Y180" s="20"/>
      <c r="Z180" s="20"/>
      <c r="AA180" s="20"/>
      <c r="AB180" s="20"/>
      <c r="AC180" s="20"/>
      <c r="AD180" s="20"/>
      <c r="AE180" s="20"/>
      <c r="AF180" s="20"/>
      <c r="AG180" s="20"/>
      <c r="AH180" s="20"/>
    </row>
    <row r="181" spans="1:34" ht="165" x14ac:dyDescent="0.25">
      <c r="A181" s="19">
        <f t="shared" si="2"/>
        <v>180</v>
      </c>
      <c r="B181" s="1">
        <v>162</v>
      </c>
      <c r="C181" s="2">
        <v>44844.553923611114</v>
      </c>
      <c r="D181" s="1" t="s">
        <v>2720</v>
      </c>
      <c r="E181" s="1" t="s">
        <v>229</v>
      </c>
      <c r="F181" s="3">
        <v>44844</v>
      </c>
      <c r="G181" s="1">
        <f>_xlfn.XLOOKUP(Observation[[#This Row],[Date of Observation]],Date!$A$2:$A$300,Date!$B$2:$B$300,"")</f>
        <v>7</v>
      </c>
      <c r="H181" s="1" t="str">
        <f>_xlfn.XLOOKUP(Observation[[#This Row],[Date of Observation]],Date!$A$2:$A$300,Date!$C$2:$C$300,"")</f>
        <v>Aut 1</v>
      </c>
      <c r="I181" s="1" t="s">
        <v>58</v>
      </c>
      <c r="J181" s="1">
        <v>8</v>
      </c>
      <c r="K181" s="1" t="s">
        <v>59</v>
      </c>
      <c r="L181" s="1">
        <v>5</v>
      </c>
      <c r="M181" s="1" t="s">
        <v>44</v>
      </c>
      <c r="N181" s="1" t="s">
        <v>45</v>
      </c>
      <c r="O181" s="1" t="s">
        <v>40</v>
      </c>
      <c r="P181" s="6" t="s">
        <v>513</v>
      </c>
      <c r="Q181" s="17" t="s">
        <v>514</v>
      </c>
      <c r="R181" s="6"/>
      <c r="S181" s="6"/>
      <c r="T181" s="6"/>
      <c r="U181" s="6" t="s">
        <v>515</v>
      </c>
      <c r="V181" s="20"/>
      <c r="W181" s="20"/>
      <c r="X181" s="20"/>
      <c r="Y181" s="20"/>
      <c r="Z181" s="20"/>
      <c r="AA181" s="20"/>
      <c r="AB181" s="20"/>
      <c r="AC181" s="20"/>
      <c r="AD181" s="20"/>
      <c r="AE181" s="20"/>
      <c r="AF181" s="20"/>
      <c r="AG181" s="20"/>
      <c r="AH181" s="20"/>
    </row>
    <row r="182" spans="1:34" ht="195" x14ac:dyDescent="0.25">
      <c r="A182" s="19">
        <f t="shared" si="2"/>
        <v>181</v>
      </c>
      <c r="B182" s="1">
        <v>20</v>
      </c>
      <c r="C182" s="2">
        <v>44844.58666666667</v>
      </c>
      <c r="D182" s="1"/>
      <c r="E182" s="1" t="s">
        <v>75</v>
      </c>
      <c r="F182" s="3">
        <v>44827</v>
      </c>
      <c r="G182" s="1">
        <f>_xlfn.XLOOKUP(Observation[[#This Row],[Date of Observation]],Date!$A$2:$A$300,Date!$B$2:$B$300,"")</f>
        <v>4</v>
      </c>
      <c r="H182" s="1" t="str">
        <f>_xlfn.XLOOKUP(Observation[[#This Row],[Date of Observation]],Date!$A$2:$A$300,Date!$C$2:$C$300,"")</f>
        <v>Aut 1</v>
      </c>
      <c r="I182" s="1" t="s">
        <v>48</v>
      </c>
      <c r="J182" s="1">
        <v>10</v>
      </c>
      <c r="K182" s="1" t="s">
        <v>71</v>
      </c>
      <c r="L182" s="1">
        <v>4</v>
      </c>
      <c r="M182" s="1" t="s">
        <v>50</v>
      </c>
      <c r="N182" s="1" t="s">
        <v>302</v>
      </c>
      <c r="O182" s="1" t="s">
        <v>337</v>
      </c>
      <c r="P182" s="6" t="s">
        <v>338</v>
      </c>
      <c r="Q182" s="6" t="s">
        <v>2780</v>
      </c>
      <c r="R182" s="6" t="s">
        <v>2780</v>
      </c>
      <c r="S182" s="6" t="s">
        <v>2780</v>
      </c>
      <c r="T182" s="6" t="s">
        <v>2780</v>
      </c>
      <c r="U182" s="6" t="s">
        <v>2780</v>
      </c>
      <c r="V182" s="20"/>
      <c r="W182" s="20"/>
      <c r="X182" s="20"/>
      <c r="Y182" s="20"/>
      <c r="Z182" s="20"/>
      <c r="AA182" s="20"/>
      <c r="AB182" s="20"/>
      <c r="AC182" s="20"/>
      <c r="AD182" s="20"/>
      <c r="AE182" s="20"/>
      <c r="AF182" s="20"/>
      <c r="AG182" s="20"/>
      <c r="AH182" s="20"/>
    </row>
    <row r="183" spans="1:34" ht="195" x14ac:dyDescent="0.25">
      <c r="A183" s="19">
        <f t="shared" si="2"/>
        <v>182</v>
      </c>
      <c r="B183" s="1">
        <v>21</v>
      </c>
      <c r="C183" s="2">
        <v>44844.587025462963</v>
      </c>
      <c r="D183" s="1"/>
      <c r="E183" s="1" t="s">
        <v>235</v>
      </c>
      <c r="F183" s="3">
        <v>44827</v>
      </c>
      <c r="G183" s="1">
        <f>_xlfn.XLOOKUP(Observation[[#This Row],[Date of Observation]],Date!$A$2:$A$300,Date!$B$2:$B$300,"")</f>
        <v>4</v>
      </c>
      <c r="H183" s="1" t="str">
        <f>_xlfn.XLOOKUP(Observation[[#This Row],[Date of Observation]],Date!$A$2:$A$300,Date!$C$2:$C$300,"")</f>
        <v>Aut 1</v>
      </c>
      <c r="I183" s="1" t="s">
        <v>48</v>
      </c>
      <c r="J183" s="1">
        <v>7</v>
      </c>
      <c r="K183" s="1" t="s">
        <v>71</v>
      </c>
      <c r="L183" s="1">
        <v>1</v>
      </c>
      <c r="M183" s="1" t="s">
        <v>44</v>
      </c>
      <c r="N183" s="1" t="s">
        <v>302</v>
      </c>
      <c r="O183" s="1" t="s">
        <v>337</v>
      </c>
      <c r="P183" s="6" t="s">
        <v>338</v>
      </c>
      <c r="Q183" s="6" t="s">
        <v>2780</v>
      </c>
      <c r="R183" s="6" t="s">
        <v>2780</v>
      </c>
      <c r="S183" s="6" t="s">
        <v>2780</v>
      </c>
      <c r="T183" s="6" t="s">
        <v>2780</v>
      </c>
      <c r="U183" s="6" t="s">
        <v>2780</v>
      </c>
      <c r="V183" s="20"/>
      <c r="W183" s="20"/>
      <c r="X183" s="20"/>
      <c r="Y183" s="20"/>
      <c r="Z183" s="20"/>
      <c r="AA183" s="20"/>
      <c r="AB183" s="20"/>
      <c r="AC183" s="20"/>
      <c r="AD183" s="20"/>
      <c r="AE183" s="20"/>
      <c r="AF183" s="20"/>
      <c r="AG183" s="20"/>
      <c r="AH183" s="20"/>
    </row>
    <row r="184" spans="1:34" ht="45" x14ac:dyDescent="0.25">
      <c r="A184" s="19">
        <f t="shared" si="2"/>
        <v>183</v>
      </c>
      <c r="B184" s="1">
        <v>163</v>
      </c>
      <c r="C184" s="2">
        <v>44844.611898148149</v>
      </c>
      <c r="D184" s="1" t="s">
        <v>2720</v>
      </c>
      <c r="E184" s="1" t="s">
        <v>77</v>
      </c>
      <c r="F184" s="3">
        <v>44844</v>
      </c>
      <c r="G184" s="1">
        <f>_xlfn.XLOOKUP(Observation[[#This Row],[Date of Observation]],Date!$A$2:$A$300,Date!$B$2:$B$300,"")</f>
        <v>7</v>
      </c>
      <c r="H184" s="1" t="str">
        <f>_xlfn.XLOOKUP(Observation[[#This Row],[Date of Observation]],Date!$A$2:$A$300,Date!$C$2:$C$300,"")</f>
        <v>Aut 1</v>
      </c>
      <c r="I184" s="1" t="s">
        <v>58</v>
      </c>
      <c r="J184" s="1">
        <v>7</v>
      </c>
      <c r="K184" s="1" t="s">
        <v>59</v>
      </c>
      <c r="L184" s="1">
        <v>4</v>
      </c>
      <c r="M184" s="1" t="s">
        <v>50</v>
      </c>
      <c r="N184" s="1" t="s">
        <v>45</v>
      </c>
      <c r="O184" s="1" t="s">
        <v>51</v>
      </c>
      <c r="P184" s="6" t="s">
        <v>516</v>
      </c>
      <c r="Q184" s="6" t="s">
        <v>2780</v>
      </c>
      <c r="R184" s="6" t="s">
        <v>2780</v>
      </c>
      <c r="S184" s="6" t="s">
        <v>2780</v>
      </c>
      <c r="T184" s="6" t="s">
        <v>2780</v>
      </c>
      <c r="U184" s="6" t="s">
        <v>2780</v>
      </c>
      <c r="V184" s="20"/>
      <c r="W184" s="20"/>
      <c r="X184" s="20"/>
      <c r="Y184" s="20"/>
      <c r="Z184" s="20"/>
      <c r="AA184" s="20"/>
      <c r="AB184" s="20"/>
      <c r="AC184" s="20"/>
      <c r="AD184" s="20"/>
      <c r="AE184" s="20"/>
      <c r="AF184" s="20"/>
      <c r="AG184" s="20"/>
      <c r="AH184" s="20"/>
    </row>
    <row r="185" spans="1:34" ht="45" x14ac:dyDescent="0.25">
      <c r="A185" s="19">
        <f t="shared" si="2"/>
        <v>184</v>
      </c>
      <c r="B185" s="1">
        <v>164</v>
      </c>
      <c r="C185" s="2">
        <v>44845.347233796296</v>
      </c>
      <c r="D185" s="1" t="s">
        <v>2736</v>
      </c>
      <c r="E185" s="1" t="s">
        <v>77</v>
      </c>
      <c r="F185" s="3">
        <v>44845</v>
      </c>
      <c r="G185" s="1">
        <f>_xlfn.XLOOKUP(Observation[[#This Row],[Date of Observation]],Date!$A$2:$A$300,Date!$B$2:$B$300,"")</f>
        <v>7</v>
      </c>
      <c r="H185" s="1" t="str">
        <f>_xlfn.XLOOKUP(Observation[[#This Row],[Date of Observation]],Date!$A$2:$A$300,Date!$C$2:$C$300,"")</f>
        <v>Aut 1</v>
      </c>
      <c r="I185" s="1" t="s">
        <v>58</v>
      </c>
      <c r="J185" s="1">
        <v>9</v>
      </c>
      <c r="K185" s="1" t="s">
        <v>59</v>
      </c>
      <c r="L185" s="1">
        <v>5</v>
      </c>
      <c r="M185" s="1" t="s">
        <v>44</v>
      </c>
      <c r="N185" s="1" t="s">
        <v>45</v>
      </c>
      <c r="O185" s="1" t="s">
        <v>26</v>
      </c>
      <c r="P185" s="6" t="s">
        <v>444</v>
      </c>
      <c r="Q185" s="6" t="s">
        <v>2780</v>
      </c>
      <c r="R185" s="6" t="s">
        <v>2780</v>
      </c>
      <c r="S185" s="6" t="s">
        <v>2780</v>
      </c>
      <c r="T185" s="6" t="s">
        <v>2780</v>
      </c>
      <c r="U185" s="6" t="s">
        <v>2780</v>
      </c>
      <c r="V185" s="20"/>
      <c r="W185" s="20"/>
      <c r="X185" s="20"/>
      <c r="Y185" s="20"/>
      <c r="Z185" s="20"/>
      <c r="AA185" s="20"/>
      <c r="AB185" s="20"/>
      <c r="AC185" s="20"/>
      <c r="AD185" s="20"/>
      <c r="AE185" s="20"/>
      <c r="AF185" s="20"/>
      <c r="AG185" s="20"/>
      <c r="AH185" s="20"/>
    </row>
    <row r="186" spans="1:34" ht="75" x14ac:dyDescent="0.25">
      <c r="A186" s="19">
        <f t="shared" si="2"/>
        <v>185</v>
      </c>
      <c r="B186" s="1">
        <v>165</v>
      </c>
      <c r="C186" s="2">
        <v>44845.4294212963</v>
      </c>
      <c r="D186" s="1" t="s">
        <v>2730</v>
      </c>
      <c r="E186" s="1" t="s">
        <v>517</v>
      </c>
      <c r="F186" s="3">
        <v>44845</v>
      </c>
      <c r="G186" s="1">
        <f>_xlfn.XLOOKUP(Observation[[#This Row],[Date of Observation]],Date!$A$2:$A$300,Date!$B$2:$B$300,"")</f>
        <v>7</v>
      </c>
      <c r="H186" s="1" t="str">
        <f>_xlfn.XLOOKUP(Observation[[#This Row],[Date of Observation]],Date!$A$2:$A$300,Date!$C$2:$C$300,"")</f>
        <v>Aut 1</v>
      </c>
      <c r="I186" s="1" t="s">
        <v>42</v>
      </c>
      <c r="J186" s="1">
        <v>13</v>
      </c>
      <c r="K186" s="1" t="s">
        <v>131</v>
      </c>
      <c r="L186" s="1"/>
      <c r="M186" s="1" t="s">
        <v>85</v>
      </c>
      <c r="N186" s="1" t="s">
        <v>45</v>
      </c>
      <c r="O186" s="1" t="s">
        <v>51</v>
      </c>
      <c r="P186" s="6" t="s">
        <v>518</v>
      </c>
      <c r="Q186" s="17" t="s">
        <v>519</v>
      </c>
      <c r="R186" s="6"/>
      <c r="S186" s="6"/>
      <c r="T186" s="6"/>
      <c r="U186" s="6" t="s">
        <v>520</v>
      </c>
      <c r="V186" s="20"/>
      <c r="W186" s="20"/>
      <c r="X186" s="20"/>
      <c r="Y186" s="20"/>
      <c r="Z186" s="20"/>
      <c r="AA186" s="20"/>
      <c r="AB186" s="20"/>
      <c r="AC186" s="20"/>
      <c r="AD186" s="20"/>
      <c r="AE186" s="20"/>
      <c r="AF186" s="20"/>
      <c r="AG186" s="20"/>
      <c r="AH186" s="20"/>
    </row>
    <row r="187" spans="1:34" ht="195" x14ac:dyDescent="0.25">
      <c r="A187" s="19">
        <f t="shared" si="2"/>
        <v>186</v>
      </c>
      <c r="B187" s="1">
        <v>166</v>
      </c>
      <c r="C187" s="2">
        <v>44845.520451388889</v>
      </c>
      <c r="D187" s="1" t="s">
        <v>2710</v>
      </c>
      <c r="E187" s="1" t="s">
        <v>102</v>
      </c>
      <c r="F187" s="3">
        <v>44825</v>
      </c>
      <c r="G187" s="1">
        <f>_xlfn.XLOOKUP(Observation[[#This Row],[Date of Observation]],Date!$A$2:$A$300,Date!$B$2:$B$300,"")</f>
        <v>4</v>
      </c>
      <c r="H187" s="1" t="str">
        <f>_xlfn.XLOOKUP(Observation[[#This Row],[Date of Observation]],Date!$A$2:$A$300,Date!$C$2:$C$300,"")</f>
        <v>Aut 1</v>
      </c>
      <c r="I187" s="1" t="s">
        <v>90</v>
      </c>
      <c r="J187" s="1">
        <v>7</v>
      </c>
      <c r="K187" s="1" t="s">
        <v>103</v>
      </c>
      <c r="L187" s="1">
        <v>2</v>
      </c>
      <c r="M187" s="1" t="s">
        <v>50</v>
      </c>
      <c r="N187" s="1" t="s">
        <v>45</v>
      </c>
      <c r="O187" s="1" t="s">
        <v>51</v>
      </c>
      <c r="P187" s="6" t="s">
        <v>521</v>
      </c>
      <c r="Q187" s="17" t="s">
        <v>522</v>
      </c>
      <c r="R187" s="6"/>
      <c r="S187" s="6"/>
      <c r="T187" s="6"/>
      <c r="U187" s="6" t="s">
        <v>523</v>
      </c>
      <c r="V187" s="20"/>
      <c r="W187" s="20"/>
      <c r="X187" s="20"/>
      <c r="Y187" s="20"/>
      <c r="Z187" s="20"/>
      <c r="AA187" s="20"/>
      <c r="AB187" s="20"/>
      <c r="AC187" s="20"/>
      <c r="AD187" s="20"/>
      <c r="AE187" s="20"/>
      <c r="AF187" s="20"/>
      <c r="AG187" s="20"/>
      <c r="AH187" s="20"/>
    </row>
    <row r="188" spans="1:34" ht="135" x14ac:dyDescent="0.25">
      <c r="A188" s="19">
        <f t="shared" si="2"/>
        <v>187</v>
      </c>
      <c r="B188" s="1">
        <v>167</v>
      </c>
      <c r="C188" s="2">
        <v>44845.522534722222</v>
      </c>
      <c r="D188" s="1" t="s">
        <v>2710</v>
      </c>
      <c r="E188" s="1" t="s">
        <v>102</v>
      </c>
      <c r="F188" s="3">
        <v>44832</v>
      </c>
      <c r="G188" s="1">
        <f>_xlfn.XLOOKUP(Observation[[#This Row],[Date of Observation]],Date!$A$2:$A$300,Date!$B$2:$B$300,"")</f>
        <v>5</v>
      </c>
      <c r="H188" s="1" t="str">
        <f>_xlfn.XLOOKUP(Observation[[#This Row],[Date of Observation]],Date!$A$2:$A$300,Date!$C$2:$C$300,"")</f>
        <v>Aut 1</v>
      </c>
      <c r="I188" s="1" t="s">
        <v>90</v>
      </c>
      <c r="J188" s="1">
        <v>7</v>
      </c>
      <c r="K188" s="1" t="s">
        <v>103</v>
      </c>
      <c r="L188" s="1">
        <v>2</v>
      </c>
      <c r="M188" s="1" t="s">
        <v>50</v>
      </c>
      <c r="N188" s="1" t="s">
        <v>154</v>
      </c>
      <c r="O188" s="1"/>
      <c r="P188" s="6"/>
      <c r="Q188" s="17" t="s">
        <v>524</v>
      </c>
      <c r="R188" s="6"/>
      <c r="S188" s="6"/>
      <c r="T188" s="6"/>
      <c r="U188" s="6" t="s">
        <v>525</v>
      </c>
      <c r="V188" s="20"/>
      <c r="W188" s="20"/>
      <c r="X188" s="20"/>
      <c r="Y188" s="20"/>
      <c r="Z188" s="20"/>
      <c r="AA188" s="20"/>
      <c r="AB188" s="20"/>
      <c r="AC188" s="20"/>
      <c r="AD188" s="20"/>
      <c r="AE188" s="20"/>
      <c r="AF188" s="20"/>
      <c r="AG188" s="20"/>
      <c r="AH188" s="20"/>
    </row>
    <row r="189" spans="1:34" ht="225" x14ac:dyDescent="0.25">
      <c r="A189" s="19">
        <f t="shared" si="2"/>
        <v>188</v>
      </c>
      <c r="B189" s="1">
        <v>168</v>
      </c>
      <c r="C189" s="2">
        <v>44845.68712962963</v>
      </c>
      <c r="D189" s="1" t="s">
        <v>2772</v>
      </c>
      <c r="E189" s="1" t="s">
        <v>526</v>
      </c>
      <c r="F189" s="3">
        <v>44845</v>
      </c>
      <c r="G189" s="1">
        <f>_xlfn.XLOOKUP(Observation[[#This Row],[Date of Observation]],Date!$A$2:$A$300,Date!$B$2:$B$300,"")</f>
        <v>7</v>
      </c>
      <c r="H189" s="1" t="str">
        <f>_xlfn.XLOOKUP(Observation[[#This Row],[Date of Observation]],Date!$A$2:$A$300,Date!$C$2:$C$300,"")</f>
        <v>Aut 1</v>
      </c>
      <c r="I189" s="1" t="s">
        <v>42</v>
      </c>
      <c r="J189" s="1">
        <v>11</v>
      </c>
      <c r="K189" s="1" t="s">
        <v>527</v>
      </c>
      <c r="L189" s="1">
        <v>1</v>
      </c>
      <c r="M189" s="1" t="s">
        <v>65</v>
      </c>
      <c r="N189" s="1" t="s">
        <v>45</v>
      </c>
      <c r="O189" s="1" t="s">
        <v>26</v>
      </c>
      <c r="P189" s="6" t="s">
        <v>528</v>
      </c>
      <c r="Q189" s="17"/>
      <c r="R189" s="6"/>
      <c r="S189" s="6"/>
      <c r="T189" s="6" t="s">
        <v>529</v>
      </c>
      <c r="U189" s="6" t="s">
        <v>530</v>
      </c>
      <c r="V189" s="20"/>
      <c r="W189" s="20"/>
      <c r="X189" s="20"/>
      <c r="Y189" s="20"/>
      <c r="Z189" s="20"/>
      <c r="AA189" s="20"/>
      <c r="AB189" s="20"/>
      <c r="AC189" s="20"/>
      <c r="AD189" s="20"/>
      <c r="AE189" s="20"/>
      <c r="AF189" s="20"/>
      <c r="AG189" s="20"/>
      <c r="AH189" s="20"/>
    </row>
    <row r="190" spans="1:34" ht="195" x14ac:dyDescent="0.25">
      <c r="A190" s="19">
        <f t="shared" si="2"/>
        <v>189</v>
      </c>
      <c r="B190" s="1">
        <v>169</v>
      </c>
      <c r="C190" s="2">
        <v>44846.287511574075</v>
      </c>
      <c r="D190" s="1" t="s">
        <v>2772</v>
      </c>
      <c r="E190" s="1" t="s">
        <v>385</v>
      </c>
      <c r="F190" s="3">
        <v>44816</v>
      </c>
      <c r="G190" s="1">
        <f>_xlfn.XLOOKUP(Observation[[#This Row],[Date of Observation]],Date!$A$2:$A$300,Date!$B$2:$B$300,"")</f>
        <v>3</v>
      </c>
      <c r="H190" s="1" t="str">
        <f>_xlfn.XLOOKUP(Observation[[#This Row],[Date of Observation]],Date!$A$2:$A$300,Date!$C$2:$C$300,"")</f>
        <v>Aut 1</v>
      </c>
      <c r="I190" s="1" t="s">
        <v>42</v>
      </c>
      <c r="J190" s="1">
        <v>7</v>
      </c>
      <c r="K190" s="1" t="s">
        <v>531</v>
      </c>
      <c r="L190" s="1">
        <v>2</v>
      </c>
      <c r="M190" s="1" t="s">
        <v>44</v>
      </c>
      <c r="N190" s="1" t="s">
        <v>45</v>
      </c>
      <c r="O190" s="1" t="s">
        <v>26</v>
      </c>
      <c r="P190" s="6" t="s">
        <v>532</v>
      </c>
      <c r="Q190" s="17"/>
      <c r="R190" s="6"/>
      <c r="S190" s="6"/>
      <c r="T190" s="6" t="s">
        <v>533</v>
      </c>
      <c r="U190" s="6" t="s">
        <v>534</v>
      </c>
      <c r="V190" s="20"/>
      <c r="W190" s="20"/>
      <c r="X190" s="20"/>
      <c r="Y190" s="20"/>
      <c r="Z190" s="20"/>
      <c r="AA190" s="20"/>
      <c r="AB190" s="20"/>
      <c r="AC190" s="20"/>
      <c r="AD190" s="20"/>
      <c r="AE190" s="20"/>
      <c r="AF190" s="20"/>
      <c r="AG190" s="20"/>
      <c r="AH190" s="20"/>
    </row>
    <row r="191" spans="1:34" ht="210" x14ac:dyDescent="0.25">
      <c r="A191" s="19">
        <f t="shared" si="2"/>
        <v>190</v>
      </c>
      <c r="B191" s="1">
        <v>170</v>
      </c>
      <c r="C191" s="2">
        <v>44846.39234953704</v>
      </c>
      <c r="D191" s="1" t="s">
        <v>2761</v>
      </c>
      <c r="E191" s="1" t="s">
        <v>343</v>
      </c>
      <c r="F191" s="3">
        <v>44816</v>
      </c>
      <c r="G191" s="1">
        <f>_xlfn.XLOOKUP(Observation[[#This Row],[Date of Observation]],Date!$A$2:$A$300,Date!$B$2:$B$300,"")</f>
        <v>3</v>
      </c>
      <c r="H191" s="1" t="str">
        <f>_xlfn.XLOOKUP(Observation[[#This Row],[Date of Observation]],Date!$A$2:$A$300,Date!$C$2:$C$300,"")</f>
        <v>Aut 1</v>
      </c>
      <c r="I191" s="1" t="s">
        <v>58</v>
      </c>
      <c r="J191" s="1">
        <v>7</v>
      </c>
      <c r="K191" s="1" t="s">
        <v>59</v>
      </c>
      <c r="L191" s="1">
        <v>3</v>
      </c>
      <c r="M191" s="1" t="s">
        <v>44</v>
      </c>
      <c r="N191" s="1" t="s">
        <v>45</v>
      </c>
      <c r="O191" s="1" t="s">
        <v>26</v>
      </c>
      <c r="P191" s="6" t="s">
        <v>535</v>
      </c>
      <c r="Q191" s="17"/>
      <c r="R191" s="6"/>
      <c r="S191" s="6"/>
      <c r="T191" s="6" t="s">
        <v>536</v>
      </c>
      <c r="U191" s="6" t="s">
        <v>537</v>
      </c>
      <c r="V191" s="20"/>
      <c r="W191" s="20"/>
      <c r="X191" s="20"/>
      <c r="Y191" s="20"/>
      <c r="Z191" s="20"/>
      <c r="AA191" s="20"/>
      <c r="AB191" s="20"/>
      <c r="AC191" s="20"/>
      <c r="AD191" s="20"/>
      <c r="AE191" s="20"/>
      <c r="AF191" s="20"/>
      <c r="AG191" s="20"/>
      <c r="AH191" s="20"/>
    </row>
    <row r="192" spans="1:34" ht="240" x14ac:dyDescent="0.25">
      <c r="A192" s="19">
        <f t="shared" si="2"/>
        <v>191</v>
      </c>
      <c r="B192" s="1">
        <v>171</v>
      </c>
      <c r="C192" s="2">
        <v>44846.396157407406</v>
      </c>
      <c r="D192" s="1" t="s">
        <v>2761</v>
      </c>
      <c r="E192" s="1" t="s">
        <v>343</v>
      </c>
      <c r="F192" s="3">
        <v>44817</v>
      </c>
      <c r="G192" s="1">
        <f>_xlfn.XLOOKUP(Observation[[#This Row],[Date of Observation]],Date!$A$2:$A$300,Date!$B$2:$B$300,"")</f>
        <v>3</v>
      </c>
      <c r="H192" s="1" t="str">
        <f>_xlfn.XLOOKUP(Observation[[#This Row],[Date of Observation]],Date!$A$2:$A$300,Date!$C$2:$C$300,"")</f>
        <v>Aut 1</v>
      </c>
      <c r="I192" s="1" t="s">
        <v>58</v>
      </c>
      <c r="J192" s="1">
        <v>7</v>
      </c>
      <c r="K192" s="1" t="s">
        <v>59</v>
      </c>
      <c r="L192" s="1">
        <v>3</v>
      </c>
      <c r="M192" s="1" t="s">
        <v>50</v>
      </c>
      <c r="N192" s="1" t="s">
        <v>45</v>
      </c>
      <c r="O192" s="1" t="s">
        <v>26</v>
      </c>
      <c r="P192" s="6" t="s">
        <v>535</v>
      </c>
      <c r="Q192" s="17"/>
      <c r="R192" s="6"/>
      <c r="S192" s="6"/>
      <c r="T192" s="6" t="s">
        <v>538</v>
      </c>
      <c r="U192" s="6" t="s">
        <v>539</v>
      </c>
      <c r="V192" s="20"/>
      <c r="W192" s="20"/>
      <c r="X192" s="20"/>
      <c r="Y192" s="20"/>
      <c r="Z192" s="20"/>
      <c r="AA192" s="20"/>
      <c r="AB192" s="20"/>
      <c r="AC192" s="20"/>
      <c r="AD192" s="20"/>
      <c r="AE192" s="20"/>
      <c r="AF192" s="20"/>
      <c r="AG192" s="20"/>
      <c r="AH192" s="20"/>
    </row>
    <row r="193" spans="1:34" ht="330" x14ac:dyDescent="0.25">
      <c r="A193" s="19">
        <f t="shared" si="2"/>
        <v>192</v>
      </c>
      <c r="B193" s="1">
        <v>172</v>
      </c>
      <c r="C193" s="2">
        <v>44846.431817129633</v>
      </c>
      <c r="D193" s="1" t="s">
        <v>2684</v>
      </c>
      <c r="E193" s="1" t="s">
        <v>540</v>
      </c>
      <c r="F193" s="3">
        <v>44846</v>
      </c>
      <c r="G193" s="1">
        <f>_xlfn.XLOOKUP(Observation[[#This Row],[Date of Observation]],Date!$A$2:$A$300,Date!$B$2:$B$300,"")</f>
        <v>7</v>
      </c>
      <c r="H193" s="1" t="str">
        <f>_xlfn.XLOOKUP(Observation[[#This Row],[Date of Observation]],Date!$A$2:$A$300,Date!$C$2:$C$300,"")</f>
        <v>Aut 1</v>
      </c>
      <c r="I193" s="1" t="s">
        <v>42</v>
      </c>
      <c r="J193" s="1">
        <v>10</v>
      </c>
      <c r="K193" s="1" t="s">
        <v>43</v>
      </c>
      <c r="L193" s="1">
        <v>2</v>
      </c>
      <c r="M193" s="1" t="s">
        <v>50</v>
      </c>
      <c r="N193" s="1" t="s">
        <v>45</v>
      </c>
      <c r="O193" s="1" t="s">
        <v>51</v>
      </c>
      <c r="P193" s="6" t="s">
        <v>541</v>
      </c>
      <c r="Q193" s="17" t="s">
        <v>542</v>
      </c>
      <c r="R193" s="6"/>
      <c r="S193" s="6"/>
      <c r="T193" s="6"/>
      <c r="U193" s="6" t="s">
        <v>543</v>
      </c>
      <c r="V193" s="20"/>
      <c r="W193" s="20"/>
      <c r="X193" s="20"/>
      <c r="Y193" s="20"/>
      <c r="Z193" s="20"/>
      <c r="AA193" s="20"/>
      <c r="AB193" s="20"/>
      <c r="AC193" s="20"/>
      <c r="AD193" s="20"/>
      <c r="AE193" s="20"/>
      <c r="AF193" s="20"/>
      <c r="AG193" s="20"/>
      <c r="AH193" s="20"/>
    </row>
    <row r="194" spans="1:34" ht="375" x14ac:dyDescent="0.25">
      <c r="A194" s="19">
        <f t="shared" si="2"/>
        <v>193</v>
      </c>
      <c r="B194" s="1">
        <v>173</v>
      </c>
      <c r="C194" s="2">
        <v>44846.464282407411</v>
      </c>
      <c r="D194" s="1" t="s">
        <v>2684</v>
      </c>
      <c r="E194" s="1" t="s">
        <v>544</v>
      </c>
      <c r="F194" s="3">
        <v>44846</v>
      </c>
      <c r="G194" s="1">
        <f>_xlfn.XLOOKUP(Observation[[#This Row],[Date of Observation]],Date!$A$2:$A$300,Date!$B$2:$B$300,"")</f>
        <v>7</v>
      </c>
      <c r="H194" s="1" t="str">
        <f>_xlfn.XLOOKUP(Observation[[#This Row],[Date of Observation]],Date!$A$2:$A$300,Date!$C$2:$C$300,"")</f>
        <v>Aut 1</v>
      </c>
      <c r="I194" s="1" t="s">
        <v>42</v>
      </c>
      <c r="J194" s="1">
        <v>10</v>
      </c>
      <c r="K194" s="1" t="s">
        <v>43</v>
      </c>
      <c r="L194" s="1">
        <v>3</v>
      </c>
      <c r="M194" s="1" t="s">
        <v>50</v>
      </c>
      <c r="N194" s="1" t="s">
        <v>45</v>
      </c>
      <c r="O194" s="1" t="s">
        <v>51</v>
      </c>
      <c r="P194" s="6" t="s">
        <v>545</v>
      </c>
      <c r="Q194" s="17" t="s">
        <v>546</v>
      </c>
      <c r="R194" s="6"/>
      <c r="S194" s="6"/>
      <c r="T194" s="6"/>
      <c r="U194" s="6" t="s">
        <v>547</v>
      </c>
      <c r="V194" s="20"/>
      <c r="W194" s="20"/>
      <c r="X194" s="20"/>
      <c r="Y194" s="20"/>
      <c r="Z194" s="20"/>
      <c r="AA194" s="20"/>
      <c r="AB194" s="20"/>
      <c r="AC194" s="20"/>
      <c r="AD194" s="20"/>
      <c r="AE194" s="20"/>
      <c r="AF194" s="20"/>
      <c r="AG194" s="20"/>
      <c r="AH194" s="20"/>
    </row>
    <row r="195" spans="1:34" ht="285" x14ac:dyDescent="0.25">
      <c r="A195" s="19">
        <f t="shared" si="2"/>
        <v>194</v>
      </c>
      <c r="B195" s="1">
        <v>174</v>
      </c>
      <c r="C195" s="2">
        <v>44846.529398148145</v>
      </c>
      <c r="D195" s="1" t="s">
        <v>2772</v>
      </c>
      <c r="E195" s="1" t="s">
        <v>548</v>
      </c>
      <c r="F195" s="3">
        <v>44846</v>
      </c>
      <c r="G195" s="1">
        <f>_xlfn.XLOOKUP(Observation[[#This Row],[Date of Observation]],Date!$A$2:$A$300,Date!$B$2:$B$300,"")</f>
        <v>7</v>
      </c>
      <c r="H195" s="1" t="str">
        <f>_xlfn.XLOOKUP(Observation[[#This Row],[Date of Observation]],Date!$A$2:$A$300,Date!$C$2:$C$300,"")</f>
        <v>Aut 1</v>
      </c>
      <c r="I195" s="1" t="s">
        <v>42</v>
      </c>
      <c r="J195" s="1">
        <v>8</v>
      </c>
      <c r="K195" s="1" t="s">
        <v>531</v>
      </c>
      <c r="L195" s="1">
        <v>2</v>
      </c>
      <c r="M195" s="1" t="s">
        <v>50</v>
      </c>
      <c r="N195" s="1" t="s">
        <v>45</v>
      </c>
      <c r="O195" s="1" t="s">
        <v>25</v>
      </c>
      <c r="P195" s="6" t="s">
        <v>549</v>
      </c>
      <c r="Q195" s="17"/>
      <c r="R195" s="6"/>
      <c r="S195" s="6" t="s">
        <v>550</v>
      </c>
      <c r="T195" s="6"/>
      <c r="U195" s="6" t="s">
        <v>551</v>
      </c>
      <c r="V195" s="20"/>
      <c r="W195" s="20"/>
      <c r="X195" s="20"/>
      <c r="Y195" s="20"/>
      <c r="Z195" s="20"/>
      <c r="AA195" s="20"/>
      <c r="AB195" s="20"/>
      <c r="AC195" s="20"/>
      <c r="AD195" s="20"/>
      <c r="AE195" s="20"/>
      <c r="AF195" s="20"/>
      <c r="AG195" s="20"/>
      <c r="AH195" s="20"/>
    </row>
    <row r="196" spans="1:34" ht="75" x14ac:dyDescent="0.25">
      <c r="A196" s="19">
        <f t="shared" si="2"/>
        <v>195</v>
      </c>
      <c r="B196" s="1">
        <v>175</v>
      </c>
      <c r="C196" s="2">
        <v>44846.545335648145</v>
      </c>
      <c r="D196" s="1" t="s">
        <v>2754</v>
      </c>
      <c r="E196" s="1" t="s">
        <v>237</v>
      </c>
      <c r="F196" s="3">
        <v>44841</v>
      </c>
      <c r="G196" s="1">
        <f>_xlfn.XLOOKUP(Observation[[#This Row],[Date of Observation]],Date!$A$2:$A$300,Date!$B$2:$B$300,"")</f>
        <v>6</v>
      </c>
      <c r="H196" s="1" t="str">
        <f>_xlfn.XLOOKUP(Observation[[#This Row],[Date of Observation]],Date!$A$2:$A$300,Date!$C$2:$C$300,"")</f>
        <v>Aut 1</v>
      </c>
      <c r="I196" s="1" t="s">
        <v>48</v>
      </c>
      <c r="J196" s="1">
        <v>10</v>
      </c>
      <c r="K196" s="1" t="s">
        <v>71</v>
      </c>
      <c r="L196" s="1">
        <v>5</v>
      </c>
      <c r="M196" s="1" t="s">
        <v>50</v>
      </c>
      <c r="N196" s="1" t="s">
        <v>154</v>
      </c>
      <c r="O196" s="1"/>
      <c r="P196" s="6"/>
      <c r="Q196" s="17" t="s">
        <v>552</v>
      </c>
      <c r="R196" s="6"/>
      <c r="S196" s="6"/>
      <c r="T196" s="6"/>
      <c r="U196" s="6" t="s">
        <v>553</v>
      </c>
      <c r="V196" s="20"/>
      <c r="W196" s="20"/>
      <c r="X196" s="20"/>
      <c r="Y196" s="20"/>
      <c r="Z196" s="20"/>
      <c r="AA196" s="20"/>
      <c r="AB196" s="20"/>
      <c r="AC196" s="20"/>
      <c r="AD196" s="20"/>
      <c r="AE196" s="20"/>
      <c r="AF196" s="20"/>
      <c r="AG196" s="20"/>
      <c r="AH196" s="20"/>
    </row>
    <row r="197" spans="1:34" ht="45" x14ac:dyDescent="0.25">
      <c r="A197" s="19">
        <f t="shared" ref="A197:A254" si="3">ROW()-1</f>
        <v>196</v>
      </c>
      <c r="B197" s="1">
        <v>176</v>
      </c>
      <c r="C197" s="2">
        <v>44846.549953703703</v>
      </c>
      <c r="D197" s="1" t="s">
        <v>2754</v>
      </c>
      <c r="E197" s="1" t="s">
        <v>190</v>
      </c>
      <c r="F197" s="3">
        <v>44846</v>
      </c>
      <c r="G197" s="1">
        <f>_xlfn.XLOOKUP(Observation[[#This Row],[Date of Observation]],Date!$A$2:$A$300,Date!$B$2:$B$300,"")</f>
        <v>7</v>
      </c>
      <c r="H197" s="1" t="str">
        <f>_xlfn.XLOOKUP(Observation[[#This Row],[Date of Observation]],Date!$A$2:$A$300,Date!$C$2:$C$300,"")</f>
        <v>Aut 1</v>
      </c>
      <c r="I197" s="1" t="s">
        <v>48</v>
      </c>
      <c r="J197" s="1">
        <v>11</v>
      </c>
      <c r="K197" s="1" t="s">
        <v>245</v>
      </c>
      <c r="L197" s="1">
        <v>1</v>
      </c>
      <c r="M197" s="1" t="s">
        <v>125</v>
      </c>
      <c r="N197" s="1" t="s">
        <v>45</v>
      </c>
      <c r="O197" s="1" t="s">
        <v>51</v>
      </c>
      <c r="P197" s="6" t="s">
        <v>554</v>
      </c>
      <c r="Q197" s="6" t="s">
        <v>2780</v>
      </c>
      <c r="R197" s="6" t="s">
        <v>2780</v>
      </c>
      <c r="S197" s="6" t="s">
        <v>2780</v>
      </c>
      <c r="T197" s="6" t="s">
        <v>2780</v>
      </c>
      <c r="U197" s="6" t="s">
        <v>2780</v>
      </c>
      <c r="V197" s="20"/>
      <c r="W197" s="20"/>
      <c r="X197" s="20"/>
      <c r="Y197" s="20"/>
      <c r="Z197" s="20"/>
      <c r="AA197" s="20"/>
      <c r="AB197" s="20"/>
      <c r="AC197" s="20"/>
      <c r="AD197" s="20"/>
      <c r="AE197" s="20"/>
      <c r="AF197" s="20"/>
      <c r="AG197" s="20"/>
      <c r="AH197" s="20"/>
    </row>
    <row r="198" spans="1:34" ht="75" x14ac:dyDescent="0.25">
      <c r="A198" s="19">
        <f t="shared" si="3"/>
        <v>197</v>
      </c>
      <c r="B198" s="1">
        <v>177</v>
      </c>
      <c r="C198" s="2">
        <v>44846.554178240738</v>
      </c>
      <c r="D198" s="1" t="s">
        <v>2754</v>
      </c>
      <c r="E198" s="1" t="s">
        <v>190</v>
      </c>
      <c r="F198" s="3">
        <v>44846</v>
      </c>
      <c r="G198" s="1">
        <f>_xlfn.XLOOKUP(Observation[[#This Row],[Date of Observation]],Date!$A$2:$A$300,Date!$B$2:$B$300,"")</f>
        <v>7</v>
      </c>
      <c r="H198" s="1" t="str">
        <f>_xlfn.XLOOKUP(Observation[[#This Row],[Date of Observation]],Date!$A$2:$A$300,Date!$C$2:$C$300,"")</f>
        <v>Aut 1</v>
      </c>
      <c r="I198" s="1" t="s">
        <v>48</v>
      </c>
      <c r="J198" s="1">
        <v>11</v>
      </c>
      <c r="K198" s="1" t="s">
        <v>245</v>
      </c>
      <c r="L198" s="1">
        <v>1</v>
      </c>
      <c r="M198" s="1" t="s">
        <v>125</v>
      </c>
      <c r="N198" s="1" t="s">
        <v>154</v>
      </c>
      <c r="O198" s="1"/>
      <c r="P198" s="6"/>
      <c r="Q198" s="17" t="s">
        <v>555</v>
      </c>
      <c r="R198" s="6"/>
      <c r="S198" s="6"/>
      <c r="T198" s="6"/>
      <c r="U198" s="6" t="s">
        <v>556</v>
      </c>
      <c r="V198" s="20"/>
      <c r="W198" s="20"/>
      <c r="X198" s="20"/>
      <c r="Y198" s="20"/>
      <c r="Z198" s="20"/>
      <c r="AA198" s="20"/>
      <c r="AB198" s="20"/>
      <c r="AC198" s="20"/>
      <c r="AD198" s="20"/>
      <c r="AE198" s="20"/>
      <c r="AF198" s="20"/>
      <c r="AG198" s="20"/>
      <c r="AH198" s="20"/>
    </row>
    <row r="199" spans="1:34" ht="150" x14ac:dyDescent="0.25">
      <c r="A199" s="19">
        <f t="shared" si="3"/>
        <v>198</v>
      </c>
      <c r="B199" s="1">
        <v>178</v>
      </c>
      <c r="C199" s="2">
        <v>44846.559664351851</v>
      </c>
      <c r="D199" s="1" t="s">
        <v>2754</v>
      </c>
      <c r="E199" s="1" t="s">
        <v>70</v>
      </c>
      <c r="F199" s="3">
        <v>44846</v>
      </c>
      <c r="G199" s="1">
        <f>_xlfn.XLOOKUP(Observation[[#This Row],[Date of Observation]],Date!$A$2:$A$300,Date!$B$2:$B$300,"")</f>
        <v>7</v>
      </c>
      <c r="H199" s="1" t="str">
        <f>_xlfn.XLOOKUP(Observation[[#This Row],[Date of Observation]],Date!$A$2:$A$300,Date!$C$2:$C$300,"")</f>
        <v>Aut 1</v>
      </c>
      <c r="I199" s="1" t="s">
        <v>48</v>
      </c>
      <c r="J199" s="1">
        <v>10</v>
      </c>
      <c r="K199" s="1" t="s">
        <v>68</v>
      </c>
      <c r="L199" s="1">
        <v>3</v>
      </c>
      <c r="M199" s="1" t="s">
        <v>50</v>
      </c>
      <c r="N199" s="1" t="s">
        <v>45</v>
      </c>
      <c r="O199" s="1" t="s">
        <v>51</v>
      </c>
      <c r="P199" s="6" t="s">
        <v>557</v>
      </c>
      <c r="Q199" s="17" t="s">
        <v>558</v>
      </c>
      <c r="R199" s="6"/>
      <c r="S199" s="6"/>
      <c r="T199" s="6"/>
      <c r="U199" s="6" t="s">
        <v>559</v>
      </c>
      <c r="V199" s="20"/>
      <c r="W199" s="20"/>
      <c r="X199" s="20"/>
      <c r="Y199" s="20"/>
      <c r="Z199" s="20"/>
      <c r="AA199" s="20"/>
      <c r="AB199" s="20"/>
      <c r="AC199" s="20"/>
      <c r="AD199" s="20"/>
      <c r="AE199" s="20"/>
      <c r="AF199" s="20"/>
      <c r="AG199" s="20"/>
      <c r="AH199" s="20"/>
    </row>
    <row r="200" spans="1:34" ht="180" x14ac:dyDescent="0.25">
      <c r="A200" s="19">
        <f t="shared" si="3"/>
        <v>199</v>
      </c>
      <c r="B200" s="1">
        <v>179</v>
      </c>
      <c r="C200" s="2">
        <v>44846.566018518519</v>
      </c>
      <c r="D200" s="1" t="s">
        <v>2754</v>
      </c>
      <c r="E200" s="1" t="s">
        <v>135</v>
      </c>
      <c r="F200" s="3">
        <v>44846</v>
      </c>
      <c r="G200" s="1">
        <f>_xlfn.XLOOKUP(Observation[[#This Row],[Date of Observation]],Date!$A$2:$A$300,Date!$B$2:$B$300,"")</f>
        <v>7</v>
      </c>
      <c r="H200" s="1" t="str">
        <f>_xlfn.XLOOKUP(Observation[[#This Row],[Date of Observation]],Date!$A$2:$A$300,Date!$C$2:$C$300,"")</f>
        <v>Aut 1</v>
      </c>
      <c r="I200" s="1" t="s">
        <v>48</v>
      </c>
      <c r="J200" s="1">
        <v>10</v>
      </c>
      <c r="K200" s="1" t="s">
        <v>71</v>
      </c>
      <c r="L200" s="1">
        <v>1</v>
      </c>
      <c r="M200" s="1" t="s">
        <v>50</v>
      </c>
      <c r="N200" s="1" t="s">
        <v>45</v>
      </c>
      <c r="O200" s="1" t="s">
        <v>51</v>
      </c>
      <c r="P200" s="6" t="s">
        <v>560</v>
      </c>
      <c r="Q200" s="17" t="s">
        <v>561</v>
      </c>
      <c r="R200" s="6"/>
      <c r="S200" s="6"/>
      <c r="T200" s="6"/>
      <c r="U200" s="6" t="s">
        <v>562</v>
      </c>
      <c r="V200" s="20"/>
      <c r="W200" s="20"/>
      <c r="X200" s="20"/>
      <c r="Y200" s="20"/>
      <c r="Z200" s="20"/>
      <c r="AA200" s="20"/>
      <c r="AB200" s="20"/>
      <c r="AC200" s="20"/>
      <c r="AD200" s="20"/>
      <c r="AE200" s="20"/>
      <c r="AF200" s="20"/>
      <c r="AG200" s="20"/>
      <c r="AH200" s="20"/>
    </row>
    <row r="201" spans="1:34" ht="45" x14ac:dyDescent="0.25">
      <c r="A201" s="19">
        <f t="shared" si="3"/>
        <v>200</v>
      </c>
      <c r="B201" s="1">
        <v>180</v>
      </c>
      <c r="C201" s="2">
        <v>44846.65048611111</v>
      </c>
      <c r="D201" s="1" t="s">
        <v>2731</v>
      </c>
      <c r="E201" s="1" t="s">
        <v>563</v>
      </c>
      <c r="F201" s="3">
        <v>44838</v>
      </c>
      <c r="G201" s="1">
        <f>_xlfn.XLOOKUP(Observation[[#This Row],[Date of Observation]],Date!$A$2:$A$300,Date!$B$2:$B$300,"")</f>
        <v>6</v>
      </c>
      <c r="H201" s="1" t="str">
        <f>_xlfn.XLOOKUP(Observation[[#This Row],[Date of Observation]],Date!$A$2:$A$300,Date!$C$2:$C$300,"")</f>
        <v>Aut 1</v>
      </c>
      <c r="I201" s="1" t="s">
        <v>42</v>
      </c>
      <c r="J201" s="1">
        <v>13</v>
      </c>
      <c r="K201" s="1" t="s">
        <v>493</v>
      </c>
      <c r="L201" s="1"/>
      <c r="M201" s="1" t="s">
        <v>44</v>
      </c>
      <c r="N201" s="1" t="s">
        <v>154</v>
      </c>
      <c r="O201" s="1"/>
      <c r="P201" s="6"/>
      <c r="Q201" s="17" t="s">
        <v>564</v>
      </c>
      <c r="R201" s="6"/>
      <c r="S201" s="6"/>
      <c r="T201" s="6"/>
      <c r="U201" s="6" t="s">
        <v>565</v>
      </c>
      <c r="V201" s="20"/>
      <c r="W201" s="20"/>
      <c r="X201" s="20"/>
      <c r="Y201" s="20"/>
      <c r="Z201" s="20"/>
      <c r="AA201" s="20"/>
      <c r="AB201" s="20"/>
      <c r="AC201" s="20"/>
      <c r="AD201" s="20"/>
      <c r="AE201" s="20"/>
      <c r="AF201" s="20"/>
      <c r="AG201" s="20"/>
      <c r="AH201" s="20"/>
    </row>
    <row r="202" spans="1:34" ht="45" x14ac:dyDescent="0.25">
      <c r="A202" s="19">
        <f t="shared" si="3"/>
        <v>201</v>
      </c>
      <c r="B202" s="1">
        <v>181</v>
      </c>
      <c r="C202" s="2">
        <v>44846.651689814818</v>
      </c>
      <c r="D202" s="1" t="s">
        <v>2731</v>
      </c>
      <c r="E202" s="1" t="s">
        <v>140</v>
      </c>
      <c r="F202" s="3">
        <v>44845</v>
      </c>
      <c r="G202" s="1">
        <f>_xlfn.XLOOKUP(Observation[[#This Row],[Date of Observation]],Date!$A$2:$A$300,Date!$B$2:$B$300,"")</f>
        <v>7</v>
      </c>
      <c r="H202" s="1" t="str">
        <f>_xlfn.XLOOKUP(Observation[[#This Row],[Date of Observation]],Date!$A$2:$A$300,Date!$C$2:$C$300,"")</f>
        <v>Aut 1</v>
      </c>
      <c r="I202" s="1" t="s">
        <v>42</v>
      </c>
      <c r="J202" s="1">
        <v>12</v>
      </c>
      <c r="K202" s="1" t="s">
        <v>386</v>
      </c>
      <c r="L202" s="1"/>
      <c r="M202" s="1" t="s">
        <v>44</v>
      </c>
      <c r="N202" s="1" t="s">
        <v>154</v>
      </c>
      <c r="O202" s="1"/>
      <c r="P202" s="6"/>
      <c r="Q202" s="17" t="s">
        <v>566</v>
      </c>
      <c r="R202" s="6"/>
      <c r="S202" s="6"/>
      <c r="T202" s="6"/>
      <c r="U202" s="6" t="s">
        <v>567</v>
      </c>
      <c r="V202" s="20"/>
      <c r="W202" s="20"/>
      <c r="X202" s="20"/>
      <c r="Y202" s="20"/>
      <c r="Z202" s="20"/>
      <c r="AA202" s="20"/>
      <c r="AB202" s="20"/>
      <c r="AC202" s="20"/>
      <c r="AD202" s="20"/>
      <c r="AE202" s="20"/>
      <c r="AF202" s="20"/>
      <c r="AG202" s="20"/>
      <c r="AH202" s="20"/>
    </row>
    <row r="203" spans="1:34" ht="75" x14ac:dyDescent="0.25">
      <c r="A203" s="19">
        <f t="shared" si="3"/>
        <v>202</v>
      </c>
      <c r="B203" s="1">
        <v>182</v>
      </c>
      <c r="C203" s="2">
        <v>44846.659259259257</v>
      </c>
      <c r="D203" s="1" t="s">
        <v>2731</v>
      </c>
      <c r="E203" s="1" t="s">
        <v>385</v>
      </c>
      <c r="F203" s="3">
        <v>44839</v>
      </c>
      <c r="G203" s="1">
        <f>_xlfn.XLOOKUP(Observation[[#This Row],[Date of Observation]],Date!$A$2:$A$300,Date!$B$2:$B$300,"")</f>
        <v>6</v>
      </c>
      <c r="H203" s="1" t="str">
        <f>_xlfn.XLOOKUP(Observation[[#This Row],[Date of Observation]],Date!$A$2:$A$300,Date!$C$2:$C$300,"")</f>
        <v>Aut 1</v>
      </c>
      <c r="I203" s="1" t="s">
        <v>42</v>
      </c>
      <c r="J203" s="1">
        <v>12</v>
      </c>
      <c r="K203" s="1" t="s">
        <v>386</v>
      </c>
      <c r="L203" s="1"/>
      <c r="M203" s="1" t="s">
        <v>44</v>
      </c>
      <c r="N203" s="1" t="s">
        <v>45</v>
      </c>
      <c r="O203" s="1" t="s">
        <v>25</v>
      </c>
      <c r="P203" s="6" t="s">
        <v>568</v>
      </c>
      <c r="Q203" s="17"/>
      <c r="R203" s="6"/>
      <c r="S203" s="6" t="s">
        <v>569</v>
      </c>
      <c r="T203" s="6"/>
      <c r="U203" s="6" t="s">
        <v>570</v>
      </c>
      <c r="V203" s="20"/>
      <c r="W203" s="20"/>
      <c r="X203" s="20"/>
      <c r="Y203" s="20"/>
      <c r="Z203" s="20"/>
      <c r="AA203" s="20"/>
      <c r="AB203" s="20"/>
      <c r="AC203" s="20"/>
      <c r="AD203" s="20"/>
      <c r="AE203" s="20"/>
      <c r="AF203" s="20"/>
      <c r="AG203" s="20"/>
      <c r="AH203" s="20"/>
    </row>
    <row r="204" spans="1:34" ht="120" x14ac:dyDescent="0.25">
      <c r="A204" s="19">
        <f t="shared" si="3"/>
        <v>203</v>
      </c>
      <c r="B204" s="1">
        <v>183</v>
      </c>
      <c r="C204" s="2">
        <v>44846.661944444444</v>
      </c>
      <c r="D204" s="1" t="s">
        <v>2730</v>
      </c>
      <c r="E204" s="1" t="s">
        <v>571</v>
      </c>
      <c r="F204" s="3">
        <v>44846</v>
      </c>
      <c r="G204" s="1">
        <f>_xlfn.XLOOKUP(Observation[[#This Row],[Date of Observation]],Date!$A$2:$A$300,Date!$B$2:$B$300,"")</f>
        <v>7</v>
      </c>
      <c r="H204" s="1" t="str">
        <f>_xlfn.XLOOKUP(Observation[[#This Row],[Date of Observation]],Date!$A$2:$A$300,Date!$C$2:$C$300,"")</f>
        <v>Aut 1</v>
      </c>
      <c r="I204" s="1" t="s">
        <v>42</v>
      </c>
      <c r="J204" s="1">
        <v>10</v>
      </c>
      <c r="K204" s="1" t="s">
        <v>43</v>
      </c>
      <c r="L204" s="1">
        <v>3</v>
      </c>
      <c r="M204" s="1" t="s">
        <v>44</v>
      </c>
      <c r="N204" s="1" t="s">
        <v>45</v>
      </c>
      <c r="O204" s="1" t="s">
        <v>26</v>
      </c>
      <c r="P204" s="6" t="s">
        <v>572</v>
      </c>
      <c r="Q204" s="17"/>
      <c r="R204" s="6"/>
      <c r="S204" s="6"/>
      <c r="T204" s="6" t="s">
        <v>573</v>
      </c>
      <c r="U204" s="6" t="s">
        <v>574</v>
      </c>
      <c r="V204" s="20"/>
      <c r="W204" s="20"/>
      <c r="X204" s="20"/>
      <c r="Y204" s="20"/>
      <c r="Z204" s="20"/>
      <c r="AA204" s="20"/>
      <c r="AB204" s="20"/>
      <c r="AC204" s="20"/>
      <c r="AD204" s="20"/>
      <c r="AE204" s="20"/>
      <c r="AF204" s="20"/>
      <c r="AG204" s="20"/>
      <c r="AH204" s="20"/>
    </row>
    <row r="205" spans="1:34" ht="45" x14ac:dyDescent="0.25">
      <c r="A205" s="19">
        <f t="shared" si="3"/>
        <v>204</v>
      </c>
      <c r="B205" s="1">
        <v>184</v>
      </c>
      <c r="C205" s="2">
        <v>44846.669039351851</v>
      </c>
      <c r="D205" s="1" t="s">
        <v>2730</v>
      </c>
      <c r="E205" s="1" t="s">
        <v>118</v>
      </c>
      <c r="F205" s="3">
        <v>44846</v>
      </c>
      <c r="G205" s="1">
        <f>_xlfn.XLOOKUP(Observation[[#This Row],[Date of Observation]],Date!$A$2:$A$300,Date!$B$2:$B$300,"")</f>
        <v>7</v>
      </c>
      <c r="H205" s="1" t="str">
        <f>_xlfn.XLOOKUP(Observation[[#This Row],[Date of Observation]],Date!$A$2:$A$300,Date!$C$2:$C$300,"")</f>
        <v>Aut 1</v>
      </c>
      <c r="I205" s="1" t="s">
        <v>42</v>
      </c>
      <c r="J205" s="1">
        <v>7</v>
      </c>
      <c r="K205" s="1" t="s">
        <v>43</v>
      </c>
      <c r="L205" s="1">
        <v>5</v>
      </c>
      <c r="M205" s="1" t="s">
        <v>44</v>
      </c>
      <c r="N205" s="1" t="s">
        <v>45</v>
      </c>
      <c r="O205" s="1" t="s">
        <v>26</v>
      </c>
      <c r="P205" s="6" t="s">
        <v>575</v>
      </c>
      <c r="Q205" s="6" t="s">
        <v>2780</v>
      </c>
      <c r="R205" s="6" t="s">
        <v>2780</v>
      </c>
      <c r="S205" s="6" t="s">
        <v>2780</v>
      </c>
      <c r="T205" s="6" t="s">
        <v>2780</v>
      </c>
      <c r="U205" s="6" t="s">
        <v>2780</v>
      </c>
      <c r="V205" s="20"/>
      <c r="W205" s="20"/>
      <c r="X205" s="20"/>
      <c r="Y205" s="20"/>
      <c r="Z205" s="20"/>
      <c r="AA205" s="20"/>
      <c r="AB205" s="20"/>
      <c r="AC205" s="20"/>
      <c r="AD205" s="20"/>
      <c r="AE205" s="20"/>
      <c r="AF205" s="20"/>
      <c r="AG205" s="20"/>
      <c r="AH205" s="20"/>
    </row>
    <row r="206" spans="1:34" ht="409.5" x14ac:dyDescent="0.25">
      <c r="A206" s="19">
        <f t="shared" si="3"/>
        <v>205</v>
      </c>
      <c r="B206" s="1">
        <v>185</v>
      </c>
      <c r="C206" s="2">
        <v>44847.370995370373</v>
      </c>
      <c r="D206" s="1" t="s">
        <v>2772</v>
      </c>
      <c r="E206" s="1" t="s">
        <v>576</v>
      </c>
      <c r="F206" s="3">
        <v>44847</v>
      </c>
      <c r="G206" s="1">
        <f>_xlfn.XLOOKUP(Observation[[#This Row],[Date of Observation]],Date!$A$2:$A$300,Date!$B$2:$B$300,"")</f>
        <v>7</v>
      </c>
      <c r="H206" s="1" t="str">
        <f>_xlfn.XLOOKUP(Observation[[#This Row],[Date of Observation]],Date!$A$2:$A$300,Date!$C$2:$C$300,"")</f>
        <v>Aut 1</v>
      </c>
      <c r="I206" s="1" t="s">
        <v>42</v>
      </c>
      <c r="J206" s="1">
        <v>10</v>
      </c>
      <c r="K206" s="1" t="s">
        <v>206</v>
      </c>
      <c r="L206" s="1">
        <v>1</v>
      </c>
      <c r="M206" s="1" t="s">
        <v>85</v>
      </c>
      <c r="N206" s="1" t="s">
        <v>45</v>
      </c>
      <c r="O206" s="1" t="s">
        <v>25</v>
      </c>
      <c r="P206" s="6" t="s">
        <v>577</v>
      </c>
      <c r="Q206" s="17"/>
      <c r="R206" s="6"/>
      <c r="S206" s="6" t="s">
        <v>578</v>
      </c>
      <c r="T206" s="6"/>
      <c r="U206" s="6" t="s">
        <v>579</v>
      </c>
      <c r="V206" s="20"/>
      <c r="W206" s="20"/>
      <c r="X206" s="20"/>
      <c r="Y206" s="20"/>
      <c r="Z206" s="20"/>
      <c r="AA206" s="20"/>
      <c r="AB206" s="20"/>
      <c r="AC206" s="20"/>
      <c r="AD206" s="20"/>
      <c r="AE206" s="20"/>
      <c r="AF206" s="20"/>
      <c r="AG206" s="20"/>
      <c r="AH206" s="20"/>
    </row>
    <row r="207" spans="1:34" ht="45" x14ac:dyDescent="0.25">
      <c r="A207" s="19">
        <f t="shared" si="3"/>
        <v>206</v>
      </c>
      <c r="B207" s="1">
        <v>186</v>
      </c>
      <c r="C207" s="2">
        <v>44847.372233796297</v>
      </c>
      <c r="D207" s="1" t="s">
        <v>2716</v>
      </c>
      <c r="E207" s="1" t="s">
        <v>67</v>
      </c>
      <c r="F207" s="3">
        <v>44847</v>
      </c>
      <c r="G207" s="1">
        <f>_xlfn.XLOOKUP(Observation[[#This Row],[Date of Observation]],Date!$A$2:$A$300,Date!$B$2:$B$300,"")</f>
        <v>7</v>
      </c>
      <c r="H207" s="1" t="str">
        <f>_xlfn.XLOOKUP(Observation[[#This Row],[Date of Observation]],Date!$A$2:$A$300,Date!$C$2:$C$300,"")</f>
        <v>Aut 1</v>
      </c>
      <c r="I207" s="1" t="s">
        <v>48</v>
      </c>
      <c r="J207" s="1">
        <v>8</v>
      </c>
      <c r="K207" s="1" t="s">
        <v>71</v>
      </c>
      <c r="L207" s="1">
        <v>3</v>
      </c>
      <c r="M207" s="1" t="s">
        <v>44</v>
      </c>
      <c r="N207" s="1" t="s">
        <v>45</v>
      </c>
      <c r="O207" s="1" t="s">
        <v>26</v>
      </c>
      <c r="P207" s="6" t="s">
        <v>580</v>
      </c>
      <c r="Q207" s="6" t="s">
        <v>2780</v>
      </c>
      <c r="R207" s="6" t="s">
        <v>2780</v>
      </c>
      <c r="S207" s="6" t="s">
        <v>2780</v>
      </c>
      <c r="T207" s="6" t="s">
        <v>2780</v>
      </c>
      <c r="U207" s="6" t="s">
        <v>2780</v>
      </c>
      <c r="V207" s="20"/>
      <c r="W207" s="20"/>
      <c r="X207" s="20"/>
      <c r="Y207" s="20"/>
      <c r="Z207" s="20"/>
      <c r="AA207" s="20"/>
      <c r="AB207" s="20"/>
      <c r="AC207" s="20"/>
      <c r="AD207" s="20"/>
      <c r="AE207" s="20"/>
      <c r="AF207" s="20"/>
      <c r="AG207" s="20"/>
      <c r="AH207" s="20"/>
    </row>
    <row r="208" spans="1:34" ht="60" x14ac:dyDescent="0.25">
      <c r="A208" s="19">
        <f t="shared" si="3"/>
        <v>207</v>
      </c>
      <c r="B208" s="1">
        <v>187</v>
      </c>
      <c r="C208" s="2">
        <v>44847.376481481479</v>
      </c>
      <c r="D208" s="1" t="s">
        <v>2716</v>
      </c>
      <c r="E208" s="1" t="s">
        <v>581</v>
      </c>
      <c r="F208" s="3">
        <v>44847</v>
      </c>
      <c r="G208" s="1">
        <f>_xlfn.XLOOKUP(Observation[[#This Row],[Date of Observation]],Date!$A$2:$A$300,Date!$B$2:$B$300,"")</f>
        <v>7</v>
      </c>
      <c r="H208" s="1" t="str">
        <f>_xlfn.XLOOKUP(Observation[[#This Row],[Date of Observation]],Date!$A$2:$A$300,Date!$C$2:$C$300,"")</f>
        <v>Aut 1</v>
      </c>
      <c r="I208" s="1" t="s">
        <v>48</v>
      </c>
      <c r="J208" s="1">
        <v>8</v>
      </c>
      <c r="K208" s="1" t="s">
        <v>71</v>
      </c>
      <c r="L208" s="1">
        <v>4</v>
      </c>
      <c r="M208" s="1" t="s">
        <v>44</v>
      </c>
      <c r="N208" s="1" t="s">
        <v>45</v>
      </c>
      <c r="O208" s="1" t="s">
        <v>51</v>
      </c>
      <c r="P208" s="6" t="s">
        <v>582</v>
      </c>
      <c r="Q208" s="6" t="s">
        <v>2780</v>
      </c>
      <c r="R208" s="6" t="s">
        <v>2780</v>
      </c>
      <c r="S208" s="6" t="s">
        <v>2780</v>
      </c>
      <c r="T208" s="6" t="s">
        <v>2780</v>
      </c>
      <c r="U208" s="6" t="s">
        <v>2780</v>
      </c>
      <c r="V208" s="20"/>
      <c r="W208" s="20"/>
      <c r="X208" s="20"/>
      <c r="Y208" s="20"/>
      <c r="Z208" s="20"/>
      <c r="AA208" s="20"/>
      <c r="AB208" s="20"/>
      <c r="AC208" s="20"/>
      <c r="AD208" s="20"/>
      <c r="AE208" s="20"/>
      <c r="AF208" s="20"/>
      <c r="AG208" s="20"/>
      <c r="AH208" s="20"/>
    </row>
    <row r="209" spans="1:34" ht="210" x14ac:dyDescent="0.25">
      <c r="A209" s="19">
        <f t="shared" si="3"/>
        <v>208</v>
      </c>
      <c r="B209" s="1">
        <v>188</v>
      </c>
      <c r="C209" s="2">
        <v>44847.401412037034</v>
      </c>
      <c r="D209" s="1" t="s">
        <v>2772</v>
      </c>
      <c r="E209" s="1" t="s">
        <v>140</v>
      </c>
      <c r="F209" s="3">
        <v>44847</v>
      </c>
      <c r="G209" s="1">
        <f>_xlfn.XLOOKUP(Observation[[#This Row],[Date of Observation]],Date!$A$2:$A$300,Date!$B$2:$B$300,"")</f>
        <v>7</v>
      </c>
      <c r="H209" s="1" t="str">
        <f>_xlfn.XLOOKUP(Observation[[#This Row],[Date of Observation]],Date!$A$2:$A$300,Date!$C$2:$C$300,"")</f>
        <v>Aut 1</v>
      </c>
      <c r="I209" s="1" t="s">
        <v>42</v>
      </c>
      <c r="J209" s="1">
        <v>10</v>
      </c>
      <c r="K209" s="1" t="s">
        <v>141</v>
      </c>
      <c r="L209" s="1">
        <v>1</v>
      </c>
      <c r="M209" s="1" t="s">
        <v>85</v>
      </c>
      <c r="N209" s="1" t="s">
        <v>45</v>
      </c>
      <c r="O209" s="1" t="s">
        <v>51</v>
      </c>
      <c r="P209" s="6" t="s">
        <v>583</v>
      </c>
      <c r="Q209" s="17" t="s">
        <v>584</v>
      </c>
      <c r="R209" s="6"/>
      <c r="S209" s="6"/>
      <c r="T209" s="6"/>
      <c r="U209" s="6" t="s">
        <v>585</v>
      </c>
      <c r="V209" s="20"/>
      <c r="W209" s="20"/>
      <c r="X209" s="20"/>
      <c r="Y209" s="20"/>
      <c r="Z209" s="20"/>
      <c r="AA209" s="20"/>
      <c r="AB209" s="20"/>
      <c r="AC209" s="20"/>
      <c r="AD209" s="20"/>
      <c r="AE209" s="20"/>
      <c r="AF209" s="20"/>
      <c r="AG209" s="20"/>
      <c r="AH209" s="20"/>
    </row>
    <row r="210" spans="1:34" ht="210" x14ac:dyDescent="0.25">
      <c r="A210" s="19">
        <f t="shared" si="3"/>
        <v>209</v>
      </c>
      <c r="B210" s="1">
        <v>189</v>
      </c>
      <c r="C210" s="2">
        <v>44847.608807870369</v>
      </c>
      <c r="D210" s="1" t="s">
        <v>2761</v>
      </c>
      <c r="E210" s="1" t="s">
        <v>200</v>
      </c>
      <c r="F210" s="3">
        <v>44845</v>
      </c>
      <c r="G210" s="1">
        <f>_xlfn.XLOOKUP(Observation[[#This Row],[Date of Observation]],Date!$A$2:$A$300,Date!$B$2:$B$300,"")</f>
        <v>7</v>
      </c>
      <c r="H210" s="1" t="str">
        <f>_xlfn.XLOOKUP(Observation[[#This Row],[Date of Observation]],Date!$A$2:$A$300,Date!$C$2:$C$300,"")</f>
        <v>Aut 1</v>
      </c>
      <c r="I210" s="1" t="s">
        <v>90</v>
      </c>
      <c r="J210" s="1">
        <v>12</v>
      </c>
      <c r="K210" s="1" t="s">
        <v>201</v>
      </c>
      <c r="L210" s="1"/>
      <c r="M210" s="1" t="s">
        <v>85</v>
      </c>
      <c r="N210" s="1" t="s">
        <v>45</v>
      </c>
      <c r="O210" s="1" t="s">
        <v>51</v>
      </c>
      <c r="P210" s="6" t="s">
        <v>586</v>
      </c>
      <c r="Q210" s="17" t="s">
        <v>587</v>
      </c>
      <c r="R210" s="6"/>
      <c r="S210" s="6"/>
      <c r="T210" s="6"/>
      <c r="U210" s="6" t="s">
        <v>588</v>
      </c>
      <c r="V210" s="20"/>
      <c r="W210" s="20"/>
      <c r="X210" s="20"/>
      <c r="Y210" s="20"/>
      <c r="Z210" s="20"/>
      <c r="AA210" s="20"/>
      <c r="AB210" s="20"/>
      <c r="AC210" s="20"/>
      <c r="AD210" s="20"/>
      <c r="AE210" s="20"/>
      <c r="AF210" s="20"/>
      <c r="AG210" s="20"/>
      <c r="AH210" s="20"/>
    </row>
    <row r="211" spans="1:34" ht="210" x14ac:dyDescent="0.25">
      <c r="A211" s="19">
        <f t="shared" si="3"/>
        <v>210</v>
      </c>
      <c r="B211" s="1">
        <v>190</v>
      </c>
      <c r="C211" s="2">
        <v>44847.621203703704</v>
      </c>
      <c r="D211" s="1" t="s">
        <v>2761</v>
      </c>
      <c r="E211" s="1" t="s">
        <v>343</v>
      </c>
      <c r="F211" s="3">
        <v>44824</v>
      </c>
      <c r="G211" s="1">
        <f>_xlfn.XLOOKUP(Observation[[#This Row],[Date of Observation]],Date!$A$2:$A$300,Date!$B$2:$B$300,"")</f>
        <v>4</v>
      </c>
      <c r="H211" s="1" t="str">
        <f>_xlfn.XLOOKUP(Observation[[#This Row],[Date of Observation]],Date!$A$2:$A$300,Date!$C$2:$C$300,"")</f>
        <v>Aut 1</v>
      </c>
      <c r="I211" s="1" t="s">
        <v>58</v>
      </c>
      <c r="J211" s="1">
        <v>7</v>
      </c>
      <c r="K211" s="1" t="s">
        <v>59</v>
      </c>
      <c r="L211" s="1">
        <v>3</v>
      </c>
      <c r="M211" s="1" t="s">
        <v>44</v>
      </c>
      <c r="N211" s="1" t="s">
        <v>45</v>
      </c>
      <c r="O211" s="1" t="s">
        <v>51</v>
      </c>
      <c r="P211" s="6" t="s">
        <v>589</v>
      </c>
      <c r="Q211" s="17" t="s">
        <v>590</v>
      </c>
      <c r="R211" s="6"/>
      <c r="S211" s="6"/>
      <c r="T211" s="6"/>
      <c r="U211" s="6" t="s">
        <v>591</v>
      </c>
      <c r="V211" s="20"/>
      <c r="W211" s="20"/>
      <c r="X211" s="20"/>
      <c r="Y211" s="20"/>
      <c r="Z211" s="20"/>
      <c r="AA211" s="20"/>
      <c r="AB211" s="20"/>
      <c r="AC211" s="20"/>
      <c r="AD211" s="20"/>
      <c r="AE211" s="20"/>
      <c r="AF211" s="20"/>
      <c r="AG211" s="20"/>
      <c r="AH211" s="20"/>
    </row>
    <row r="212" spans="1:34" ht="90" x14ac:dyDescent="0.25">
      <c r="A212" s="19">
        <f t="shared" si="3"/>
        <v>211</v>
      </c>
      <c r="B212" s="1">
        <v>191</v>
      </c>
      <c r="C212" s="2">
        <v>44847.630254629628</v>
      </c>
      <c r="D212" s="1" t="s">
        <v>2708</v>
      </c>
      <c r="E212" s="1" t="s">
        <v>55</v>
      </c>
      <c r="F212" s="3">
        <v>44847</v>
      </c>
      <c r="G212" s="1">
        <f>_xlfn.XLOOKUP(Observation[[#This Row],[Date of Observation]],Date!$A$2:$A$300,Date!$B$2:$B$300,"")</f>
        <v>7</v>
      </c>
      <c r="H212" s="1" t="str">
        <f>_xlfn.XLOOKUP(Observation[[#This Row],[Date of Observation]],Date!$A$2:$A$300,Date!$C$2:$C$300,"")</f>
        <v>Aut 1</v>
      </c>
      <c r="I212" s="1" t="s">
        <v>48</v>
      </c>
      <c r="J212" s="1">
        <v>10</v>
      </c>
      <c r="K212" s="1" t="s">
        <v>49</v>
      </c>
      <c r="L212" s="1">
        <v>1</v>
      </c>
      <c r="M212" s="1" t="s">
        <v>65</v>
      </c>
      <c r="N212" s="1" t="s">
        <v>154</v>
      </c>
      <c r="O212" s="1"/>
      <c r="P212" s="6"/>
      <c r="Q212" s="17" t="s">
        <v>592</v>
      </c>
      <c r="R212" s="6"/>
      <c r="S212" s="6"/>
      <c r="T212" s="6"/>
      <c r="U212" s="6" t="s">
        <v>593</v>
      </c>
      <c r="V212" s="20"/>
      <c r="W212" s="20"/>
      <c r="X212" s="20"/>
      <c r="Y212" s="20"/>
      <c r="Z212" s="20"/>
      <c r="AA212" s="20"/>
      <c r="AB212" s="20"/>
      <c r="AC212" s="20"/>
      <c r="AD212" s="20"/>
      <c r="AE212" s="20"/>
      <c r="AF212" s="20"/>
      <c r="AG212" s="20"/>
      <c r="AH212" s="20"/>
    </row>
    <row r="213" spans="1:34" ht="75" x14ac:dyDescent="0.25">
      <c r="A213" s="19">
        <f t="shared" si="3"/>
        <v>212</v>
      </c>
      <c r="B213" s="1">
        <v>192</v>
      </c>
      <c r="C213" s="2">
        <v>44847.631678240738</v>
      </c>
      <c r="D213" s="1" t="s">
        <v>2708</v>
      </c>
      <c r="E213" s="1" t="s">
        <v>316</v>
      </c>
      <c r="F213" s="3">
        <v>44847</v>
      </c>
      <c r="G213" s="1">
        <f>_xlfn.XLOOKUP(Observation[[#This Row],[Date of Observation]],Date!$A$2:$A$300,Date!$B$2:$B$300,"")</f>
        <v>7</v>
      </c>
      <c r="H213" s="1" t="str">
        <f>_xlfn.XLOOKUP(Observation[[#This Row],[Date of Observation]],Date!$A$2:$A$300,Date!$C$2:$C$300,"")</f>
        <v>Aut 1</v>
      </c>
      <c r="I213" s="1" t="s">
        <v>48</v>
      </c>
      <c r="J213" s="1">
        <v>10</v>
      </c>
      <c r="K213" s="1" t="s">
        <v>146</v>
      </c>
      <c r="L213" s="1">
        <v>1</v>
      </c>
      <c r="M213" s="1" t="s">
        <v>65</v>
      </c>
      <c r="N213" s="1" t="s">
        <v>154</v>
      </c>
      <c r="O213" s="1"/>
      <c r="P213" s="6"/>
      <c r="Q213" s="17" t="s">
        <v>594</v>
      </c>
      <c r="R213" s="6"/>
      <c r="S213" s="6"/>
      <c r="T213" s="6"/>
      <c r="U213" s="6" t="s">
        <v>595</v>
      </c>
      <c r="V213" s="20"/>
      <c r="W213" s="20"/>
      <c r="X213" s="20"/>
      <c r="Y213" s="20"/>
      <c r="Z213" s="20"/>
      <c r="AA213" s="20"/>
      <c r="AB213" s="20"/>
      <c r="AC213" s="20"/>
      <c r="AD213" s="20"/>
      <c r="AE213" s="20"/>
      <c r="AF213" s="20"/>
      <c r="AG213" s="20"/>
      <c r="AH213" s="20"/>
    </row>
    <row r="214" spans="1:34" ht="90" x14ac:dyDescent="0.25">
      <c r="A214" s="19">
        <f t="shared" si="3"/>
        <v>213</v>
      </c>
      <c r="B214" s="1">
        <v>193</v>
      </c>
      <c r="C214" s="2">
        <v>44847.633055555554</v>
      </c>
      <c r="D214" s="1" t="s">
        <v>2708</v>
      </c>
      <c r="E214" s="1" t="s">
        <v>311</v>
      </c>
      <c r="F214" s="3">
        <v>44847</v>
      </c>
      <c r="G214" s="1">
        <f>_xlfn.XLOOKUP(Observation[[#This Row],[Date of Observation]],Date!$A$2:$A$300,Date!$B$2:$B$300,"")</f>
        <v>7</v>
      </c>
      <c r="H214" s="1" t="str">
        <f>_xlfn.XLOOKUP(Observation[[#This Row],[Date of Observation]],Date!$A$2:$A$300,Date!$C$2:$C$300,"")</f>
        <v>Aut 1</v>
      </c>
      <c r="I214" s="1" t="s">
        <v>48</v>
      </c>
      <c r="J214" s="1">
        <v>10</v>
      </c>
      <c r="K214" s="1" t="s">
        <v>49</v>
      </c>
      <c r="L214" s="1">
        <v>1</v>
      </c>
      <c r="M214" s="1" t="s">
        <v>85</v>
      </c>
      <c r="N214" s="1" t="s">
        <v>154</v>
      </c>
      <c r="O214" s="1"/>
      <c r="P214" s="6"/>
      <c r="Q214" s="17" t="s">
        <v>596</v>
      </c>
      <c r="R214" s="6"/>
      <c r="S214" s="6"/>
      <c r="T214" s="6"/>
      <c r="U214" s="6" t="s">
        <v>597</v>
      </c>
      <c r="V214" s="20"/>
      <c r="W214" s="20"/>
      <c r="X214" s="20"/>
      <c r="Y214" s="20"/>
      <c r="Z214" s="20"/>
      <c r="AA214" s="20"/>
      <c r="AB214" s="20"/>
      <c r="AC214" s="20"/>
      <c r="AD214" s="20"/>
      <c r="AE214" s="20"/>
      <c r="AF214" s="20"/>
      <c r="AG214" s="20"/>
      <c r="AH214" s="20"/>
    </row>
    <row r="215" spans="1:34" ht="90" x14ac:dyDescent="0.25">
      <c r="A215" s="19">
        <f t="shared" si="3"/>
        <v>214</v>
      </c>
      <c r="B215" s="1">
        <v>194</v>
      </c>
      <c r="C215" s="2">
        <v>44847.642407407409</v>
      </c>
      <c r="D215" s="1" t="s">
        <v>2708</v>
      </c>
      <c r="E215" s="1" t="s">
        <v>47</v>
      </c>
      <c r="F215" s="3">
        <v>44847</v>
      </c>
      <c r="G215" s="1">
        <f>_xlfn.XLOOKUP(Observation[[#This Row],[Date of Observation]],Date!$A$2:$A$300,Date!$B$2:$B$300,"")</f>
        <v>7</v>
      </c>
      <c r="H215" s="1" t="str">
        <f>_xlfn.XLOOKUP(Observation[[#This Row],[Date of Observation]],Date!$A$2:$A$300,Date!$C$2:$C$300,"")</f>
        <v>Aut 1</v>
      </c>
      <c r="I215" s="1" t="s">
        <v>48</v>
      </c>
      <c r="J215" s="1">
        <v>10</v>
      </c>
      <c r="K215" s="1" t="s">
        <v>49</v>
      </c>
      <c r="L215" s="1">
        <v>1</v>
      </c>
      <c r="M215" s="1" t="s">
        <v>125</v>
      </c>
      <c r="N215" s="1" t="s">
        <v>154</v>
      </c>
      <c r="O215" s="1"/>
      <c r="P215" s="6"/>
      <c r="Q215" s="17" t="s">
        <v>598</v>
      </c>
      <c r="R215" s="6"/>
      <c r="S215" s="6"/>
      <c r="T215" s="6"/>
      <c r="U215" s="6" t="s">
        <v>599</v>
      </c>
      <c r="V215" s="20"/>
      <c r="W215" s="20"/>
      <c r="X215" s="20"/>
      <c r="Y215" s="20"/>
      <c r="Z215" s="20"/>
      <c r="AA215" s="20"/>
      <c r="AB215" s="20"/>
      <c r="AC215" s="20"/>
      <c r="AD215" s="20"/>
      <c r="AE215" s="20"/>
      <c r="AF215" s="20"/>
      <c r="AG215" s="20"/>
      <c r="AH215" s="20"/>
    </row>
    <row r="216" spans="1:34" ht="135" x14ac:dyDescent="0.25">
      <c r="A216" s="19">
        <f t="shared" si="3"/>
        <v>215</v>
      </c>
      <c r="B216" s="1">
        <v>195</v>
      </c>
      <c r="C216" s="2">
        <v>44865.509745370371</v>
      </c>
      <c r="D216" s="1" t="s">
        <v>2745</v>
      </c>
      <c r="E216" s="1" t="s">
        <v>484</v>
      </c>
      <c r="F216" s="3">
        <v>44837</v>
      </c>
      <c r="G216" s="1">
        <f>_xlfn.XLOOKUP(Observation[[#This Row],[Date of Observation]],Date!$A$2:$A$300,Date!$B$2:$B$300,"")</f>
        <v>6</v>
      </c>
      <c r="H216" s="1" t="str">
        <f>_xlfn.XLOOKUP(Observation[[#This Row],[Date of Observation]],Date!$A$2:$A$300,Date!$C$2:$C$300,"")</f>
        <v>Aut 1</v>
      </c>
      <c r="I216" s="1" t="s">
        <v>58</v>
      </c>
      <c r="J216" s="1">
        <v>11</v>
      </c>
      <c r="K216" s="1" t="s">
        <v>80</v>
      </c>
      <c r="L216" s="1">
        <v>4</v>
      </c>
      <c r="M216" s="1" t="s">
        <v>44</v>
      </c>
      <c r="N216" s="1" t="s">
        <v>45</v>
      </c>
      <c r="O216" s="1" t="s">
        <v>51</v>
      </c>
      <c r="P216" s="6" t="s">
        <v>600</v>
      </c>
      <c r="Q216" s="17" t="s">
        <v>601</v>
      </c>
      <c r="R216" s="6"/>
      <c r="S216" s="6"/>
      <c r="T216" s="6"/>
      <c r="U216" s="6" t="s">
        <v>602</v>
      </c>
      <c r="V216" s="20"/>
      <c r="W216" s="20"/>
      <c r="X216" s="20"/>
      <c r="Y216" s="20"/>
      <c r="Z216" s="20"/>
      <c r="AA216" s="20"/>
      <c r="AB216" s="20"/>
      <c r="AC216" s="20"/>
      <c r="AD216" s="20"/>
      <c r="AE216" s="20"/>
      <c r="AF216" s="20"/>
      <c r="AG216" s="20"/>
      <c r="AH216" s="20"/>
    </row>
    <row r="217" spans="1:34" ht="150" x14ac:dyDescent="0.25">
      <c r="A217" s="19">
        <f t="shared" si="3"/>
        <v>216</v>
      </c>
      <c r="B217" s="1">
        <v>196</v>
      </c>
      <c r="C217" s="2">
        <v>44865.981840277775</v>
      </c>
      <c r="D217" s="1" t="s">
        <v>2712</v>
      </c>
      <c r="E217" s="1" t="s">
        <v>364</v>
      </c>
      <c r="F217" s="3">
        <v>44831</v>
      </c>
      <c r="G217" s="1">
        <f>_xlfn.XLOOKUP(Observation[[#This Row],[Date of Observation]],Date!$A$2:$A$300,Date!$B$2:$B$300,"")</f>
        <v>5</v>
      </c>
      <c r="H217" s="1" t="str">
        <f>_xlfn.XLOOKUP(Observation[[#This Row],[Date of Observation]],Date!$A$2:$A$300,Date!$C$2:$C$300,"")</f>
        <v>Aut 1</v>
      </c>
      <c r="I217" s="1" t="s">
        <v>58</v>
      </c>
      <c r="J217" s="1">
        <v>11</v>
      </c>
      <c r="K217" s="1" t="s">
        <v>80</v>
      </c>
      <c r="L217" s="1">
        <v>4</v>
      </c>
      <c r="M217" s="1" t="s">
        <v>44</v>
      </c>
      <c r="N217" s="1" t="s">
        <v>45</v>
      </c>
      <c r="O217" s="1" t="s">
        <v>51</v>
      </c>
      <c r="P217" s="6" t="s">
        <v>603</v>
      </c>
      <c r="Q217" s="17" t="s">
        <v>604</v>
      </c>
      <c r="R217" s="6"/>
      <c r="S217" s="6"/>
      <c r="T217" s="6"/>
      <c r="U217" s="6" t="s">
        <v>605</v>
      </c>
      <c r="V217" s="20"/>
      <c r="W217" s="20"/>
      <c r="X217" s="20"/>
      <c r="Y217" s="20"/>
      <c r="Z217" s="20"/>
      <c r="AA217" s="20"/>
      <c r="AB217" s="20"/>
      <c r="AC217" s="20"/>
      <c r="AD217" s="20"/>
      <c r="AE217" s="20"/>
      <c r="AF217" s="20"/>
      <c r="AG217" s="20"/>
      <c r="AH217" s="20"/>
    </row>
    <row r="218" spans="1:34" ht="45" x14ac:dyDescent="0.25">
      <c r="A218" s="19">
        <f t="shared" si="3"/>
        <v>217</v>
      </c>
      <c r="B218" s="1">
        <v>197</v>
      </c>
      <c r="C218" s="2">
        <v>44866.398194444446</v>
      </c>
      <c r="D218" s="1" t="s">
        <v>2754</v>
      </c>
      <c r="E218" s="1" t="s">
        <v>235</v>
      </c>
      <c r="F218" s="3">
        <v>44866</v>
      </c>
      <c r="G218" s="1">
        <f>_xlfn.XLOOKUP(Observation[[#This Row],[Date of Observation]],Date!$A$2:$A$300,Date!$B$2:$B$300,"")</f>
        <v>1</v>
      </c>
      <c r="H218" s="1" t="str">
        <f>_xlfn.XLOOKUP(Observation[[#This Row],[Date of Observation]],Date!$A$2:$A$300,Date!$C$2:$C$300,"")</f>
        <v>Aut 2</v>
      </c>
      <c r="I218" s="1" t="s">
        <v>48</v>
      </c>
      <c r="J218" s="1">
        <v>13</v>
      </c>
      <c r="K218" s="1" t="s">
        <v>71</v>
      </c>
      <c r="L218" s="1"/>
      <c r="M218" s="1" t="s">
        <v>125</v>
      </c>
      <c r="N218" s="1" t="s">
        <v>302</v>
      </c>
      <c r="O218" s="1"/>
      <c r="P218" s="6" t="s">
        <v>606</v>
      </c>
      <c r="Q218" s="6" t="s">
        <v>2780</v>
      </c>
      <c r="R218" s="6" t="s">
        <v>2780</v>
      </c>
      <c r="S218" s="6" t="s">
        <v>2780</v>
      </c>
      <c r="T218" s="6" t="s">
        <v>2780</v>
      </c>
      <c r="U218" s="6" t="s">
        <v>2780</v>
      </c>
      <c r="V218" s="20"/>
      <c r="W218" s="20"/>
      <c r="X218" s="20"/>
      <c r="Y218" s="20"/>
      <c r="Z218" s="20"/>
      <c r="AA218" s="20"/>
      <c r="AB218" s="20"/>
      <c r="AC218" s="20"/>
      <c r="AD218" s="20"/>
      <c r="AE218" s="20"/>
      <c r="AF218" s="20"/>
      <c r="AG218" s="20"/>
      <c r="AH218" s="20"/>
    </row>
    <row r="219" spans="1:34" ht="210" x14ac:dyDescent="0.25">
      <c r="A219" s="19">
        <f t="shared" si="3"/>
        <v>218</v>
      </c>
      <c r="B219" s="1">
        <v>198</v>
      </c>
      <c r="C219" s="2">
        <v>44866.427372685182</v>
      </c>
      <c r="D219" s="1" t="s">
        <v>2698</v>
      </c>
      <c r="E219" s="1" t="s">
        <v>237</v>
      </c>
      <c r="F219" s="3">
        <v>44866</v>
      </c>
      <c r="G219" s="1">
        <f>_xlfn.XLOOKUP(Observation[[#This Row],[Date of Observation]],Date!$A$2:$A$300,Date!$B$2:$B$300,"")</f>
        <v>1</v>
      </c>
      <c r="H219" s="1" t="str">
        <f>_xlfn.XLOOKUP(Observation[[#This Row],[Date of Observation]],Date!$A$2:$A$300,Date!$C$2:$C$300,"")</f>
        <v>Aut 2</v>
      </c>
      <c r="I219" s="1" t="s">
        <v>48</v>
      </c>
      <c r="J219" s="1">
        <v>11</v>
      </c>
      <c r="K219" s="1" t="s">
        <v>68</v>
      </c>
      <c r="L219" s="1">
        <v>4</v>
      </c>
      <c r="M219" s="1" t="s">
        <v>44</v>
      </c>
      <c r="N219" s="1" t="s">
        <v>45</v>
      </c>
      <c r="O219" s="1" t="s">
        <v>51</v>
      </c>
      <c r="P219" s="6" t="s">
        <v>607</v>
      </c>
      <c r="Q219" s="17" t="s">
        <v>608</v>
      </c>
      <c r="R219" s="6"/>
      <c r="S219" s="6"/>
      <c r="T219" s="6"/>
      <c r="U219" s="6" t="s">
        <v>609</v>
      </c>
      <c r="V219" s="20"/>
      <c r="W219" s="20"/>
      <c r="X219" s="20"/>
      <c r="Y219" s="20"/>
      <c r="Z219" s="20"/>
      <c r="AA219" s="20"/>
      <c r="AB219" s="20"/>
      <c r="AC219" s="20"/>
      <c r="AD219" s="20"/>
      <c r="AE219" s="20"/>
      <c r="AF219" s="20"/>
      <c r="AG219" s="20"/>
      <c r="AH219" s="20"/>
    </row>
    <row r="220" spans="1:34" ht="330" x14ac:dyDescent="0.25">
      <c r="A220" s="19">
        <f t="shared" si="3"/>
        <v>219</v>
      </c>
      <c r="B220" s="1">
        <v>199</v>
      </c>
      <c r="C220" s="2">
        <v>44866.459305555552</v>
      </c>
      <c r="D220" s="1" t="s">
        <v>2698</v>
      </c>
      <c r="E220" s="1" t="s">
        <v>70</v>
      </c>
      <c r="F220" s="3">
        <v>44866</v>
      </c>
      <c r="G220" s="1">
        <f>_xlfn.XLOOKUP(Observation[[#This Row],[Date of Observation]],Date!$A$2:$A$300,Date!$B$2:$B$300,"")</f>
        <v>1</v>
      </c>
      <c r="H220" s="1" t="str">
        <f>_xlfn.XLOOKUP(Observation[[#This Row],[Date of Observation]],Date!$A$2:$A$300,Date!$C$2:$C$300,"")</f>
        <v>Aut 2</v>
      </c>
      <c r="I220" s="1" t="s">
        <v>48</v>
      </c>
      <c r="J220" s="1">
        <v>11</v>
      </c>
      <c r="K220" s="1" t="s">
        <v>71</v>
      </c>
      <c r="L220" s="1">
        <v>3</v>
      </c>
      <c r="M220" s="1" t="s">
        <v>44</v>
      </c>
      <c r="N220" s="1" t="s">
        <v>45</v>
      </c>
      <c r="O220" s="1" t="s">
        <v>24</v>
      </c>
      <c r="P220" s="6" t="s">
        <v>610</v>
      </c>
      <c r="Q220" s="17"/>
      <c r="R220" s="6" t="s">
        <v>611</v>
      </c>
      <c r="S220" s="6"/>
      <c r="T220" s="6"/>
      <c r="U220" s="6" t="s">
        <v>612</v>
      </c>
      <c r="V220" s="20"/>
      <c r="W220" s="20"/>
      <c r="X220" s="20"/>
      <c r="Y220" s="20"/>
      <c r="Z220" s="20"/>
      <c r="AA220" s="20"/>
      <c r="AB220" s="20"/>
      <c r="AC220" s="20"/>
      <c r="AD220" s="20"/>
      <c r="AE220" s="20"/>
      <c r="AF220" s="20"/>
      <c r="AG220" s="20"/>
      <c r="AH220" s="20"/>
    </row>
    <row r="221" spans="1:34" ht="330" x14ac:dyDescent="0.25">
      <c r="A221" s="19">
        <f t="shared" si="3"/>
        <v>220</v>
      </c>
      <c r="B221" s="1">
        <v>200</v>
      </c>
      <c r="C221" s="2">
        <v>44866.477916666663</v>
      </c>
      <c r="D221" s="1" t="s">
        <v>2698</v>
      </c>
      <c r="E221" s="1" t="s">
        <v>613</v>
      </c>
      <c r="F221" s="3">
        <v>44866</v>
      </c>
      <c r="G221" s="1">
        <f>_xlfn.XLOOKUP(Observation[[#This Row],[Date of Observation]],Date!$A$2:$A$300,Date!$B$2:$B$300,"")</f>
        <v>1</v>
      </c>
      <c r="H221" s="1" t="str">
        <f>_xlfn.XLOOKUP(Observation[[#This Row],[Date of Observation]],Date!$A$2:$A$300,Date!$C$2:$C$300,"")</f>
        <v>Aut 2</v>
      </c>
      <c r="I221" s="1" t="s">
        <v>48</v>
      </c>
      <c r="J221" s="1">
        <v>11</v>
      </c>
      <c r="K221" s="1" t="s">
        <v>71</v>
      </c>
      <c r="L221" s="1">
        <v>2</v>
      </c>
      <c r="M221" s="1" t="s">
        <v>44</v>
      </c>
      <c r="N221" s="1" t="s">
        <v>45</v>
      </c>
      <c r="O221" s="1" t="s">
        <v>24</v>
      </c>
      <c r="P221" s="6" t="s">
        <v>614</v>
      </c>
      <c r="Q221" s="17"/>
      <c r="R221" s="6" t="s">
        <v>615</v>
      </c>
      <c r="S221" s="6"/>
      <c r="T221" s="6"/>
      <c r="U221" s="6" t="s">
        <v>616</v>
      </c>
      <c r="V221" s="20"/>
      <c r="W221" s="20"/>
      <c r="X221" s="20"/>
      <c r="Y221" s="20"/>
      <c r="Z221" s="20"/>
      <c r="AA221" s="20"/>
      <c r="AB221" s="20"/>
      <c r="AC221" s="20"/>
      <c r="AD221" s="20"/>
      <c r="AE221" s="20"/>
      <c r="AF221" s="20"/>
      <c r="AG221" s="20"/>
      <c r="AH221" s="20"/>
    </row>
    <row r="222" spans="1:34" ht="45" x14ac:dyDescent="0.25">
      <c r="A222" s="19">
        <f t="shared" si="3"/>
        <v>221</v>
      </c>
      <c r="B222" s="1">
        <v>201</v>
      </c>
      <c r="C222" s="2">
        <v>44866.523298611108</v>
      </c>
      <c r="D222" s="1" t="s">
        <v>2733</v>
      </c>
      <c r="E222" s="1" t="s">
        <v>67</v>
      </c>
      <c r="F222" s="3">
        <v>44866</v>
      </c>
      <c r="G222" s="1">
        <f>_xlfn.XLOOKUP(Observation[[#This Row],[Date of Observation]],Date!$A$2:$A$300,Date!$B$2:$B$300,"")</f>
        <v>1</v>
      </c>
      <c r="H222" s="1" t="str">
        <f>_xlfn.XLOOKUP(Observation[[#This Row],[Date of Observation]],Date!$A$2:$A$300,Date!$C$2:$C$300,"")</f>
        <v>Aut 2</v>
      </c>
      <c r="I222" s="1" t="s">
        <v>48</v>
      </c>
      <c r="J222" s="1">
        <v>10</v>
      </c>
      <c r="K222" s="1" t="s">
        <v>68</v>
      </c>
      <c r="L222" s="1">
        <v>1</v>
      </c>
      <c r="M222" s="1" t="s">
        <v>44</v>
      </c>
      <c r="N222" s="1" t="s">
        <v>302</v>
      </c>
      <c r="O222" s="1"/>
      <c r="P222" s="6" t="s">
        <v>617</v>
      </c>
      <c r="Q222" s="6" t="s">
        <v>2780</v>
      </c>
      <c r="R222" s="6" t="s">
        <v>2780</v>
      </c>
      <c r="S222" s="6" t="s">
        <v>2780</v>
      </c>
      <c r="T222" s="6" t="s">
        <v>2780</v>
      </c>
      <c r="U222" s="6" t="s">
        <v>2780</v>
      </c>
      <c r="V222" s="20"/>
      <c r="W222" s="20"/>
      <c r="X222" s="20"/>
      <c r="Y222" s="20"/>
      <c r="Z222" s="20"/>
      <c r="AA222" s="20"/>
      <c r="AB222" s="20"/>
      <c r="AC222" s="20"/>
      <c r="AD222" s="20"/>
      <c r="AE222" s="20"/>
      <c r="AF222" s="20"/>
      <c r="AG222" s="20"/>
      <c r="AH222" s="20"/>
    </row>
    <row r="223" spans="1:34" ht="330" x14ac:dyDescent="0.25">
      <c r="A223" s="19">
        <f t="shared" si="3"/>
        <v>222</v>
      </c>
      <c r="B223" s="1">
        <v>202</v>
      </c>
      <c r="C223" s="2">
        <v>44866.531678240739</v>
      </c>
      <c r="D223" s="1" t="s">
        <v>2754</v>
      </c>
      <c r="E223" s="1" t="s">
        <v>618</v>
      </c>
      <c r="F223" s="3">
        <v>44866</v>
      </c>
      <c r="G223" s="1">
        <f>_xlfn.XLOOKUP(Observation[[#This Row],[Date of Observation]],Date!$A$2:$A$300,Date!$B$2:$B$300,"")</f>
        <v>1</v>
      </c>
      <c r="H223" s="1" t="str">
        <f>_xlfn.XLOOKUP(Observation[[#This Row],[Date of Observation]],Date!$A$2:$A$300,Date!$C$2:$C$300,"")</f>
        <v>Aut 2</v>
      </c>
      <c r="I223" s="1" t="s">
        <v>48</v>
      </c>
      <c r="J223" s="1">
        <v>9</v>
      </c>
      <c r="K223" s="1" t="s">
        <v>71</v>
      </c>
      <c r="L223" s="1">
        <v>3</v>
      </c>
      <c r="M223" s="1" t="s">
        <v>50</v>
      </c>
      <c r="N223" s="1" t="s">
        <v>302</v>
      </c>
      <c r="O223" s="1"/>
      <c r="P223" s="6" t="s">
        <v>619</v>
      </c>
      <c r="Q223" s="17" t="s">
        <v>620</v>
      </c>
      <c r="R223" s="6" t="s">
        <v>621</v>
      </c>
      <c r="S223" s="6" t="s">
        <v>622</v>
      </c>
      <c r="T223" s="6" t="s">
        <v>623</v>
      </c>
      <c r="U223" s="6" t="s">
        <v>624</v>
      </c>
      <c r="V223" s="20"/>
      <c r="W223" s="20"/>
      <c r="X223" s="20"/>
      <c r="Y223" s="20"/>
      <c r="Z223" s="20"/>
      <c r="AA223" s="20"/>
      <c r="AB223" s="20"/>
      <c r="AC223" s="20"/>
      <c r="AD223" s="20"/>
      <c r="AE223" s="20"/>
      <c r="AF223" s="20"/>
      <c r="AG223" s="20"/>
      <c r="AH223" s="20"/>
    </row>
    <row r="224" spans="1:34" ht="45" x14ac:dyDescent="0.25">
      <c r="A224" s="19">
        <f t="shared" si="3"/>
        <v>223</v>
      </c>
      <c r="B224" s="1">
        <v>203</v>
      </c>
      <c r="C224" s="2">
        <v>44866.605810185189</v>
      </c>
      <c r="D224" s="1" t="s">
        <v>2698</v>
      </c>
      <c r="E224" s="1" t="s">
        <v>122</v>
      </c>
      <c r="F224" s="3">
        <v>44866</v>
      </c>
      <c r="G224" s="1">
        <f>_xlfn.XLOOKUP(Observation[[#This Row],[Date of Observation]],Date!$A$2:$A$300,Date!$B$2:$B$300,"")</f>
        <v>1</v>
      </c>
      <c r="H224" s="1" t="str">
        <f>_xlfn.XLOOKUP(Observation[[#This Row],[Date of Observation]],Date!$A$2:$A$300,Date!$C$2:$C$300,"")</f>
        <v>Aut 2</v>
      </c>
      <c r="I224" s="1" t="s">
        <v>48</v>
      </c>
      <c r="J224" s="1">
        <v>11</v>
      </c>
      <c r="K224" s="1" t="s">
        <v>68</v>
      </c>
      <c r="L224" s="1">
        <v>1</v>
      </c>
      <c r="M224" s="1" t="s">
        <v>50</v>
      </c>
      <c r="N224" s="1" t="s">
        <v>45</v>
      </c>
      <c r="O224" s="1" t="s">
        <v>24</v>
      </c>
      <c r="P224" s="6" t="s">
        <v>625</v>
      </c>
      <c r="Q224" s="6" t="s">
        <v>2780</v>
      </c>
      <c r="R224" s="6" t="s">
        <v>2780</v>
      </c>
      <c r="S224" s="6" t="s">
        <v>2780</v>
      </c>
      <c r="T224" s="6" t="s">
        <v>2780</v>
      </c>
      <c r="U224" s="6" t="s">
        <v>2780</v>
      </c>
      <c r="V224" s="20"/>
      <c r="W224" s="20"/>
      <c r="X224" s="20"/>
      <c r="Y224" s="20"/>
      <c r="Z224" s="20"/>
      <c r="AA224" s="20"/>
      <c r="AB224" s="20"/>
      <c r="AC224" s="20"/>
      <c r="AD224" s="20"/>
      <c r="AE224" s="20"/>
      <c r="AF224" s="20"/>
      <c r="AG224" s="20"/>
      <c r="AH224" s="20"/>
    </row>
    <row r="225" spans="1:34" ht="360" x14ac:dyDescent="0.25">
      <c r="A225" s="19">
        <f t="shared" si="3"/>
        <v>224</v>
      </c>
      <c r="B225" s="1">
        <v>204</v>
      </c>
      <c r="C225" s="2">
        <v>44866.623819444445</v>
      </c>
      <c r="D225" s="1" t="s">
        <v>2698</v>
      </c>
      <c r="E225" s="1" t="s">
        <v>618</v>
      </c>
      <c r="F225" s="3">
        <v>44866</v>
      </c>
      <c r="G225" s="1">
        <f>_xlfn.XLOOKUP(Observation[[#This Row],[Date of Observation]],Date!$A$2:$A$300,Date!$B$2:$B$300,"")</f>
        <v>1</v>
      </c>
      <c r="H225" s="1" t="str">
        <f>_xlfn.XLOOKUP(Observation[[#This Row],[Date of Observation]],Date!$A$2:$A$300,Date!$C$2:$C$300,"")</f>
        <v>Aut 2</v>
      </c>
      <c r="I225" s="1" t="s">
        <v>48</v>
      </c>
      <c r="J225" s="1">
        <v>11</v>
      </c>
      <c r="K225" s="1" t="s">
        <v>68</v>
      </c>
      <c r="L225" s="1">
        <v>2</v>
      </c>
      <c r="M225" s="1" t="s">
        <v>50</v>
      </c>
      <c r="N225" s="1" t="s">
        <v>45</v>
      </c>
      <c r="O225" s="1" t="s">
        <v>24</v>
      </c>
      <c r="P225" s="6" t="s">
        <v>626</v>
      </c>
      <c r="Q225" s="17"/>
      <c r="R225" s="6" t="s">
        <v>627</v>
      </c>
      <c r="S225" s="6"/>
      <c r="T225" s="6"/>
      <c r="U225" s="6" t="s">
        <v>628</v>
      </c>
      <c r="V225" s="20"/>
      <c r="W225" s="20"/>
      <c r="X225" s="20"/>
      <c r="Y225" s="20"/>
      <c r="Z225" s="20"/>
      <c r="AA225" s="20"/>
      <c r="AB225" s="20"/>
      <c r="AC225" s="20"/>
      <c r="AD225" s="20"/>
      <c r="AE225" s="20"/>
      <c r="AF225" s="20"/>
      <c r="AG225" s="20"/>
      <c r="AH225" s="20"/>
    </row>
    <row r="226" spans="1:34" ht="225" x14ac:dyDescent="0.25">
      <c r="A226" s="19">
        <f t="shared" si="3"/>
        <v>225</v>
      </c>
      <c r="B226" s="1">
        <v>205</v>
      </c>
      <c r="C226" s="2">
        <v>44867.389525462961</v>
      </c>
      <c r="D226" s="1" t="s">
        <v>2731</v>
      </c>
      <c r="E226" s="1" t="s">
        <v>385</v>
      </c>
      <c r="F226" s="3">
        <v>44867</v>
      </c>
      <c r="G226" s="1">
        <f>_xlfn.XLOOKUP(Observation[[#This Row],[Date of Observation]],Date!$A$2:$A$300,Date!$B$2:$B$300,"")</f>
        <v>1</v>
      </c>
      <c r="H226" s="1" t="str">
        <f>_xlfn.XLOOKUP(Observation[[#This Row],[Date of Observation]],Date!$A$2:$A$300,Date!$C$2:$C$300,"")</f>
        <v>Aut 2</v>
      </c>
      <c r="I226" s="1" t="s">
        <v>42</v>
      </c>
      <c r="J226" s="1">
        <v>12</v>
      </c>
      <c r="K226" s="1" t="s">
        <v>386</v>
      </c>
      <c r="L226" s="1"/>
      <c r="M226" s="1" t="s">
        <v>44</v>
      </c>
      <c r="N226" s="1" t="s">
        <v>45</v>
      </c>
      <c r="O226" s="1" t="s">
        <v>51</v>
      </c>
      <c r="P226" s="6" t="s">
        <v>629</v>
      </c>
      <c r="Q226" s="17" t="s">
        <v>630</v>
      </c>
      <c r="R226" s="6"/>
      <c r="S226" s="6"/>
      <c r="T226" s="6"/>
      <c r="U226" s="6" t="s">
        <v>631</v>
      </c>
      <c r="V226" s="20"/>
      <c r="W226" s="20"/>
      <c r="X226" s="20"/>
      <c r="Y226" s="20"/>
      <c r="Z226" s="20"/>
      <c r="AA226" s="20"/>
      <c r="AB226" s="20"/>
      <c r="AC226" s="20"/>
      <c r="AD226" s="20"/>
      <c r="AE226" s="20"/>
      <c r="AF226" s="20"/>
      <c r="AG226" s="20"/>
      <c r="AH226" s="20"/>
    </row>
    <row r="227" spans="1:34" ht="135" x14ac:dyDescent="0.25">
      <c r="A227" s="19">
        <f t="shared" si="3"/>
        <v>226</v>
      </c>
      <c r="B227" s="1">
        <v>206</v>
      </c>
      <c r="C227" s="2">
        <v>44867.396423611113</v>
      </c>
      <c r="D227" s="1" t="s">
        <v>2731</v>
      </c>
      <c r="E227" s="1" t="s">
        <v>205</v>
      </c>
      <c r="F227" s="3">
        <v>44867</v>
      </c>
      <c r="G227" s="1">
        <f>_xlfn.XLOOKUP(Observation[[#This Row],[Date of Observation]],Date!$A$2:$A$300,Date!$B$2:$B$300,"")</f>
        <v>1</v>
      </c>
      <c r="H227" s="1" t="str">
        <f>_xlfn.XLOOKUP(Observation[[#This Row],[Date of Observation]],Date!$A$2:$A$300,Date!$C$2:$C$300,"")</f>
        <v>Aut 2</v>
      </c>
      <c r="I227" s="1" t="s">
        <v>42</v>
      </c>
      <c r="J227" s="1">
        <v>10</v>
      </c>
      <c r="K227" s="1" t="s">
        <v>206</v>
      </c>
      <c r="L227" s="1">
        <v>1</v>
      </c>
      <c r="M227" s="1" t="s">
        <v>44</v>
      </c>
      <c r="N227" s="1" t="s">
        <v>45</v>
      </c>
      <c r="O227" s="1" t="s">
        <v>51</v>
      </c>
      <c r="P227" s="6" t="s">
        <v>632</v>
      </c>
      <c r="Q227" s="17" t="s">
        <v>633</v>
      </c>
      <c r="R227" s="6"/>
      <c r="S227" s="6"/>
      <c r="T227" s="6"/>
      <c r="U227" s="6" t="s">
        <v>634</v>
      </c>
      <c r="V227" s="20"/>
      <c r="W227" s="20"/>
      <c r="X227" s="20"/>
      <c r="Y227" s="20"/>
      <c r="Z227" s="20"/>
      <c r="AA227" s="20"/>
      <c r="AB227" s="20"/>
      <c r="AC227" s="20"/>
      <c r="AD227" s="20"/>
      <c r="AE227" s="20"/>
      <c r="AF227" s="20"/>
      <c r="AG227" s="20"/>
      <c r="AH227" s="20"/>
    </row>
    <row r="228" spans="1:34" ht="270" x14ac:dyDescent="0.25">
      <c r="A228" s="19">
        <f t="shared" si="3"/>
        <v>227</v>
      </c>
      <c r="B228" s="1">
        <v>207</v>
      </c>
      <c r="C228" s="2">
        <v>44867.450277777774</v>
      </c>
      <c r="D228" s="1" t="s">
        <v>2684</v>
      </c>
      <c r="E228" s="1" t="s">
        <v>509</v>
      </c>
      <c r="F228" s="3">
        <v>44865</v>
      </c>
      <c r="G228" s="1">
        <f>_xlfn.XLOOKUP(Observation[[#This Row],[Date of Observation]],Date!$A$2:$A$300,Date!$B$2:$B$300,"")</f>
        <v>1</v>
      </c>
      <c r="H228" s="1" t="str">
        <f>_xlfn.XLOOKUP(Observation[[#This Row],[Date of Observation]],Date!$A$2:$A$300,Date!$C$2:$C$300,"")</f>
        <v>Aut 2</v>
      </c>
      <c r="I228" s="1" t="s">
        <v>48</v>
      </c>
      <c r="J228" s="1">
        <v>11</v>
      </c>
      <c r="K228" s="1" t="s">
        <v>71</v>
      </c>
      <c r="L228" s="1">
        <v>1</v>
      </c>
      <c r="M228" s="1" t="s">
        <v>44</v>
      </c>
      <c r="N228" s="1" t="s">
        <v>302</v>
      </c>
      <c r="O228" s="1"/>
      <c r="P228" s="6" t="s">
        <v>635</v>
      </c>
      <c r="Q228" s="17" t="s">
        <v>636</v>
      </c>
      <c r="R228" s="6" t="s">
        <v>637</v>
      </c>
      <c r="S228" s="6" t="s">
        <v>638</v>
      </c>
      <c r="T228" s="6" t="s">
        <v>639</v>
      </c>
      <c r="U228" s="6" t="s">
        <v>640</v>
      </c>
      <c r="V228" s="20"/>
      <c r="W228" s="20"/>
      <c r="X228" s="20"/>
      <c r="Y228" s="20"/>
      <c r="Z228" s="20"/>
      <c r="AA228" s="20"/>
      <c r="AB228" s="20"/>
      <c r="AC228" s="20"/>
      <c r="AD228" s="20"/>
      <c r="AE228" s="20"/>
      <c r="AF228" s="20"/>
      <c r="AG228" s="20"/>
      <c r="AH228" s="20"/>
    </row>
    <row r="229" spans="1:34" ht="45" x14ac:dyDescent="0.25">
      <c r="A229" s="19">
        <f t="shared" si="3"/>
        <v>228</v>
      </c>
      <c r="B229" s="1">
        <v>208</v>
      </c>
      <c r="C229" s="2">
        <v>44867.63175925926</v>
      </c>
      <c r="D229" s="1" t="s">
        <v>2733</v>
      </c>
      <c r="E229" s="1" t="s">
        <v>75</v>
      </c>
      <c r="F229" s="3">
        <v>44867</v>
      </c>
      <c r="G229" s="1">
        <f>_xlfn.XLOOKUP(Observation[[#This Row],[Date of Observation]],Date!$A$2:$A$300,Date!$B$2:$B$300,"")</f>
        <v>1</v>
      </c>
      <c r="H229" s="1" t="str">
        <f>_xlfn.XLOOKUP(Observation[[#This Row],[Date of Observation]],Date!$A$2:$A$300,Date!$C$2:$C$300,"")</f>
        <v>Aut 2</v>
      </c>
      <c r="I229" s="1" t="s">
        <v>48</v>
      </c>
      <c r="J229" s="1">
        <v>10</v>
      </c>
      <c r="K229" s="1" t="s">
        <v>68</v>
      </c>
      <c r="L229" s="1">
        <v>4</v>
      </c>
      <c r="M229" s="1" t="s">
        <v>50</v>
      </c>
      <c r="N229" s="1" t="s">
        <v>302</v>
      </c>
      <c r="O229" s="1"/>
      <c r="P229" s="6" t="s">
        <v>617</v>
      </c>
      <c r="Q229" s="6" t="s">
        <v>2780</v>
      </c>
      <c r="R229" s="6" t="s">
        <v>2780</v>
      </c>
      <c r="S229" s="6" t="s">
        <v>2780</v>
      </c>
      <c r="T229" s="6" t="s">
        <v>2780</v>
      </c>
      <c r="U229" s="6" t="s">
        <v>2780</v>
      </c>
      <c r="V229" s="20"/>
      <c r="W229" s="20"/>
      <c r="X229" s="20"/>
      <c r="Y229" s="20"/>
      <c r="Z229" s="20"/>
      <c r="AA229" s="20"/>
      <c r="AB229" s="20"/>
      <c r="AC229" s="20"/>
      <c r="AD229" s="20"/>
      <c r="AE229" s="20"/>
      <c r="AF229" s="20"/>
      <c r="AG229" s="20"/>
      <c r="AH229" s="20"/>
    </row>
    <row r="230" spans="1:34" ht="195" x14ac:dyDescent="0.25">
      <c r="A230" s="19">
        <f t="shared" si="3"/>
        <v>229</v>
      </c>
      <c r="B230" s="1">
        <v>209</v>
      </c>
      <c r="C230" s="2">
        <v>44867.634548611109</v>
      </c>
      <c r="D230" s="1" t="s">
        <v>2730</v>
      </c>
      <c r="E230" s="1" t="s">
        <v>293</v>
      </c>
      <c r="F230" s="3">
        <v>44866</v>
      </c>
      <c r="G230" s="1">
        <f>_xlfn.XLOOKUP(Observation[[#This Row],[Date of Observation]],Date!$A$2:$A$300,Date!$B$2:$B$300,"")</f>
        <v>1</v>
      </c>
      <c r="H230" s="1" t="str">
        <f>_xlfn.XLOOKUP(Observation[[#This Row],[Date of Observation]],Date!$A$2:$A$300,Date!$C$2:$C$300,"")</f>
        <v>Aut 2</v>
      </c>
      <c r="I230" s="1" t="s">
        <v>42</v>
      </c>
      <c r="J230" s="1">
        <v>10</v>
      </c>
      <c r="K230" s="1" t="s">
        <v>43</v>
      </c>
      <c r="L230" s="1">
        <v>4</v>
      </c>
      <c r="M230" s="1" t="s">
        <v>50</v>
      </c>
      <c r="N230" s="1" t="s">
        <v>45</v>
      </c>
      <c r="O230" s="1" t="s">
        <v>25</v>
      </c>
      <c r="P230" s="6" t="s">
        <v>641</v>
      </c>
      <c r="Q230" s="17"/>
      <c r="R230" s="6"/>
      <c r="S230" s="6" t="s">
        <v>642</v>
      </c>
      <c r="T230" s="6"/>
      <c r="U230" s="6" t="s">
        <v>643</v>
      </c>
      <c r="V230" s="20"/>
      <c r="W230" s="20"/>
      <c r="X230" s="20"/>
      <c r="Y230" s="20"/>
      <c r="Z230" s="20"/>
      <c r="AA230" s="20"/>
      <c r="AB230" s="20"/>
      <c r="AC230" s="20"/>
      <c r="AD230" s="20"/>
      <c r="AE230" s="20"/>
      <c r="AF230" s="20"/>
      <c r="AG230" s="20"/>
      <c r="AH230" s="20"/>
    </row>
    <row r="231" spans="1:34" ht="120" x14ac:dyDescent="0.25">
      <c r="A231" s="19">
        <f t="shared" si="3"/>
        <v>230</v>
      </c>
      <c r="B231" s="1">
        <v>210</v>
      </c>
      <c r="C231" s="2">
        <v>44867.640752314815</v>
      </c>
      <c r="D231" s="1" t="s">
        <v>2730</v>
      </c>
      <c r="E231" s="1" t="s">
        <v>95</v>
      </c>
      <c r="F231" s="3">
        <v>44866</v>
      </c>
      <c r="G231" s="1">
        <f>_xlfn.XLOOKUP(Observation[[#This Row],[Date of Observation]],Date!$A$2:$A$300,Date!$B$2:$B$300,"")</f>
        <v>1</v>
      </c>
      <c r="H231" s="1" t="str">
        <f>_xlfn.XLOOKUP(Observation[[#This Row],[Date of Observation]],Date!$A$2:$A$300,Date!$C$2:$C$300,"")</f>
        <v>Aut 2</v>
      </c>
      <c r="I231" s="1" t="s">
        <v>42</v>
      </c>
      <c r="J231" s="1">
        <v>11</v>
      </c>
      <c r="K231" s="1" t="s">
        <v>43</v>
      </c>
      <c r="L231" s="1">
        <v>5</v>
      </c>
      <c r="M231" s="1" t="s">
        <v>50</v>
      </c>
      <c r="N231" s="1" t="s">
        <v>45</v>
      </c>
      <c r="O231" s="1" t="s">
        <v>25</v>
      </c>
      <c r="P231" s="6" t="s">
        <v>644</v>
      </c>
      <c r="Q231" s="17"/>
      <c r="R231" s="6"/>
      <c r="S231" s="6" t="s">
        <v>645</v>
      </c>
      <c r="T231" s="6"/>
      <c r="U231" s="6" t="s">
        <v>646</v>
      </c>
      <c r="V231" s="20"/>
      <c r="W231" s="20"/>
      <c r="X231" s="20"/>
      <c r="Y231" s="20"/>
      <c r="Z231" s="20"/>
      <c r="AA231" s="20"/>
      <c r="AB231" s="20"/>
      <c r="AC231" s="20"/>
      <c r="AD231" s="20"/>
      <c r="AE231" s="20"/>
      <c r="AF231" s="20"/>
      <c r="AG231" s="20"/>
      <c r="AH231" s="20"/>
    </row>
    <row r="232" spans="1:34" ht="45" x14ac:dyDescent="0.25">
      <c r="A232" s="19">
        <f t="shared" si="3"/>
        <v>231</v>
      </c>
      <c r="B232" s="1">
        <v>211</v>
      </c>
      <c r="C232" s="2">
        <v>44868.467893518522</v>
      </c>
      <c r="D232" s="1" t="s">
        <v>2693</v>
      </c>
      <c r="E232" s="1" t="s">
        <v>100</v>
      </c>
      <c r="F232" s="3">
        <v>44869</v>
      </c>
      <c r="G232" s="1">
        <f>_xlfn.XLOOKUP(Observation[[#This Row],[Date of Observation]],Date!$A$2:$A$300,Date!$B$2:$B$300,"")</f>
        <v>1</v>
      </c>
      <c r="H232" s="1" t="str">
        <f>_xlfn.XLOOKUP(Observation[[#This Row],[Date of Observation]],Date!$A$2:$A$300,Date!$C$2:$C$300,"")</f>
        <v>Aut 2</v>
      </c>
      <c r="I232" s="1" t="s">
        <v>42</v>
      </c>
      <c r="J232" s="1">
        <v>7</v>
      </c>
      <c r="K232" s="1" t="s">
        <v>43</v>
      </c>
      <c r="L232" s="1">
        <v>2</v>
      </c>
      <c r="M232" s="1" t="s">
        <v>50</v>
      </c>
      <c r="N232" s="1" t="s">
        <v>45</v>
      </c>
      <c r="O232" s="1" t="s">
        <v>25</v>
      </c>
      <c r="P232" s="6" t="s">
        <v>647</v>
      </c>
      <c r="Q232" s="6" t="s">
        <v>2780</v>
      </c>
      <c r="R232" s="6" t="s">
        <v>2780</v>
      </c>
      <c r="S232" s="6" t="s">
        <v>2780</v>
      </c>
      <c r="T232" s="6" t="s">
        <v>2780</v>
      </c>
      <c r="U232" s="6" t="s">
        <v>2780</v>
      </c>
      <c r="V232" s="20"/>
      <c r="W232" s="20"/>
      <c r="X232" s="20"/>
      <c r="Y232" s="20"/>
      <c r="Z232" s="20"/>
      <c r="AA232" s="20"/>
      <c r="AB232" s="20"/>
      <c r="AC232" s="20"/>
      <c r="AD232" s="20"/>
      <c r="AE232" s="20"/>
      <c r="AF232" s="20"/>
      <c r="AG232" s="20"/>
      <c r="AH232" s="20"/>
    </row>
    <row r="233" spans="1:34" ht="405" x14ac:dyDescent="0.25">
      <c r="A233" s="19">
        <f t="shared" si="3"/>
        <v>232</v>
      </c>
      <c r="B233" s="1">
        <v>212</v>
      </c>
      <c r="C233" s="2">
        <v>44869.400439814817</v>
      </c>
      <c r="D233" s="1" t="s">
        <v>2756</v>
      </c>
      <c r="E233" s="1" t="s">
        <v>389</v>
      </c>
      <c r="F233" s="3">
        <v>44869</v>
      </c>
      <c r="G233" s="1">
        <f>_xlfn.XLOOKUP(Observation[[#This Row],[Date of Observation]],Date!$A$2:$A$300,Date!$B$2:$B$300,"")</f>
        <v>1</v>
      </c>
      <c r="H233" s="1" t="str">
        <f>_xlfn.XLOOKUP(Observation[[#This Row],[Date of Observation]],Date!$A$2:$A$300,Date!$C$2:$C$300,"")</f>
        <v>Aut 2</v>
      </c>
      <c r="I233" s="1" t="s">
        <v>58</v>
      </c>
      <c r="J233" s="1">
        <v>8</v>
      </c>
      <c r="K233" s="1" t="s">
        <v>80</v>
      </c>
      <c r="L233" s="1">
        <v>2</v>
      </c>
      <c r="M233" s="1" t="s">
        <v>44</v>
      </c>
      <c r="N233" s="1" t="s">
        <v>45</v>
      </c>
      <c r="O233" s="1" t="s">
        <v>26</v>
      </c>
      <c r="P233" s="6" t="s">
        <v>648</v>
      </c>
      <c r="Q233" s="17"/>
      <c r="R233" s="6"/>
      <c r="S233" s="6"/>
      <c r="T233" s="6" t="s">
        <v>649</v>
      </c>
      <c r="U233" s="6" t="s">
        <v>650</v>
      </c>
      <c r="V233" s="20"/>
      <c r="W233" s="20"/>
      <c r="X233" s="20"/>
      <c r="Y233" s="20"/>
      <c r="Z233" s="20"/>
      <c r="AA233" s="20"/>
      <c r="AB233" s="20"/>
      <c r="AC233" s="20"/>
      <c r="AD233" s="20"/>
      <c r="AE233" s="20"/>
      <c r="AF233" s="20"/>
      <c r="AG233" s="20"/>
      <c r="AH233" s="20"/>
    </row>
    <row r="234" spans="1:34" ht="45" x14ac:dyDescent="0.25">
      <c r="A234" s="19">
        <f t="shared" si="3"/>
        <v>233</v>
      </c>
      <c r="B234" s="1">
        <v>213</v>
      </c>
      <c r="C234" s="2">
        <v>44869.415763888886</v>
      </c>
      <c r="D234" s="1" t="s">
        <v>2754</v>
      </c>
      <c r="E234" s="1" t="s">
        <v>67</v>
      </c>
      <c r="F234" s="3">
        <v>44869</v>
      </c>
      <c r="G234" s="1">
        <f>_xlfn.XLOOKUP(Observation[[#This Row],[Date of Observation]],Date!$A$2:$A$300,Date!$B$2:$B$300,"")</f>
        <v>1</v>
      </c>
      <c r="H234" s="1" t="str">
        <f>_xlfn.XLOOKUP(Observation[[#This Row],[Date of Observation]],Date!$A$2:$A$300,Date!$C$2:$C$300,"")</f>
        <v>Aut 2</v>
      </c>
      <c r="I234" s="1" t="s">
        <v>48</v>
      </c>
      <c r="J234" s="1">
        <v>11</v>
      </c>
      <c r="K234" s="1" t="s">
        <v>68</v>
      </c>
      <c r="L234" s="1">
        <v>1</v>
      </c>
      <c r="M234" s="1" t="s">
        <v>44</v>
      </c>
      <c r="N234" s="1" t="s">
        <v>45</v>
      </c>
      <c r="O234" s="1" t="s">
        <v>51</v>
      </c>
      <c r="P234" s="6" t="s">
        <v>651</v>
      </c>
      <c r="Q234" s="6" t="s">
        <v>2780</v>
      </c>
      <c r="R234" s="6" t="s">
        <v>2780</v>
      </c>
      <c r="S234" s="6" t="s">
        <v>2780</v>
      </c>
      <c r="T234" s="6" t="s">
        <v>2780</v>
      </c>
      <c r="U234" s="6" t="s">
        <v>2780</v>
      </c>
      <c r="V234" s="20"/>
      <c r="W234" s="20"/>
      <c r="X234" s="20"/>
      <c r="Y234" s="20"/>
      <c r="Z234" s="20"/>
      <c r="AA234" s="20"/>
      <c r="AB234" s="20"/>
      <c r="AC234" s="20"/>
      <c r="AD234" s="20"/>
      <c r="AE234" s="20"/>
      <c r="AF234" s="20"/>
      <c r="AG234" s="20"/>
      <c r="AH234" s="20"/>
    </row>
    <row r="235" spans="1:34" ht="135" x14ac:dyDescent="0.25">
      <c r="A235" s="19">
        <f t="shared" si="3"/>
        <v>234</v>
      </c>
      <c r="B235" s="1">
        <v>214</v>
      </c>
      <c r="C235" s="2">
        <v>44869.422048611108</v>
      </c>
      <c r="D235" s="1" t="s">
        <v>2754</v>
      </c>
      <c r="E235" s="1" t="s">
        <v>70</v>
      </c>
      <c r="F235" s="3">
        <v>44869</v>
      </c>
      <c r="G235" s="1">
        <f>_xlfn.XLOOKUP(Observation[[#This Row],[Date of Observation]],Date!$A$2:$A$300,Date!$B$2:$B$300,"")</f>
        <v>1</v>
      </c>
      <c r="H235" s="1" t="str">
        <f>_xlfn.XLOOKUP(Observation[[#This Row],[Date of Observation]],Date!$A$2:$A$300,Date!$C$2:$C$300,"")</f>
        <v>Aut 2</v>
      </c>
      <c r="I235" s="1" t="s">
        <v>48</v>
      </c>
      <c r="J235" s="1">
        <v>11</v>
      </c>
      <c r="K235" s="1" t="s">
        <v>68</v>
      </c>
      <c r="L235" s="1">
        <v>3</v>
      </c>
      <c r="M235" s="1" t="s">
        <v>44</v>
      </c>
      <c r="N235" s="1" t="s">
        <v>45</v>
      </c>
      <c r="O235" s="1" t="s">
        <v>51</v>
      </c>
      <c r="P235" s="6" t="s">
        <v>652</v>
      </c>
      <c r="Q235" s="17" t="s">
        <v>653</v>
      </c>
      <c r="R235" s="6"/>
      <c r="S235" s="6"/>
      <c r="T235" s="6"/>
      <c r="U235" s="6" t="s">
        <v>654</v>
      </c>
      <c r="V235" s="20"/>
      <c r="W235" s="20"/>
      <c r="X235" s="20"/>
      <c r="Y235" s="20"/>
      <c r="Z235" s="20"/>
      <c r="AA235" s="20"/>
      <c r="AB235" s="20"/>
      <c r="AC235" s="20"/>
      <c r="AD235" s="20"/>
      <c r="AE235" s="20"/>
      <c r="AF235" s="20"/>
      <c r="AG235" s="20"/>
      <c r="AH235" s="20"/>
    </row>
    <row r="236" spans="1:34" ht="45" x14ac:dyDescent="0.25">
      <c r="A236" s="19">
        <f t="shared" si="3"/>
        <v>235</v>
      </c>
      <c r="B236" s="1">
        <v>215</v>
      </c>
      <c r="C236" s="2">
        <v>44869.426388888889</v>
      </c>
      <c r="D236" s="1" t="s">
        <v>2754</v>
      </c>
      <c r="E236" s="1" t="s">
        <v>75</v>
      </c>
      <c r="F236" s="3">
        <v>44869</v>
      </c>
      <c r="G236" s="1">
        <f>_xlfn.XLOOKUP(Observation[[#This Row],[Date of Observation]],Date!$A$2:$A$300,Date!$B$2:$B$300,"")</f>
        <v>1</v>
      </c>
      <c r="H236" s="1" t="str">
        <f>_xlfn.XLOOKUP(Observation[[#This Row],[Date of Observation]],Date!$A$2:$A$300,Date!$C$2:$C$300,"")</f>
        <v>Aut 2</v>
      </c>
      <c r="I236" s="1" t="s">
        <v>48</v>
      </c>
      <c r="J236" s="1">
        <v>11</v>
      </c>
      <c r="K236" s="1" t="s">
        <v>71</v>
      </c>
      <c r="L236" s="1">
        <v>4</v>
      </c>
      <c r="M236" s="1" t="s">
        <v>44</v>
      </c>
      <c r="N236" s="1" t="s">
        <v>45</v>
      </c>
      <c r="O236" s="1" t="s">
        <v>51</v>
      </c>
      <c r="P236" s="6" t="s">
        <v>655</v>
      </c>
      <c r="Q236" s="6" t="s">
        <v>2780</v>
      </c>
      <c r="R236" s="6" t="s">
        <v>2780</v>
      </c>
      <c r="S236" s="6" t="s">
        <v>2780</v>
      </c>
      <c r="T236" s="6" t="s">
        <v>2780</v>
      </c>
      <c r="U236" s="6" t="s">
        <v>2780</v>
      </c>
      <c r="V236" s="20"/>
      <c r="W236" s="20"/>
      <c r="X236" s="20"/>
      <c r="Y236" s="20"/>
      <c r="Z236" s="20"/>
      <c r="AA236" s="20"/>
      <c r="AB236" s="20"/>
      <c r="AC236" s="20"/>
      <c r="AD236" s="20"/>
      <c r="AE236" s="20"/>
      <c r="AF236" s="20"/>
      <c r="AG236" s="20"/>
      <c r="AH236" s="20"/>
    </row>
    <row r="237" spans="1:34" ht="135" x14ac:dyDescent="0.25">
      <c r="A237" s="19">
        <f t="shared" si="3"/>
        <v>236</v>
      </c>
      <c r="B237" s="1">
        <v>216</v>
      </c>
      <c r="C237" s="2">
        <v>44869.608414351853</v>
      </c>
      <c r="D237" s="1" t="s">
        <v>2716</v>
      </c>
      <c r="E237" s="1" t="s">
        <v>237</v>
      </c>
      <c r="F237" s="3">
        <v>44869</v>
      </c>
      <c r="G237" s="1">
        <f>_xlfn.XLOOKUP(Observation[[#This Row],[Date of Observation]],Date!$A$2:$A$300,Date!$B$2:$B$300,"")</f>
        <v>1</v>
      </c>
      <c r="H237" s="1" t="str">
        <f>_xlfn.XLOOKUP(Observation[[#This Row],[Date of Observation]],Date!$A$2:$A$300,Date!$C$2:$C$300,"")</f>
        <v>Aut 2</v>
      </c>
      <c r="I237" s="1" t="s">
        <v>48</v>
      </c>
      <c r="J237" s="1">
        <v>10</v>
      </c>
      <c r="K237" s="1" t="s">
        <v>71</v>
      </c>
      <c r="L237" s="1">
        <v>5</v>
      </c>
      <c r="M237" s="1" t="s">
        <v>50</v>
      </c>
      <c r="N237" s="1" t="s">
        <v>45</v>
      </c>
      <c r="O237" s="1" t="s">
        <v>51</v>
      </c>
      <c r="P237" s="6" t="s">
        <v>656</v>
      </c>
      <c r="Q237" s="17" t="s">
        <v>657</v>
      </c>
      <c r="R237" s="6"/>
      <c r="S237" s="6"/>
      <c r="T237" s="6"/>
      <c r="U237" s="6" t="s">
        <v>658</v>
      </c>
      <c r="V237" s="20"/>
      <c r="W237" s="20"/>
      <c r="X237" s="20"/>
      <c r="Y237" s="20"/>
      <c r="Z237" s="20"/>
      <c r="AA237" s="20"/>
      <c r="AB237" s="20"/>
      <c r="AC237" s="20"/>
      <c r="AD237" s="20"/>
      <c r="AE237" s="20"/>
      <c r="AF237" s="20"/>
      <c r="AG237" s="20"/>
      <c r="AH237" s="20"/>
    </row>
    <row r="238" spans="1:34" ht="60" x14ac:dyDescent="0.25">
      <c r="A238" s="19">
        <f t="shared" si="3"/>
        <v>237</v>
      </c>
      <c r="B238" s="1">
        <v>217</v>
      </c>
      <c r="C238" s="2">
        <v>44869.676504629628</v>
      </c>
      <c r="D238" s="1" t="s">
        <v>2731</v>
      </c>
      <c r="E238" s="1" t="s">
        <v>140</v>
      </c>
      <c r="F238" s="3">
        <v>44869</v>
      </c>
      <c r="G238" s="1">
        <f>_xlfn.XLOOKUP(Observation[[#This Row],[Date of Observation]],Date!$A$2:$A$300,Date!$B$2:$B$300,"")</f>
        <v>1</v>
      </c>
      <c r="H238" s="1" t="str">
        <f>_xlfn.XLOOKUP(Observation[[#This Row],[Date of Observation]],Date!$A$2:$A$300,Date!$C$2:$C$300,"")</f>
        <v>Aut 2</v>
      </c>
      <c r="I238" s="1" t="s">
        <v>42</v>
      </c>
      <c r="J238" s="1">
        <v>12</v>
      </c>
      <c r="K238" s="1" t="s">
        <v>206</v>
      </c>
      <c r="L238" s="1"/>
      <c r="M238" s="1" t="s">
        <v>44</v>
      </c>
      <c r="N238" s="1" t="s">
        <v>154</v>
      </c>
      <c r="O238" s="1"/>
      <c r="P238" s="6"/>
      <c r="Q238" s="17" t="s">
        <v>659</v>
      </c>
      <c r="R238" s="6"/>
      <c r="S238" s="6"/>
      <c r="T238" s="6"/>
      <c r="U238" s="6" t="s">
        <v>660</v>
      </c>
      <c r="V238" s="20"/>
      <c r="W238" s="20"/>
      <c r="X238" s="20"/>
      <c r="Y238" s="20"/>
      <c r="Z238" s="20"/>
      <c r="AA238" s="20"/>
      <c r="AB238" s="20"/>
      <c r="AC238" s="20"/>
      <c r="AD238" s="20"/>
      <c r="AE238" s="20"/>
      <c r="AF238" s="20"/>
      <c r="AG238" s="20"/>
      <c r="AH238" s="20"/>
    </row>
    <row r="239" spans="1:34" ht="345" x14ac:dyDescent="0.25">
      <c r="A239" s="19">
        <f t="shared" si="3"/>
        <v>238</v>
      </c>
      <c r="B239" s="1">
        <v>218</v>
      </c>
      <c r="C239" s="2">
        <v>44871.846354166664</v>
      </c>
      <c r="D239" s="1" t="s">
        <v>2776</v>
      </c>
      <c r="E239" s="1" t="s">
        <v>484</v>
      </c>
      <c r="F239" s="3">
        <v>44866</v>
      </c>
      <c r="G239" s="1">
        <f>_xlfn.XLOOKUP(Observation[[#This Row],[Date of Observation]],Date!$A$2:$A$300,Date!$B$2:$B$300,"")</f>
        <v>1</v>
      </c>
      <c r="H239" s="1" t="str">
        <f>_xlfn.XLOOKUP(Observation[[#This Row],[Date of Observation]],Date!$A$2:$A$300,Date!$C$2:$C$300,"")</f>
        <v>Aut 2</v>
      </c>
      <c r="I239" s="1" t="s">
        <v>58</v>
      </c>
      <c r="J239" s="1">
        <v>8</v>
      </c>
      <c r="K239" s="1" t="s">
        <v>80</v>
      </c>
      <c r="L239" s="1">
        <v>2</v>
      </c>
      <c r="M239" s="1" t="s">
        <v>50</v>
      </c>
      <c r="N239" s="1" t="s">
        <v>45</v>
      </c>
      <c r="O239" s="1" t="s">
        <v>40</v>
      </c>
      <c r="P239" s="6" t="s">
        <v>661</v>
      </c>
      <c r="Q239" s="17" t="s">
        <v>662</v>
      </c>
      <c r="R239" s="6"/>
      <c r="S239" s="6"/>
      <c r="T239" s="6"/>
      <c r="U239" s="6" t="s">
        <v>663</v>
      </c>
      <c r="V239" s="20"/>
      <c r="W239" s="20"/>
      <c r="X239" s="20"/>
      <c r="Y239" s="20"/>
      <c r="Z239" s="20"/>
      <c r="AA239" s="20"/>
      <c r="AB239" s="20"/>
      <c r="AC239" s="20"/>
      <c r="AD239" s="20"/>
      <c r="AE239" s="20"/>
      <c r="AF239" s="20"/>
      <c r="AG239" s="20"/>
      <c r="AH239" s="20"/>
    </row>
    <row r="240" spans="1:34" ht="30" x14ac:dyDescent="0.25">
      <c r="A240" s="19">
        <f t="shared" si="3"/>
        <v>239</v>
      </c>
      <c r="B240" s="1">
        <v>219</v>
      </c>
      <c r="C240" s="2">
        <v>44871.872476851851</v>
      </c>
      <c r="D240" s="1" t="s">
        <v>2776</v>
      </c>
      <c r="E240" s="1" t="s">
        <v>120</v>
      </c>
      <c r="F240" s="3">
        <v>44866</v>
      </c>
      <c r="G240" s="1">
        <f>_xlfn.XLOOKUP(Observation[[#This Row],[Date of Observation]],Date!$A$2:$A$300,Date!$B$2:$B$300,"")</f>
        <v>1</v>
      </c>
      <c r="H240" s="1" t="str">
        <f>_xlfn.XLOOKUP(Observation[[#This Row],[Date of Observation]],Date!$A$2:$A$300,Date!$C$2:$C$300,"")</f>
        <v>Aut 2</v>
      </c>
      <c r="I240" s="1" t="s">
        <v>58</v>
      </c>
      <c r="J240" s="1">
        <v>7</v>
      </c>
      <c r="K240" s="1" t="s">
        <v>80</v>
      </c>
      <c r="L240" s="1">
        <v>5</v>
      </c>
      <c r="M240" s="1" t="s">
        <v>50</v>
      </c>
      <c r="N240" s="1" t="s">
        <v>45</v>
      </c>
      <c r="O240" s="1" t="s">
        <v>40</v>
      </c>
      <c r="P240" s="6" t="s">
        <v>664</v>
      </c>
      <c r="Q240" s="6" t="s">
        <v>2780</v>
      </c>
      <c r="R240" s="6" t="s">
        <v>2780</v>
      </c>
      <c r="S240" s="6" t="s">
        <v>2780</v>
      </c>
      <c r="T240" s="6" t="s">
        <v>2780</v>
      </c>
      <c r="U240" s="6" t="s">
        <v>2780</v>
      </c>
      <c r="V240" s="20"/>
      <c r="W240" s="20"/>
      <c r="X240" s="20"/>
      <c r="Y240" s="20"/>
      <c r="Z240" s="20"/>
      <c r="AA240" s="20"/>
      <c r="AB240" s="20"/>
      <c r="AC240" s="20"/>
      <c r="AD240" s="20"/>
      <c r="AE240" s="20"/>
      <c r="AF240" s="20"/>
      <c r="AG240" s="20"/>
      <c r="AH240" s="20"/>
    </row>
    <row r="241" spans="1:34" ht="165" x14ac:dyDescent="0.25">
      <c r="A241" s="19">
        <f t="shared" si="3"/>
        <v>240</v>
      </c>
      <c r="B241" s="1">
        <v>220</v>
      </c>
      <c r="C241" s="2">
        <v>44871.884953703702</v>
      </c>
      <c r="D241" s="1" t="s">
        <v>2776</v>
      </c>
      <c r="E241" s="1" t="s">
        <v>120</v>
      </c>
      <c r="F241" s="3">
        <v>44869</v>
      </c>
      <c r="G241" s="1">
        <f>_xlfn.XLOOKUP(Observation[[#This Row],[Date of Observation]],Date!$A$2:$A$300,Date!$B$2:$B$300,"")</f>
        <v>1</v>
      </c>
      <c r="H241" s="1" t="str">
        <f>_xlfn.XLOOKUP(Observation[[#This Row],[Date of Observation]],Date!$A$2:$A$300,Date!$C$2:$C$300,"")</f>
        <v>Aut 2</v>
      </c>
      <c r="I241" s="1" t="s">
        <v>58</v>
      </c>
      <c r="J241" s="1">
        <v>10</v>
      </c>
      <c r="K241" s="1" t="s">
        <v>80</v>
      </c>
      <c r="L241" s="1">
        <v>5</v>
      </c>
      <c r="M241" s="1" t="s">
        <v>44</v>
      </c>
      <c r="N241" s="1" t="s">
        <v>154</v>
      </c>
      <c r="O241" s="1"/>
      <c r="P241" s="6"/>
      <c r="Q241" s="17" t="s">
        <v>665</v>
      </c>
      <c r="R241" s="6"/>
      <c r="S241" s="6"/>
      <c r="T241" s="6"/>
      <c r="U241" s="6" t="s">
        <v>666</v>
      </c>
      <c r="V241" s="20"/>
      <c r="W241" s="20"/>
      <c r="X241" s="20"/>
      <c r="Y241" s="20"/>
      <c r="Z241" s="20"/>
      <c r="AA241" s="20"/>
      <c r="AB241" s="20"/>
      <c r="AC241" s="20"/>
      <c r="AD241" s="20"/>
      <c r="AE241" s="20"/>
      <c r="AF241" s="20"/>
      <c r="AG241" s="20"/>
      <c r="AH241" s="20"/>
    </row>
    <row r="242" spans="1:34" ht="405" x14ac:dyDescent="0.25">
      <c r="A242" s="19">
        <f t="shared" si="3"/>
        <v>241</v>
      </c>
      <c r="B242" s="1">
        <v>221</v>
      </c>
      <c r="C242" s="2">
        <v>44872.429826388892</v>
      </c>
      <c r="D242" s="1" t="s">
        <v>2691</v>
      </c>
      <c r="E242" s="1" t="s">
        <v>89</v>
      </c>
      <c r="F242" s="3">
        <v>44869</v>
      </c>
      <c r="G242" s="1">
        <f>_xlfn.XLOOKUP(Observation[[#This Row],[Date of Observation]],Date!$A$2:$A$300,Date!$B$2:$B$300,"")</f>
        <v>1</v>
      </c>
      <c r="H242" s="1" t="str">
        <f>_xlfn.XLOOKUP(Observation[[#This Row],[Date of Observation]],Date!$A$2:$A$300,Date!$C$2:$C$300,"")</f>
        <v>Aut 2</v>
      </c>
      <c r="I242" s="1" t="s">
        <v>90</v>
      </c>
      <c r="J242" s="1">
        <v>11</v>
      </c>
      <c r="K242" s="1" t="s">
        <v>91</v>
      </c>
      <c r="L242" s="1">
        <v>1</v>
      </c>
      <c r="M242" s="1" t="s">
        <v>125</v>
      </c>
      <c r="N242" s="1" t="s">
        <v>302</v>
      </c>
      <c r="O242" s="1"/>
      <c r="P242" s="6" t="s">
        <v>667</v>
      </c>
      <c r="Q242" s="17" t="s">
        <v>668</v>
      </c>
      <c r="R242" s="6" t="s">
        <v>669</v>
      </c>
      <c r="S242" s="6" t="s">
        <v>670</v>
      </c>
      <c r="T242" s="6" t="s">
        <v>671</v>
      </c>
      <c r="U242" s="6" t="s">
        <v>672</v>
      </c>
      <c r="V242" s="20"/>
      <c r="W242" s="20"/>
      <c r="X242" s="20"/>
      <c r="Y242" s="20"/>
      <c r="Z242" s="20"/>
      <c r="AA242" s="20"/>
      <c r="AB242" s="20"/>
      <c r="AC242" s="20"/>
      <c r="AD242" s="20"/>
      <c r="AE242" s="20"/>
      <c r="AF242" s="20"/>
      <c r="AG242" s="20"/>
      <c r="AH242" s="20"/>
    </row>
    <row r="243" spans="1:34" ht="120" x14ac:dyDescent="0.25">
      <c r="A243" s="19">
        <f t="shared" si="3"/>
        <v>242</v>
      </c>
      <c r="B243" s="1">
        <v>222</v>
      </c>
      <c r="C243" s="2">
        <v>44872.484629629631</v>
      </c>
      <c r="D243" s="1" t="s">
        <v>2770</v>
      </c>
      <c r="E243" s="1" t="s">
        <v>673</v>
      </c>
      <c r="F243" s="3">
        <v>44869</v>
      </c>
      <c r="G243" s="1">
        <f>_xlfn.XLOOKUP(Observation[[#This Row],[Date of Observation]],Date!$A$2:$A$300,Date!$B$2:$B$300,"")</f>
        <v>1</v>
      </c>
      <c r="H243" s="1" t="str">
        <f>_xlfn.XLOOKUP(Observation[[#This Row],[Date of Observation]],Date!$A$2:$A$300,Date!$C$2:$C$300,"")</f>
        <v>Aut 2</v>
      </c>
      <c r="I243" s="1" t="s">
        <v>90</v>
      </c>
      <c r="J243" s="1">
        <v>10</v>
      </c>
      <c r="K243" s="1" t="s">
        <v>674</v>
      </c>
      <c r="L243" s="1">
        <v>1</v>
      </c>
      <c r="M243" s="1" t="s">
        <v>65</v>
      </c>
      <c r="N243" s="1" t="s">
        <v>154</v>
      </c>
      <c r="O243" s="1"/>
      <c r="P243" s="6"/>
      <c r="Q243" s="17" t="s">
        <v>675</v>
      </c>
      <c r="R243" s="6"/>
      <c r="S243" s="6"/>
      <c r="T243" s="6"/>
      <c r="U243" s="6" t="s">
        <v>676</v>
      </c>
      <c r="V243" s="20"/>
      <c r="W243" s="20"/>
      <c r="X243" s="20"/>
      <c r="Y243" s="20"/>
      <c r="Z243" s="20"/>
      <c r="AA243" s="20"/>
      <c r="AB243" s="20"/>
      <c r="AC243" s="20"/>
      <c r="AD243" s="20"/>
      <c r="AE243" s="20"/>
      <c r="AF243" s="20"/>
      <c r="AG243" s="20"/>
      <c r="AH243" s="20"/>
    </row>
    <row r="244" spans="1:34" ht="135" x14ac:dyDescent="0.25">
      <c r="A244" s="19">
        <f t="shared" si="3"/>
        <v>243</v>
      </c>
      <c r="B244" s="1">
        <v>223</v>
      </c>
      <c r="C244" s="2">
        <v>44872.486435185187</v>
      </c>
      <c r="D244" s="1" t="s">
        <v>2770</v>
      </c>
      <c r="E244" s="1" t="s">
        <v>677</v>
      </c>
      <c r="F244" s="3">
        <v>44869</v>
      </c>
      <c r="G244" s="1">
        <f>_xlfn.XLOOKUP(Observation[[#This Row],[Date of Observation]],Date!$A$2:$A$300,Date!$B$2:$B$300,"")</f>
        <v>1</v>
      </c>
      <c r="H244" s="1" t="str">
        <f>_xlfn.XLOOKUP(Observation[[#This Row],[Date of Observation]],Date!$A$2:$A$300,Date!$C$2:$C$300,"")</f>
        <v>Aut 2</v>
      </c>
      <c r="I244" s="1" t="s">
        <v>90</v>
      </c>
      <c r="J244" s="1">
        <v>11</v>
      </c>
      <c r="K244" s="1" t="s">
        <v>674</v>
      </c>
      <c r="L244" s="1">
        <v>1</v>
      </c>
      <c r="M244" s="1" t="s">
        <v>125</v>
      </c>
      <c r="N244" s="1" t="s">
        <v>154</v>
      </c>
      <c r="O244" s="1"/>
      <c r="P244" s="6"/>
      <c r="Q244" s="17" t="s">
        <v>678</v>
      </c>
      <c r="R244" s="6"/>
      <c r="S244" s="6"/>
      <c r="T244" s="6"/>
      <c r="U244" s="6" t="s">
        <v>679</v>
      </c>
      <c r="V244" s="20"/>
      <c r="W244" s="20"/>
      <c r="X244" s="20"/>
      <c r="Y244" s="20"/>
      <c r="Z244" s="20"/>
      <c r="AA244" s="20"/>
      <c r="AB244" s="20"/>
      <c r="AC244" s="20"/>
      <c r="AD244" s="20"/>
      <c r="AE244" s="20"/>
      <c r="AF244" s="20"/>
      <c r="AG244" s="20"/>
      <c r="AH244" s="20"/>
    </row>
    <row r="245" spans="1:34" ht="180" x14ac:dyDescent="0.25">
      <c r="A245" s="19">
        <f t="shared" si="3"/>
        <v>244</v>
      </c>
      <c r="B245" s="1">
        <v>224</v>
      </c>
      <c r="C245" s="2">
        <v>44872.487581018519</v>
      </c>
      <c r="D245" s="1" t="s">
        <v>2770</v>
      </c>
      <c r="E245" s="1" t="s">
        <v>680</v>
      </c>
      <c r="F245" s="3">
        <v>44869</v>
      </c>
      <c r="G245" s="1">
        <f>_xlfn.XLOOKUP(Observation[[#This Row],[Date of Observation]],Date!$A$2:$A$300,Date!$B$2:$B$300,"")</f>
        <v>1</v>
      </c>
      <c r="H245" s="1" t="str">
        <f>_xlfn.XLOOKUP(Observation[[#This Row],[Date of Observation]],Date!$A$2:$A$300,Date!$C$2:$C$300,"")</f>
        <v>Aut 2</v>
      </c>
      <c r="I245" s="1" t="s">
        <v>90</v>
      </c>
      <c r="J245" s="1">
        <v>11</v>
      </c>
      <c r="K245" s="1" t="s">
        <v>674</v>
      </c>
      <c r="L245" s="1">
        <v>2</v>
      </c>
      <c r="M245" s="1" t="s">
        <v>65</v>
      </c>
      <c r="N245" s="1" t="s">
        <v>154</v>
      </c>
      <c r="O245" s="1"/>
      <c r="P245" s="6"/>
      <c r="Q245" s="17" t="s">
        <v>681</v>
      </c>
      <c r="R245" s="6"/>
      <c r="S245" s="6"/>
      <c r="T245" s="6"/>
      <c r="U245" s="6" t="s">
        <v>682</v>
      </c>
      <c r="V245" s="20"/>
      <c r="W245" s="20"/>
      <c r="X245" s="20"/>
      <c r="Y245" s="20"/>
      <c r="Z245" s="20"/>
      <c r="AA245" s="20"/>
      <c r="AB245" s="20"/>
      <c r="AC245" s="20"/>
      <c r="AD245" s="20"/>
      <c r="AE245" s="20"/>
      <c r="AF245" s="20"/>
      <c r="AG245" s="20"/>
      <c r="AH245" s="20"/>
    </row>
    <row r="246" spans="1:34" ht="210" x14ac:dyDescent="0.25">
      <c r="A246" s="19">
        <f t="shared" si="3"/>
        <v>245</v>
      </c>
      <c r="B246" s="1">
        <v>225</v>
      </c>
      <c r="C246" s="2">
        <v>44872.513391203705</v>
      </c>
      <c r="D246" s="1" t="s">
        <v>2770</v>
      </c>
      <c r="E246" s="1" t="s">
        <v>683</v>
      </c>
      <c r="F246" s="3">
        <v>44869</v>
      </c>
      <c r="G246" s="1">
        <f>_xlfn.XLOOKUP(Observation[[#This Row],[Date of Observation]],Date!$A$2:$A$300,Date!$B$2:$B$300,"")</f>
        <v>1</v>
      </c>
      <c r="H246" s="1" t="str">
        <f>_xlfn.XLOOKUP(Observation[[#This Row],[Date of Observation]],Date!$A$2:$A$300,Date!$C$2:$C$300,"")</f>
        <v>Aut 2</v>
      </c>
      <c r="I246" s="1" t="s">
        <v>90</v>
      </c>
      <c r="J246" s="1">
        <v>12</v>
      </c>
      <c r="K246" s="1" t="s">
        <v>340</v>
      </c>
      <c r="L246" s="1"/>
      <c r="M246" s="1" t="s">
        <v>65</v>
      </c>
      <c r="N246" s="1" t="s">
        <v>45</v>
      </c>
      <c r="O246" s="1" t="s">
        <v>24</v>
      </c>
      <c r="P246" s="6" t="s">
        <v>684</v>
      </c>
      <c r="Q246" s="17"/>
      <c r="R246" s="6" t="s">
        <v>685</v>
      </c>
      <c r="S246" s="6"/>
      <c r="T246" s="6"/>
      <c r="U246" s="6" t="s">
        <v>686</v>
      </c>
      <c r="V246" s="20"/>
      <c r="W246" s="20"/>
      <c r="X246" s="20"/>
      <c r="Y246" s="20"/>
      <c r="Z246" s="20"/>
      <c r="AA246" s="20"/>
      <c r="AB246" s="20"/>
      <c r="AC246" s="20"/>
      <c r="AD246" s="20"/>
      <c r="AE246" s="20"/>
      <c r="AF246" s="20"/>
      <c r="AG246" s="20"/>
      <c r="AH246" s="20"/>
    </row>
    <row r="247" spans="1:34" ht="150" x14ac:dyDescent="0.25">
      <c r="A247" s="19">
        <f t="shared" si="3"/>
        <v>246</v>
      </c>
      <c r="B247" s="1">
        <v>226</v>
      </c>
      <c r="C247" s="2">
        <v>44872.531886574077</v>
      </c>
      <c r="D247" s="1" t="s">
        <v>2710</v>
      </c>
      <c r="E247" s="1" t="s">
        <v>102</v>
      </c>
      <c r="F247" s="3">
        <v>44872</v>
      </c>
      <c r="G247" s="1">
        <f>_xlfn.XLOOKUP(Observation[[#This Row],[Date of Observation]],Date!$A$2:$A$300,Date!$B$2:$B$300,"")</f>
        <v>2</v>
      </c>
      <c r="H247" s="1" t="str">
        <f>_xlfn.XLOOKUP(Observation[[#This Row],[Date of Observation]],Date!$A$2:$A$300,Date!$C$2:$C$300,"")</f>
        <v>Aut 2</v>
      </c>
      <c r="I247" s="1" t="s">
        <v>90</v>
      </c>
      <c r="J247" s="1">
        <v>7</v>
      </c>
      <c r="K247" s="1" t="s">
        <v>103</v>
      </c>
      <c r="L247" s="1">
        <v>4</v>
      </c>
      <c r="M247" s="1" t="s">
        <v>44</v>
      </c>
      <c r="N247" s="1" t="s">
        <v>154</v>
      </c>
      <c r="O247" s="1"/>
      <c r="P247" s="6"/>
      <c r="Q247" s="17" t="s">
        <v>687</v>
      </c>
      <c r="R247" s="6"/>
      <c r="S247" s="6"/>
      <c r="T247" s="6"/>
      <c r="U247" s="6" t="s">
        <v>688</v>
      </c>
      <c r="V247" s="20"/>
      <c r="W247" s="20"/>
      <c r="X247" s="20"/>
      <c r="Y247" s="20"/>
      <c r="Z247" s="20"/>
      <c r="AA247" s="20"/>
      <c r="AB247" s="20"/>
      <c r="AC247" s="20"/>
      <c r="AD247" s="20"/>
      <c r="AE247" s="20"/>
      <c r="AF247" s="20"/>
      <c r="AG247" s="20"/>
      <c r="AH247" s="20"/>
    </row>
    <row r="248" spans="1:34" ht="255" x14ac:dyDescent="0.25">
      <c r="A248" s="19">
        <f t="shared" si="3"/>
        <v>247</v>
      </c>
      <c r="B248" s="1">
        <v>227</v>
      </c>
      <c r="C248" s="2">
        <v>44872.541597222225</v>
      </c>
      <c r="D248" s="1" t="s">
        <v>2710</v>
      </c>
      <c r="E248" s="1" t="s">
        <v>102</v>
      </c>
      <c r="F248" s="3">
        <v>44872</v>
      </c>
      <c r="G248" s="1">
        <f>_xlfn.XLOOKUP(Observation[[#This Row],[Date of Observation]],Date!$A$2:$A$300,Date!$B$2:$B$300,"")</f>
        <v>2</v>
      </c>
      <c r="H248" s="1" t="str">
        <f>_xlfn.XLOOKUP(Observation[[#This Row],[Date of Observation]],Date!$A$2:$A$300,Date!$C$2:$C$300,"")</f>
        <v>Aut 2</v>
      </c>
      <c r="I248" s="1" t="s">
        <v>90</v>
      </c>
      <c r="J248" s="1">
        <v>7</v>
      </c>
      <c r="K248" s="1" t="s">
        <v>103</v>
      </c>
      <c r="L248" s="1">
        <v>4</v>
      </c>
      <c r="M248" s="1" t="s">
        <v>44</v>
      </c>
      <c r="N248" s="1" t="s">
        <v>45</v>
      </c>
      <c r="O248" s="1" t="s">
        <v>25</v>
      </c>
      <c r="P248" s="6" t="s">
        <v>689</v>
      </c>
      <c r="Q248" s="17"/>
      <c r="R248" s="6"/>
      <c r="S248" s="6" t="s">
        <v>690</v>
      </c>
      <c r="T248" s="6"/>
      <c r="U248" s="6" t="s">
        <v>691</v>
      </c>
      <c r="V248" s="20"/>
      <c r="W248" s="20"/>
      <c r="X248" s="20"/>
      <c r="Y248" s="20"/>
      <c r="Z248" s="20"/>
      <c r="AA248" s="20"/>
      <c r="AB248" s="20"/>
      <c r="AC248" s="20"/>
      <c r="AD248" s="20"/>
      <c r="AE248" s="20"/>
      <c r="AF248" s="20"/>
      <c r="AG248" s="20"/>
      <c r="AH248" s="20"/>
    </row>
    <row r="249" spans="1:34" ht="210" x14ac:dyDescent="0.25">
      <c r="A249" s="19">
        <f t="shared" si="3"/>
        <v>248</v>
      </c>
      <c r="B249" s="1">
        <v>228</v>
      </c>
      <c r="C249" s="2">
        <v>44872.550474537034</v>
      </c>
      <c r="D249" s="1" t="s">
        <v>2752</v>
      </c>
      <c r="E249" s="1" t="s">
        <v>89</v>
      </c>
      <c r="F249" s="3">
        <v>44872</v>
      </c>
      <c r="G249" s="1">
        <f>_xlfn.XLOOKUP(Observation[[#This Row],[Date of Observation]],Date!$A$2:$A$300,Date!$B$2:$B$300,"")</f>
        <v>2</v>
      </c>
      <c r="H249" s="1" t="str">
        <f>_xlfn.XLOOKUP(Observation[[#This Row],[Date of Observation]],Date!$A$2:$A$300,Date!$C$2:$C$300,"")</f>
        <v>Aut 2</v>
      </c>
      <c r="I249" s="1" t="s">
        <v>90</v>
      </c>
      <c r="J249" s="1">
        <v>12</v>
      </c>
      <c r="K249" s="1" t="s">
        <v>91</v>
      </c>
      <c r="L249" s="1"/>
      <c r="M249" s="1" t="s">
        <v>65</v>
      </c>
      <c r="N249" s="1" t="s">
        <v>302</v>
      </c>
      <c r="O249" s="1"/>
      <c r="P249" s="6" t="s">
        <v>692</v>
      </c>
      <c r="Q249" s="17" t="s">
        <v>693</v>
      </c>
      <c r="R249" s="6" t="s">
        <v>694</v>
      </c>
      <c r="S249" s="6" t="s">
        <v>695</v>
      </c>
      <c r="T249" s="6" t="s">
        <v>696</v>
      </c>
      <c r="U249" s="6" t="s">
        <v>697</v>
      </c>
      <c r="V249" s="20"/>
      <c r="W249" s="20"/>
      <c r="X249" s="20"/>
      <c r="Y249" s="20"/>
      <c r="Z249" s="20"/>
      <c r="AA249" s="20"/>
      <c r="AB249" s="20"/>
      <c r="AC249" s="20"/>
      <c r="AD249" s="20"/>
      <c r="AE249" s="20"/>
      <c r="AF249" s="20"/>
      <c r="AG249" s="20"/>
      <c r="AH249" s="20"/>
    </row>
    <row r="250" spans="1:34" ht="165" x14ac:dyDescent="0.25">
      <c r="A250" s="19">
        <f t="shared" si="3"/>
        <v>249</v>
      </c>
      <c r="B250" s="1">
        <v>229</v>
      </c>
      <c r="C250" s="2">
        <v>44872.612372685187</v>
      </c>
      <c r="D250" s="1" t="s">
        <v>2745</v>
      </c>
      <c r="E250" s="1" t="s">
        <v>79</v>
      </c>
      <c r="F250" s="3">
        <v>44867</v>
      </c>
      <c r="G250" s="1">
        <f>_xlfn.XLOOKUP(Observation[[#This Row],[Date of Observation]],Date!$A$2:$A$300,Date!$B$2:$B$300,"")</f>
        <v>1</v>
      </c>
      <c r="H250" s="1" t="str">
        <f>_xlfn.XLOOKUP(Observation[[#This Row],[Date of Observation]],Date!$A$2:$A$300,Date!$C$2:$C$300,"")</f>
        <v>Aut 2</v>
      </c>
      <c r="I250" s="1" t="s">
        <v>58</v>
      </c>
      <c r="J250" s="1">
        <v>11</v>
      </c>
      <c r="K250" s="1" t="s">
        <v>80</v>
      </c>
      <c r="L250" s="1">
        <v>5</v>
      </c>
      <c r="M250" s="1" t="s">
        <v>44</v>
      </c>
      <c r="N250" s="1" t="s">
        <v>45</v>
      </c>
      <c r="O250" s="1" t="s">
        <v>51</v>
      </c>
      <c r="P250" s="6" t="s">
        <v>698</v>
      </c>
      <c r="Q250" s="17" t="s">
        <v>699</v>
      </c>
      <c r="R250" s="6"/>
      <c r="S250" s="6"/>
      <c r="T250" s="6"/>
      <c r="U250" s="6" t="s">
        <v>700</v>
      </c>
      <c r="V250" s="20"/>
      <c r="W250" s="20"/>
      <c r="X250" s="20"/>
      <c r="Y250" s="20"/>
      <c r="Z250" s="20"/>
      <c r="AA250" s="20"/>
      <c r="AB250" s="20"/>
      <c r="AC250" s="20"/>
      <c r="AD250" s="20"/>
      <c r="AE250" s="20"/>
      <c r="AF250" s="20"/>
      <c r="AG250" s="20"/>
      <c r="AH250" s="20"/>
    </row>
    <row r="251" spans="1:34" ht="90" x14ac:dyDescent="0.25">
      <c r="A251" s="19">
        <f t="shared" si="3"/>
        <v>250</v>
      </c>
      <c r="B251" s="1">
        <v>230</v>
      </c>
      <c r="C251" s="2">
        <v>44872.61859953704</v>
      </c>
      <c r="D251" s="1" t="s">
        <v>2745</v>
      </c>
      <c r="E251" s="1" t="s">
        <v>79</v>
      </c>
      <c r="F251" s="3">
        <v>44867</v>
      </c>
      <c r="G251" s="1">
        <f>_xlfn.XLOOKUP(Observation[[#This Row],[Date of Observation]],Date!$A$2:$A$300,Date!$B$2:$B$300,"")</f>
        <v>1</v>
      </c>
      <c r="H251" s="1" t="str">
        <f>_xlfn.XLOOKUP(Observation[[#This Row],[Date of Observation]],Date!$A$2:$A$300,Date!$C$2:$C$300,"")</f>
        <v>Aut 2</v>
      </c>
      <c r="I251" s="1" t="s">
        <v>58</v>
      </c>
      <c r="J251" s="1">
        <v>11</v>
      </c>
      <c r="K251" s="1" t="s">
        <v>80</v>
      </c>
      <c r="L251" s="1">
        <v>5</v>
      </c>
      <c r="M251" s="1" t="s">
        <v>44</v>
      </c>
      <c r="N251" s="1" t="s">
        <v>154</v>
      </c>
      <c r="O251" s="1"/>
      <c r="P251" s="6"/>
      <c r="Q251" s="17" t="s">
        <v>701</v>
      </c>
      <c r="R251" s="6"/>
      <c r="S251" s="6"/>
      <c r="T251" s="6"/>
      <c r="U251" s="6" t="s">
        <v>702</v>
      </c>
      <c r="V251" s="20"/>
      <c r="W251" s="20"/>
      <c r="X251" s="20"/>
      <c r="Y251" s="20"/>
      <c r="Z251" s="20"/>
      <c r="AA251" s="20"/>
      <c r="AB251" s="20"/>
      <c r="AC251" s="20"/>
      <c r="AD251" s="20"/>
      <c r="AE251" s="20"/>
      <c r="AF251" s="20"/>
      <c r="AG251" s="20"/>
      <c r="AH251" s="20"/>
    </row>
    <row r="252" spans="1:34" ht="120" x14ac:dyDescent="0.25">
      <c r="A252" s="19">
        <f t="shared" si="3"/>
        <v>251</v>
      </c>
      <c r="B252" s="1">
        <v>231</v>
      </c>
      <c r="C252" s="2">
        <v>44872.630266203705</v>
      </c>
      <c r="D252" s="1" t="s">
        <v>2745</v>
      </c>
      <c r="E252" s="1" t="s">
        <v>375</v>
      </c>
      <c r="F252" s="3">
        <v>44867</v>
      </c>
      <c r="G252" s="1">
        <f>_xlfn.XLOOKUP(Observation[[#This Row],[Date of Observation]],Date!$A$2:$A$300,Date!$B$2:$B$300,"")</f>
        <v>1</v>
      </c>
      <c r="H252" s="1" t="str">
        <f>_xlfn.XLOOKUP(Observation[[#This Row],[Date of Observation]],Date!$A$2:$A$300,Date!$C$2:$C$300,"")</f>
        <v>Aut 2</v>
      </c>
      <c r="I252" s="1" t="s">
        <v>58</v>
      </c>
      <c r="J252" s="1">
        <v>11</v>
      </c>
      <c r="K252" s="1" t="s">
        <v>80</v>
      </c>
      <c r="L252" s="1">
        <v>1</v>
      </c>
      <c r="M252" s="1" t="s">
        <v>44</v>
      </c>
      <c r="N252" s="1" t="s">
        <v>154</v>
      </c>
      <c r="O252" s="1"/>
      <c r="P252" s="6"/>
      <c r="Q252" s="17" t="s">
        <v>703</v>
      </c>
      <c r="R252" s="6"/>
      <c r="S252" s="6"/>
      <c r="T252" s="6"/>
      <c r="U252" s="6" t="s">
        <v>704</v>
      </c>
      <c r="V252" s="20"/>
      <c r="W252" s="20"/>
      <c r="X252" s="20"/>
      <c r="Y252" s="20"/>
      <c r="Z252" s="20"/>
      <c r="AA252" s="20"/>
      <c r="AB252" s="20"/>
      <c r="AC252" s="20"/>
      <c r="AD252" s="20"/>
      <c r="AE252" s="20"/>
      <c r="AF252" s="20"/>
      <c r="AG252" s="20"/>
      <c r="AH252" s="20"/>
    </row>
    <row r="253" spans="1:34" ht="285" x14ac:dyDescent="0.25">
      <c r="A253" s="19">
        <f t="shared" si="3"/>
        <v>252</v>
      </c>
      <c r="B253" s="1">
        <v>232</v>
      </c>
      <c r="C253" s="2">
        <v>44872.649328703701</v>
      </c>
      <c r="D253" s="1" t="s">
        <v>2725</v>
      </c>
      <c r="E253" s="1" t="s">
        <v>237</v>
      </c>
      <c r="F253" s="3">
        <v>44866</v>
      </c>
      <c r="G253" s="1">
        <f>_xlfn.XLOOKUP(Observation[[#This Row],[Date of Observation]],Date!$A$2:$A$300,Date!$B$2:$B$300,"")</f>
        <v>1</v>
      </c>
      <c r="H253" s="1" t="str">
        <f>_xlfn.XLOOKUP(Observation[[#This Row],[Date of Observation]],Date!$A$2:$A$300,Date!$C$2:$C$300,"")</f>
        <v>Aut 2</v>
      </c>
      <c r="I253" s="1" t="s">
        <v>48</v>
      </c>
      <c r="J253" s="1">
        <v>11</v>
      </c>
      <c r="K253" s="1" t="s">
        <v>68</v>
      </c>
      <c r="L253" s="1">
        <v>4</v>
      </c>
      <c r="M253" s="1" t="s">
        <v>44</v>
      </c>
      <c r="N253" s="1" t="s">
        <v>302</v>
      </c>
      <c r="O253" s="1"/>
      <c r="P253" s="6" t="s">
        <v>705</v>
      </c>
      <c r="Q253" s="17" t="s">
        <v>706</v>
      </c>
      <c r="R253" s="6" t="s">
        <v>707</v>
      </c>
      <c r="S253" s="6" t="s">
        <v>708</v>
      </c>
      <c r="T253" s="6" t="s">
        <v>709</v>
      </c>
      <c r="U253" s="6" t="s">
        <v>710</v>
      </c>
      <c r="V253" s="20"/>
      <c r="W253" s="20"/>
      <c r="X253" s="20"/>
      <c r="Y253" s="20"/>
      <c r="Z253" s="20"/>
      <c r="AA253" s="20"/>
      <c r="AB253" s="20"/>
      <c r="AC253" s="20"/>
      <c r="AD253" s="20"/>
      <c r="AE253" s="20"/>
      <c r="AF253" s="20"/>
      <c r="AG253" s="20"/>
      <c r="AH253" s="20"/>
    </row>
    <row r="254" spans="1:34" ht="330" x14ac:dyDescent="0.25">
      <c r="A254" s="19">
        <f t="shared" si="3"/>
        <v>253</v>
      </c>
      <c r="B254" s="1">
        <v>233</v>
      </c>
      <c r="C254" s="2">
        <v>44872.748148148145</v>
      </c>
      <c r="D254" s="1" t="s">
        <v>2697</v>
      </c>
      <c r="E254" s="1" t="s">
        <v>70</v>
      </c>
      <c r="F254" s="3">
        <v>44866</v>
      </c>
      <c r="G254" s="1">
        <f>_xlfn.XLOOKUP(Observation[[#This Row],[Date of Observation]],Date!$A$2:$A$300,Date!$B$2:$B$300,"")</f>
        <v>1</v>
      </c>
      <c r="H254" s="1" t="str">
        <f>_xlfn.XLOOKUP(Observation[[#This Row],[Date of Observation]],Date!$A$2:$A$300,Date!$C$2:$C$300,"")</f>
        <v>Aut 2</v>
      </c>
      <c r="I254" s="1" t="s">
        <v>48</v>
      </c>
      <c r="J254" s="1">
        <v>10</v>
      </c>
      <c r="K254" s="1" t="s">
        <v>71</v>
      </c>
      <c r="L254" s="1">
        <v>2</v>
      </c>
      <c r="M254" s="1" t="s">
        <v>50</v>
      </c>
      <c r="N254" s="1" t="s">
        <v>302</v>
      </c>
      <c r="O254" s="1"/>
      <c r="P254" s="6" t="s">
        <v>711</v>
      </c>
      <c r="Q254" s="17" t="s">
        <v>712</v>
      </c>
      <c r="R254" s="6" t="s">
        <v>713</v>
      </c>
      <c r="S254" s="6" t="s">
        <v>714</v>
      </c>
      <c r="T254" s="6" t="s">
        <v>715</v>
      </c>
      <c r="U254" s="6" t="s">
        <v>716</v>
      </c>
      <c r="V254" s="20"/>
      <c r="W254" s="20"/>
      <c r="X254" s="20"/>
      <c r="Y254" s="20"/>
      <c r="Z254" s="20"/>
      <c r="AA254" s="20"/>
      <c r="AB254" s="20"/>
      <c r="AC254" s="20"/>
      <c r="AD254" s="20"/>
      <c r="AE254" s="20"/>
      <c r="AF254" s="20"/>
      <c r="AG254" s="20"/>
      <c r="AH254" s="20"/>
    </row>
    <row r="255" spans="1:34" ht="225" x14ac:dyDescent="0.25">
      <c r="A255" s="6">
        <f t="shared" ref="A255:A263" si="4">ROW()-1</f>
        <v>254</v>
      </c>
      <c r="B255" s="1">
        <v>234</v>
      </c>
      <c r="C255" s="2">
        <v>44873.376805555556</v>
      </c>
      <c r="D255" s="1" t="s">
        <v>2736</v>
      </c>
      <c r="E255" s="1" t="s">
        <v>229</v>
      </c>
      <c r="F255" s="3">
        <v>44872</v>
      </c>
      <c r="G255" s="1">
        <f>_xlfn.XLOOKUP(Observation[[#This Row],[Date of Observation]],Date!$A$2:$A$300,Date!$B$2:$B$300,"")</f>
        <v>2</v>
      </c>
      <c r="H255" s="1" t="str">
        <f>_xlfn.XLOOKUP(Observation[[#This Row],[Date of Observation]],Date!$A$2:$A$300,Date!$C$2:$C$300,"")</f>
        <v>Aut 2</v>
      </c>
      <c r="I255" s="1" t="s">
        <v>58</v>
      </c>
      <c r="J255" s="1">
        <v>10</v>
      </c>
      <c r="K255" s="1" t="s">
        <v>59</v>
      </c>
      <c r="L255" s="1">
        <v>2</v>
      </c>
      <c r="M255" s="1" t="s">
        <v>125</v>
      </c>
      <c r="N255" s="1" t="s">
        <v>45</v>
      </c>
      <c r="O255" s="1" t="s">
        <v>26</v>
      </c>
      <c r="P255" s="6" t="s">
        <v>717</v>
      </c>
      <c r="Q255" s="17"/>
      <c r="R255" s="6"/>
      <c r="S255" s="6"/>
      <c r="T255" s="6" t="s">
        <v>718</v>
      </c>
      <c r="U255" s="6" t="s">
        <v>719</v>
      </c>
      <c r="V255" s="20"/>
      <c r="W255" s="20"/>
      <c r="X255" s="20"/>
      <c r="Y255" s="20"/>
      <c r="Z255" s="20"/>
      <c r="AA255" s="20"/>
      <c r="AB255" s="20"/>
      <c r="AC255" s="20"/>
      <c r="AD255" s="20"/>
      <c r="AE255" s="20"/>
      <c r="AF255" s="20"/>
      <c r="AG255" s="20"/>
      <c r="AH255" s="20"/>
    </row>
    <row r="256" spans="1:34" ht="45" x14ac:dyDescent="0.25">
      <c r="A256" s="6">
        <f t="shared" si="4"/>
        <v>255</v>
      </c>
      <c r="B256" s="1">
        <v>235</v>
      </c>
      <c r="C256" s="2">
        <v>44873.43309027778</v>
      </c>
      <c r="D256" s="1" t="s">
        <v>2698</v>
      </c>
      <c r="E256" s="1" t="s">
        <v>67</v>
      </c>
      <c r="F256" s="3">
        <v>44873</v>
      </c>
      <c r="G256" s="1">
        <f>_xlfn.XLOOKUP(Observation[[#This Row],[Date of Observation]],Date!$A$2:$A$300,Date!$B$2:$B$300,"")</f>
        <v>2</v>
      </c>
      <c r="H256" s="1" t="str">
        <f>_xlfn.XLOOKUP(Observation[[#This Row],[Date of Observation]],Date!$A$2:$A$300,Date!$C$2:$C$300,"")</f>
        <v>Aut 2</v>
      </c>
      <c r="I256" s="1" t="s">
        <v>48</v>
      </c>
      <c r="J256" s="1">
        <v>10</v>
      </c>
      <c r="K256" s="1" t="s">
        <v>68</v>
      </c>
      <c r="L256" s="1">
        <v>1</v>
      </c>
      <c r="M256" s="1" t="s">
        <v>44</v>
      </c>
      <c r="N256" s="1" t="s">
        <v>45</v>
      </c>
      <c r="O256" s="1" t="s">
        <v>24</v>
      </c>
      <c r="P256" s="6" t="s">
        <v>720</v>
      </c>
      <c r="Q256" s="6" t="s">
        <v>2780</v>
      </c>
      <c r="R256" s="6" t="s">
        <v>2780</v>
      </c>
      <c r="S256" s="6" t="s">
        <v>2780</v>
      </c>
      <c r="T256" s="6" t="s">
        <v>2780</v>
      </c>
      <c r="U256" s="6" t="s">
        <v>2780</v>
      </c>
      <c r="V256" s="20"/>
      <c r="W256" s="20"/>
      <c r="X256" s="20"/>
      <c r="Y256" s="20"/>
      <c r="Z256" s="20"/>
      <c r="AA256" s="20"/>
      <c r="AB256" s="20"/>
      <c r="AC256" s="20"/>
      <c r="AD256" s="20"/>
      <c r="AE256" s="20"/>
      <c r="AF256" s="20"/>
      <c r="AG256" s="20"/>
      <c r="AH256" s="20"/>
    </row>
    <row r="257" spans="1:34" ht="315" x14ac:dyDescent="0.25">
      <c r="A257" s="6">
        <f t="shared" si="4"/>
        <v>256</v>
      </c>
      <c r="B257" s="1">
        <v>236</v>
      </c>
      <c r="C257" s="2">
        <v>44873.511689814812</v>
      </c>
      <c r="D257" s="1" t="s">
        <v>2698</v>
      </c>
      <c r="E257" s="1" t="s">
        <v>237</v>
      </c>
      <c r="F257" s="3">
        <v>44873</v>
      </c>
      <c r="G257" s="1">
        <f>_xlfn.XLOOKUP(Observation[[#This Row],[Date of Observation]],Date!$A$2:$A$300,Date!$B$2:$B$300,"")</f>
        <v>2</v>
      </c>
      <c r="H257" s="1" t="str">
        <f>_xlfn.XLOOKUP(Observation[[#This Row],[Date of Observation]],Date!$A$2:$A$300,Date!$C$2:$C$300,"")</f>
        <v>Aut 2</v>
      </c>
      <c r="I257" s="1" t="s">
        <v>48</v>
      </c>
      <c r="J257" s="1">
        <v>10</v>
      </c>
      <c r="K257" s="1" t="s">
        <v>68</v>
      </c>
      <c r="L257" s="1">
        <v>5</v>
      </c>
      <c r="M257" s="1" t="s">
        <v>50</v>
      </c>
      <c r="N257" s="1" t="s">
        <v>45</v>
      </c>
      <c r="O257" s="1" t="s">
        <v>24</v>
      </c>
      <c r="P257" s="6" t="s">
        <v>721</v>
      </c>
      <c r="Q257" s="17"/>
      <c r="R257" s="6" t="s">
        <v>722</v>
      </c>
      <c r="S257" s="6"/>
      <c r="T257" s="6"/>
      <c r="U257" s="6" t="s">
        <v>723</v>
      </c>
      <c r="V257" s="20"/>
      <c r="W257" s="20"/>
      <c r="X257" s="20"/>
      <c r="Y257" s="20"/>
      <c r="Z257" s="20"/>
      <c r="AA257" s="20"/>
      <c r="AB257" s="20"/>
      <c r="AC257" s="20"/>
      <c r="AD257" s="20"/>
      <c r="AE257" s="20"/>
      <c r="AF257" s="20"/>
      <c r="AG257" s="20"/>
      <c r="AH257" s="20"/>
    </row>
    <row r="258" spans="1:34" ht="30" x14ac:dyDescent="0.25">
      <c r="A258" s="6">
        <f t="shared" si="4"/>
        <v>257</v>
      </c>
      <c r="B258" s="1">
        <v>237</v>
      </c>
      <c r="C258" s="2">
        <v>44873.654918981483</v>
      </c>
      <c r="D258" s="1" t="s">
        <v>2698</v>
      </c>
      <c r="E258" s="1" t="s">
        <v>122</v>
      </c>
      <c r="F258" s="3">
        <v>44873</v>
      </c>
      <c r="G258" s="1">
        <f>_xlfn.XLOOKUP(Observation[[#This Row],[Date of Observation]],Date!$A$2:$A$300,Date!$B$2:$B$300,"")</f>
        <v>2</v>
      </c>
      <c r="H258" s="1" t="str">
        <f>_xlfn.XLOOKUP(Observation[[#This Row],[Date of Observation]],Date!$A$2:$A$300,Date!$C$2:$C$300,"")</f>
        <v>Aut 2</v>
      </c>
      <c r="I258" s="1" t="s">
        <v>48</v>
      </c>
      <c r="J258" s="1">
        <v>11</v>
      </c>
      <c r="K258" s="1" t="s">
        <v>71</v>
      </c>
      <c r="L258" s="1">
        <v>1</v>
      </c>
      <c r="M258" s="1" t="s">
        <v>50</v>
      </c>
      <c r="N258" s="1" t="s">
        <v>45</v>
      </c>
      <c r="O258" s="1" t="s">
        <v>24</v>
      </c>
      <c r="P258" s="6" t="s">
        <v>724</v>
      </c>
      <c r="Q258" s="6" t="s">
        <v>2780</v>
      </c>
      <c r="R258" s="6" t="s">
        <v>2780</v>
      </c>
      <c r="S258" s="6" t="s">
        <v>2780</v>
      </c>
      <c r="T258" s="6" t="s">
        <v>2780</v>
      </c>
      <c r="U258" s="6" t="s">
        <v>2780</v>
      </c>
      <c r="V258" s="20"/>
      <c r="W258" s="20"/>
      <c r="X258" s="20"/>
      <c r="Y258" s="20"/>
      <c r="Z258" s="20"/>
      <c r="AA258" s="20"/>
      <c r="AB258" s="20"/>
      <c r="AC258" s="20"/>
      <c r="AD258" s="20"/>
      <c r="AE258" s="20"/>
      <c r="AF258" s="20"/>
      <c r="AG258" s="20"/>
      <c r="AH258" s="20"/>
    </row>
    <row r="259" spans="1:34" ht="165" x14ac:dyDescent="0.25">
      <c r="A259" s="6">
        <f t="shared" si="4"/>
        <v>258</v>
      </c>
      <c r="B259" s="1">
        <v>238</v>
      </c>
      <c r="C259" s="2">
        <v>44873.683136574073</v>
      </c>
      <c r="D259" s="1" t="s">
        <v>2725</v>
      </c>
      <c r="E259" s="1" t="s">
        <v>725</v>
      </c>
      <c r="F259" s="3">
        <v>44846</v>
      </c>
      <c r="G259" s="1">
        <f>_xlfn.XLOOKUP(Observation[[#This Row],[Date of Observation]],Date!$A$2:$A$300,Date!$B$2:$B$300,"")</f>
        <v>7</v>
      </c>
      <c r="H259" s="1" t="str">
        <f>_xlfn.XLOOKUP(Observation[[#This Row],[Date of Observation]],Date!$A$2:$A$300,Date!$C$2:$C$300,"")</f>
        <v>Aut 1</v>
      </c>
      <c r="I259" s="1" t="s">
        <v>42</v>
      </c>
      <c r="J259" s="1">
        <v>12</v>
      </c>
      <c r="K259" s="1" t="s">
        <v>726</v>
      </c>
      <c r="L259" s="1"/>
      <c r="M259" s="1" t="s">
        <v>44</v>
      </c>
      <c r="N259" s="1" t="s">
        <v>45</v>
      </c>
      <c r="O259" s="1" t="s">
        <v>51</v>
      </c>
      <c r="P259" s="6" t="s">
        <v>727</v>
      </c>
      <c r="Q259" s="17" t="s">
        <v>728</v>
      </c>
      <c r="R259" s="6"/>
      <c r="S259" s="6"/>
      <c r="T259" s="6"/>
      <c r="U259" s="6" t="s">
        <v>729</v>
      </c>
      <c r="V259" s="20"/>
      <c r="W259" s="20"/>
      <c r="X259" s="20"/>
      <c r="Y259" s="20"/>
      <c r="Z259" s="20"/>
      <c r="AA259" s="20"/>
      <c r="AB259" s="20"/>
      <c r="AC259" s="20"/>
      <c r="AD259" s="20"/>
      <c r="AE259" s="20"/>
      <c r="AF259" s="20"/>
      <c r="AG259" s="20"/>
      <c r="AH259" s="20"/>
    </row>
    <row r="260" spans="1:34" ht="255" x14ac:dyDescent="0.25">
      <c r="A260" s="6">
        <f t="shared" si="4"/>
        <v>259</v>
      </c>
      <c r="B260" s="1">
        <v>239</v>
      </c>
      <c r="C260" s="2">
        <v>44873.965196759258</v>
      </c>
      <c r="D260" s="1" t="s">
        <v>2697</v>
      </c>
      <c r="E260" s="1" t="s">
        <v>730</v>
      </c>
      <c r="F260" s="3">
        <v>44867</v>
      </c>
      <c r="G260" s="1">
        <f>_xlfn.XLOOKUP(Observation[[#This Row],[Date of Observation]],Date!$A$2:$A$300,Date!$B$2:$B$300,"")</f>
        <v>1</v>
      </c>
      <c r="H260" s="1" t="str">
        <f>_xlfn.XLOOKUP(Observation[[#This Row],[Date of Observation]],Date!$A$2:$A$300,Date!$C$2:$C$300,"")</f>
        <v>Aut 2</v>
      </c>
      <c r="I260" s="1" t="s">
        <v>48</v>
      </c>
      <c r="J260" s="1">
        <v>11</v>
      </c>
      <c r="K260" s="1" t="s">
        <v>68</v>
      </c>
      <c r="L260" s="1">
        <v>5</v>
      </c>
      <c r="M260" s="1" t="s">
        <v>50</v>
      </c>
      <c r="N260" s="1" t="s">
        <v>302</v>
      </c>
      <c r="O260" s="1"/>
      <c r="P260" s="6" t="s">
        <v>731</v>
      </c>
      <c r="Q260" s="17" t="s">
        <v>732</v>
      </c>
      <c r="R260" s="6" t="s">
        <v>733</v>
      </c>
      <c r="S260" s="6" t="s">
        <v>734</v>
      </c>
      <c r="T260" s="6" t="s">
        <v>735</v>
      </c>
      <c r="U260" s="6" t="s">
        <v>736</v>
      </c>
      <c r="V260" s="20"/>
      <c r="W260" s="20"/>
      <c r="X260" s="20"/>
      <c r="Y260" s="20"/>
      <c r="Z260" s="20"/>
      <c r="AA260" s="20"/>
      <c r="AB260" s="20"/>
      <c r="AC260" s="20"/>
      <c r="AD260" s="20"/>
      <c r="AE260" s="20"/>
      <c r="AF260" s="20"/>
      <c r="AG260" s="20"/>
      <c r="AH260" s="20"/>
    </row>
    <row r="261" spans="1:34" ht="315" x14ac:dyDescent="0.25">
      <c r="A261" s="6">
        <f t="shared" si="4"/>
        <v>260</v>
      </c>
      <c r="B261" s="1">
        <v>240</v>
      </c>
      <c r="C261" s="2">
        <v>44874.512777777774</v>
      </c>
      <c r="D261" s="1" t="s">
        <v>2731</v>
      </c>
      <c r="E261" s="1" t="s">
        <v>140</v>
      </c>
      <c r="F261" s="3">
        <v>44874</v>
      </c>
      <c r="G261" s="1">
        <f>_xlfn.XLOOKUP(Observation[[#This Row],[Date of Observation]],Date!$A$2:$A$300,Date!$B$2:$B$300,"")</f>
        <v>2</v>
      </c>
      <c r="H261" s="1" t="str">
        <f>_xlfn.XLOOKUP(Observation[[#This Row],[Date of Observation]],Date!$A$2:$A$300,Date!$C$2:$C$300,"")</f>
        <v>Aut 2</v>
      </c>
      <c r="I261" s="1" t="s">
        <v>42</v>
      </c>
      <c r="J261" s="1">
        <v>12</v>
      </c>
      <c r="K261" s="1" t="s">
        <v>386</v>
      </c>
      <c r="L261" s="1"/>
      <c r="M261" s="1" t="s">
        <v>44</v>
      </c>
      <c r="N261" s="1" t="s">
        <v>45</v>
      </c>
      <c r="O261" s="1" t="s">
        <v>51</v>
      </c>
      <c r="P261" s="6" t="s">
        <v>737</v>
      </c>
      <c r="Q261" s="17" t="s">
        <v>738</v>
      </c>
      <c r="R261" s="6"/>
      <c r="S261" s="6"/>
      <c r="T261" s="6"/>
      <c r="U261" s="6" t="s">
        <v>739</v>
      </c>
      <c r="V261" s="20"/>
      <c r="W261" s="20"/>
      <c r="X261" s="20"/>
      <c r="Y261" s="20"/>
      <c r="Z261" s="20"/>
      <c r="AA261" s="20"/>
      <c r="AB261" s="20"/>
      <c r="AC261" s="20"/>
      <c r="AD261" s="20"/>
      <c r="AE261" s="20"/>
      <c r="AF261" s="20"/>
      <c r="AG261" s="20"/>
      <c r="AH261" s="20"/>
    </row>
    <row r="262" spans="1:34" ht="60" x14ac:dyDescent="0.25">
      <c r="A262" s="6">
        <f t="shared" si="4"/>
        <v>261</v>
      </c>
      <c r="B262" s="1">
        <v>241</v>
      </c>
      <c r="C262" s="2">
        <v>44874.551076388889</v>
      </c>
      <c r="D262" s="1" t="s">
        <v>2731</v>
      </c>
      <c r="E262" s="1" t="s">
        <v>205</v>
      </c>
      <c r="F262" s="3">
        <v>44874</v>
      </c>
      <c r="G262" s="1">
        <f>_xlfn.XLOOKUP(Observation[[#This Row],[Date of Observation]],Date!$A$2:$A$300,Date!$B$2:$B$300,"")</f>
        <v>2</v>
      </c>
      <c r="H262" s="1" t="str">
        <f>_xlfn.XLOOKUP(Observation[[#This Row],[Date of Observation]],Date!$A$2:$A$300,Date!$C$2:$C$300,"")</f>
        <v>Aut 2</v>
      </c>
      <c r="I262" s="1" t="s">
        <v>42</v>
      </c>
      <c r="J262" s="1">
        <v>10</v>
      </c>
      <c r="K262" s="1" t="s">
        <v>206</v>
      </c>
      <c r="L262" s="1">
        <v>1</v>
      </c>
      <c r="M262" s="1" t="s">
        <v>44</v>
      </c>
      <c r="N262" s="1" t="s">
        <v>154</v>
      </c>
      <c r="O262" s="1"/>
      <c r="P262" s="6"/>
      <c r="Q262" s="17" t="s">
        <v>740</v>
      </c>
      <c r="R262" s="6"/>
      <c r="S262" s="6"/>
      <c r="T262" s="6"/>
      <c r="U262" s="6" t="s">
        <v>741</v>
      </c>
      <c r="V262" s="20"/>
      <c r="W262" s="20"/>
      <c r="X262" s="20"/>
      <c r="Y262" s="20"/>
      <c r="Z262" s="20"/>
      <c r="AA262" s="20"/>
      <c r="AB262" s="20"/>
      <c r="AC262" s="20"/>
      <c r="AD262" s="20"/>
      <c r="AE262" s="20"/>
      <c r="AF262" s="20"/>
      <c r="AG262" s="20"/>
      <c r="AH262" s="20"/>
    </row>
    <row r="263" spans="1:34" ht="105" x14ac:dyDescent="0.25">
      <c r="A263" s="6">
        <f t="shared" si="4"/>
        <v>262</v>
      </c>
      <c r="B263" s="1">
        <v>242</v>
      </c>
      <c r="C263" s="2">
        <v>44874.553402777776</v>
      </c>
      <c r="D263" s="1" t="s">
        <v>2731</v>
      </c>
      <c r="E263" s="1" t="s">
        <v>563</v>
      </c>
      <c r="F263" s="3">
        <v>44874</v>
      </c>
      <c r="G263" s="1">
        <f>_xlfn.XLOOKUP(Observation[[#This Row],[Date of Observation]],Date!$A$2:$A$300,Date!$B$2:$B$300,"")</f>
        <v>2</v>
      </c>
      <c r="H263" s="1" t="str">
        <f>_xlfn.XLOOKUP(Observation[[#This Row],[Date of Observation]],Date!$A$2:$A$300,Date!$C$2:$C$300,"")</f>
        <v>Aut 2</v>
      </c>
      <c r="I263" s="1" t="s">
        <v>42</v>
      </c>
      <c r="J263" s="1">
        <v>13</v>
      </c>
      <c r="K263" s="1" t="s">
        <v>493</v>
      </c>
      <c r="L263" s="1"/>
      <c r="M263" s="1" t="s">
        <v>44</v>
      </c>
      <c r="N263" s="1" t="s">
        <v>154</v>
      </c>
      <c r="O263" s="1"/>
      <c r="P263" s="6"/>
      <c r="Q263" s="17" t="s">
        <v>742</v>
      </c>
      <c r="R263" s="6"/>
      <c r="S263" s="6"/>
      <c r="T263" s="6"/>
      <c r="U263" s="6" t="s">
        <v>743</v>
      </c>
      <c r="V263" s="20"/>
      <c r="W263" s="20"/>
      <c r="X263" s="20"/>
      <c r="Y263" s="20"/>
      <c r="Z263" s="20"/>
      <c r="AA263" s="20"/>
      <c r="AB263" s="20"/>
      <c r="AC263" s="20"/>
      <c r="AD263" s="20"/>
      <c r="AE263" s="20"/>
      <c r="AF263" s="20"/>
      <c r="AG263" s="20"/>
      <c r="AH263" s="20"/>
    </row>
    <row r="264" spans="1:34" ht="409.5" x14ac:dyDescent="0.25">
      <c r="A264" s="6">
        <f t="shared" ref="A264:A281" si="5">ROW()-1</f>
        <v>263</v>
      </c>
      <c r="B264" s="1">
        <v>243</v>
      </c>
      <c r="C264" s="2">
        <v>44874.989675925928</v>
      </c>
      <c r="D264" s="1" t="s">
        <v>2704</v>
      </c>
      <c r="E264" s="1" t="s">
        <v>744</v>
      </c>
      <c r="F264" s="3">
        <v>44873</v>
      </c>
      <c r="G264" s="1">
        <f>_xlfn.XLOOKUP(Observation[[#This Row],[Date of Observation]],Date!$A$2:$A$300,Date!$B$2:$B$300,"")</f>
        <v>2</v>
      </c>
      <c r="H264" s="1" t="str">
        <f>_xlfn.XLOOKUP(Observation[[#This Row],[Date of Observation]],Date!$A$2:$A$300,Date!$C$2:$C$300,"")</f>
        <v>Aut 2</v>
      </c>
      <c r="I264" s="1" t="s">
        <v>48</v>
      </c>
      <c r="J264" s="1">
        <v>7</v>
      </c>
      <c r="K264" s="1" t="s">
        <v>68</v>
      </c>
      <c r="L264" s="1">
        <v>5</v>
      </c>
      <c r="M264" s="1" t="s">
        <v>50</v>
      </c>
      <c r="N264" s="1" t="s">
        <v>302</v>
      </c>
      <c r="O264" s="1"/>
      <c r="P264" s="6" t="s">
        <v>745</v>
      </c>
      <c r="Q264" s="17" t="s">
        <v>746</v>
      </c>
      <c r="R264" s="6" t="s">
        <v>747</v>
      </c>
      <c r="S264" s="6" t="s">
        <v>748</v>
      </c>
      <c r="T264" s="6" t="s">
        <v>749</v>
      </c>
      <c r="U264" s="6" t="s">
        <v>750</v>
      </c>
      <c r="V264" s="20"/>
      <c r="W264" s="20"/>
      <c r="X264" s="20"/>
      <c r="Y264" s="20"/>
      <c r="Z264" s="20"/>
      <c r="AA264" s="20"/>
      <c r="AB264" s="20"/>
      <c r="AC264" s="20"/>
      <c r="AD264" s="20"/>
      <c r="AE264" s="20"/>
      <c r="AF264" s="20"/>
      <c r="AG264" s="20"/>
      <c r="AH264" s="20"/>
    </row>
    <row r="265" spans="1:34" ht="120" x14ac:dyDescent="0.25">
      <c r="A265" s="6">
        <f t="shared" si="5"/>
        <v>264</v>
      </c>
      <c r="B265" s="1">
        <v>244</v>
      </c>
      <c r="C265" s="2">
        <v>44875.328599537039</v>
      </c>
      <c r="D265" s="1" t="s">
        <v>2730</v>
      </c>
      <c r="E265" s="1" t="s">
        <v>517</v>
      </c>
      <c r="F265" s="3">
        <v>44873</v>
      </c>
      <c r="G265" s="1">
        <f>_xlfn.XLOOKUP(Observation[[#This Row],[Date of Observation]],Date!$A$2:$A$300,Date!$B$2:$B$300,"")</f>
        <v>2</v>
      </c>
      <c r="H265" s="1" t="str">
        <f>_xlfn.XLOOKUP(Observation[[#This Row],[Date of Observation]],Date!$A$2:$A$300,Date!$C$2:$C$300,"")</f>
        <v>Aut 2</v>
      </c>
      <c r="I265" s="1" t="s">
        <v>42</v>
      </c>
      <c r="J265" s="1">
        <v>13</v>
      </c>
      <c r="K265" s="1" t="s">
        <v>131</v>
      </c>
      <c r="L265" s="1"/>
      <c r="M265" s="1" t="s">
        <v>85</v>
      </c>
      <c r="N265" s="1" t="s">
        <v>45</v>
      </c>
      <c r="O265" s="1" t="s">
        <v>25</v>
      </c>
      <c r="P265" s="6" t="s">
        <v>751</v>
      </c>
      <c r="Q265" s="17"/>
      <c r="R265" s="6"/>
      <c r="S265" s="6" t="s">
        <v>752</v>
      </c>
      <c r="T265" s="6"/>
      <c r="U265" s="6" t="s">
        <v>753</v>
      </c>
      <c r="V265" s="20"/>
      <c r="W265" s="20"/>
      <c r="X265" s="20"/>
      <c r="Y265" s="20"/>
      <c r="Z265" s="20"/>
      <c r="AA265" s="20"/>
      <c r="AB265" s="20"/>
      <c r="AC265" s="20"/>
      <c r="AD265" s="20"/>
      <c r="AE265" s="20"/>
      <c r="AF265" s="20"/>
      <c r="AG265" s="20"/>
      <c r="AH265" s="20"/>
    </row>
    <row r="266" spans="1:34" ht="45" x14ac:dyDescent="0.25">
      <c r="A266" s="6">
        <f t="shared" si="5"/>
        <v>265</v>
      </c>
      <c r="B266" s="1">
        <v>245</v>
      </c>
      <c r="C266" s="2">
        <v>44875.339004629626</v>
      </c>
      <c r="D266" s="1" t="s">
        <v>2730</v>
      </c>
      <c r="E266" s="1" t="s">
        <v>118</v>
      </c>
      <c r="F266" s="3">
        <v>44874</v>
      </c>
      <c r="G266" s="1">
        <f>_xlfn.XLOOKUP(Observation[[#This Row],[Date of Observation]],Date!$A$2:$A$300,Date!$B$2:$B$300,"")</f>
        <v>2</v>
      </c>
      <c r="H266" s="1" t="str">
        <f>_xlfn.XLOOKUP(Observation[[#This Row],[Date of Observation]],Date!$A$2:$A$300,Date!$C$2:$C$300,"")</f>
        <v>Aut 2</v>
      </c>
      <c r="I266" s="1" t="s">
        <v>42</v>
      </c>
      <c r="J266" s="1">
        <v>7</v>
      </c>
      <c r="K266" s="1" t="s">
        <v>43</v>
      </c>
      <c r="L266" s="1">
        <v>5</v>
      </c>
      <c r="M266" s="1" t="s">
        <v>44</v>
      </c>
      <c r="N266" s="1" t="s">
        <v>45</v>
      </c>
      <c r="O266" s="1" t="s">
        <v>25</v>
      </c>
      <c r="P266" s="6" t="s">
        <v>754</v>
      </c>
      <c r="Q266" s="6" t="s">
        <v>2780</v>
      </c>
      <c r="R266" s="6" t="s">
        <v>2780</v>
      </c>
      <c r="S266" s="6" t="s">
        <v>2780</v>
      </c>
      <c r="T266" s="6" t="s">
        <v>2780</v>
      </c>
      <c r="U266" s="6" t="s">
        <v>2780</v>
      </c>
      <c r="V266" s="20"/>
      <c r="W266" s="20"/>
      <c r="X266" s="20"/>
      <c r="Y266" s="20"/>
      <c r="Z266" s="20"/>
      <c r="AA266" s="20"/>
      <c r="AB266" s="20"/>
      <c r="AC266" s="20"/>
      <c r="AD266" s="20"/>
      <c r="AE266" s="20"/>
      <c r="AF266" s="20"/>
      <c r="AG266" s="20"/>
      <c r="AH266" s="20"/>
    </row>
    <row r="267" spans="1:34" ht="405" x14ac:dyDescent="0.25">
      <c r="A267" s="6">
        <f t="shared" si="5"/>
        <v>266</v>
      </c>
      <c r="B267" s="1">
        <v>246</v>
      </c>
      <c r="C267" s="2">
        <v>44875.414930555555</v>
      </c>
      <c r="D267" s="1" t="s">
        <v>2772</v>
      </c>
      <c r="E267" s="1" t="s">
        <v>385</v>
      </c>
      <c r="F267" s="3">
        <v>44875</v>
      </c>
      <c r="G267" s="1">
        <f>_xlfn.XLOOKUP(Observation[[#This Row],[Date of Observation]],Date!$A$2:$A$300,Date!$B$2:$B$300,"")</f>
        <v>2</v>
      </c>
      <c r="H267" s="1" t="str">
        <f>_xlfn.XLOOKUP(Observation[[#This Row],[Date of Observation]],Date!$A$2:$A$300,Date!$C$2:$C$300,"")</f>
        <v>Aut 2</v>
      </c>
      <c r="I267" s="1" t="s">
        <v>42</v>
      </c>
      <c r="J267" s="1">
        <v>7</v>
      </c>
      <c r="K267" s="1" t="s">
        <v>531</v>
      </c>
      <c r="L267" s="1">
        <v>3</v>
      </c>
      <c r="M267" s="1" t="s">
        <v>44</v>
      </c>
      <c r="N267" s="1" t="s">
        <v>302</v>
      </c>
      <c r="O267" s="1"/>
      <c r="P267" s="6" t="s">
        <v>755</v>
      </c>
      <c r="Q267" s="17" t="s">
        <v>756</v>
      </c>
      <c r="R267" s="6" t="s">
        <v>757</v>
      </c>
      <c r="S267" s="6" t="s">
        <v>758</v>
      </c>
      <c r="T267" s="6" t="s">
        <v>759</v>
      </c>
      <c r="U267" s="6" t="s">
        <v>760</v>
      </c>
      <c r="V267" s="20"/>
      <c r="W267" s="20"/>
      <c r="X267" s="20"/>
      <c r="Y267" s="20"/>
      <c r="Z267" s="20"/>
      <c r="AA267" s="20"/>
      <c r="AB267" s="20"/>
      <c r="AC267" s="20"/>
      <c r="AD267" s="20"/>
      <c r="AE267" s="20"/>
      <c r="AF267" s="20"/>
      <c r="AG267" s="20"/>
      <c r="AH267" s="20"/>
    </row>
    <row r="268" spans="1:34" ht="45" x14ac:dyDescent="0.25">
      <c r="A268" s="6">
        <f t="shared" si="5"/>
        <v>267</v>
      </c>
      <c r="B268" s="1">
        <v>247</v>
      </c>
      <c r="C268" s="2">
        <v>44875.600821759261</v>
      </c>
      <c r="D268" s="1" t="s">
        <v>2722</v>
      </c>
      <c r="E268" s="1" t="s">
        <v>145</v>
      </c>
      <c r="F268" s="3">
        <v>44875</v>
      </c>
      <c r="G268" s="1">
        <f>_xlfn.XLOOKUP(Observation[[#This Row],[Date of Observation]],Date!$A$2:$A$300,Date!$B$2:$B$300,"")</f>
        <v>2</v>
      </c>
      <c r="H268" s="1" t="str">
        <f>_xlfn.XLOOKUP(Observation[[#This Row],[Date of Observation]],Date!$A$2:$A$300,Date!$C$2:$C$300,"")</f>
        <v>Aut 2</v>
      </c>
      <c r="I268" s="1" t="s">
        <v>48</v>
      </c>
      <c r="J268" s="1">
        <v>8</v>
      </c>
      <c r="K268" s="1" t="s">
        <v>49</v>
      </c>
      <c r="L268" s="1">
        <v>2</v>
      </c>
      <c r="M268" s="1" t="s">
        <v>44</v>
      </c>
      <c r="N268" s="1" t="s">
        <v>45</v>
      </c>
      <c r="O268" s="1" t="s">
        <v>26</v>
      </c>
      <c r="P268" s="6" t="s">
        <v>761</v>
      </c>
      <c r="Q268" s="6" t="s">
        <v>2780</v>
      </c>
      <c r="R268" s="6" t="s">
        <v>2780</v>
      </c>
      <c r="S268" s="6" t="s">
        <v>2780</v>
      </c>
      <c r="T268" s="6" t="s">
        <v>2780</v>
      </c>
      <c r="U268" s="6" t="s">
        <v>2780</v>
      </c>
      <c r="V268" s="20"/>
      <c r="W268" s="20"/>
      <c r="X268" s="20"/>
      <c r="Y268" s="20"/>
      <c r="Z268" s="20"/>
      <c r="AA268" s="20"/>
      <c r="AB268" s="20"/>
      <c r="AC268" s="20"/>
      <c r="AD268" s="20"/>
      <c r="AE268" s="20"/>
      <c r="AF268" s="20"/>
      <c r="AG268" s="20"/>
      <c r="AH268" s="20"/>
    </row>
    <row r="269" spans="1:34" ht="45" x14ac:dyDescent="0.25">
      <c r="A269" s="6">
        <f t="shared" si="5"/>
        <v>268</v>
      </c>
      <c r="B269" s="1">
        <v>248</v>
      </c>
      <c r="C269" s="2">
        <v>44875.633101851854</v>
      </c>
      <c r="D269" s="1" t="s">
        <v>2722</v>
      </c>
      <c r="E269" s="1" t="s">
        <v>190</v>
      </c>
      <c r="F269" s="3">
        <v>44872</v>
      </c>
      <c r="G269" s="1">
        <f>_xlfn.XLOOKUP(Observation[[#This Row],[Date of Observation]],Date!$A$2:$A$300,Date!$B$2:$B$300,"")</f>
        <v>2</v>
      </c>
      <c r="H269" s="1" t="str">
        <f>_xlfn.XLOOKUP(Observation[[#This Row],[Date of Observation]],Date!$A$2:$A$300,Date!$C$2:$C$300,"")</f>
        <v>Aut 2</v>
      </c>
      <c r="I269" s="1" t="s">
        <v>48</v>
      </c>
      <c r="J269" s="1">
        <v>7</v>
      </c>
      <c r="K269" s="1" t="s">
        <v>245</v>
      </c>
      <c r="L269" s="1">
        <v>4</v>
      </c>
      <c r="M269" s="1" t="s">
        <v>44</v>
      </c>
      <c r="N269" s="1" t="s">
        <v>302</v>
      </c>
      <c r="O269" s="1"/>
      <c r="P269" s="6" t="s">
        <v>762</v>
      </c>
      <c r="Q269" s="6" t="s">
        <v>2780</v>
      </c>
      <c r="R269" s="6" t="s">
        <v>2780</v>
      </c>
      <c r="S269" s="6" t="s">
        <v>2780</v>
      </c>
      <c r="T269" s="6" t="s">
        <v>2780</v>
      </c>
      <c r="U269" s="6" t="s">
        <v>2780</v>
      </c>
      <c r="V269" s="20"/>
      <c r="W269" s="20"/>
      <c r="X269" s="20"/>
      <c r="Y269" s="20"/>
      <c r="Z269" s="20"/>
      <c r="AA269" s="20"/>
      <c r="AB269" s="20"/>
      <c r="AC269" s="20"/>
      <c r="AD269" s="20"/>
      <c r="AE269" s="20"/>
      <c r="AF269" s="20"/>
      <c r="AG269" s="20"/>
      <c r="AH269" s="20"/>
    </row>
    <row r="270" spans="1:34" ht="255" x14ac:dyDescent="0.25">
      <c r="A270" s="6">
        <f t="shared" si="5"/>
        <v>269</v>
      </c>
      <c r="B270" s="1">
        <v>249</v>
      </c>
      <c r="C270" s="2">
        <v>44875.643263888887</v>
      </c>
      <c r="D270" s="1" t="s">
        <v>2722</v>
      </c>
      <c r="E270" s="1" t="s">
        <v>135</v>
      </c>
      <c r="F270" s="3">
        <v>44874</v>
      </c>
      <c r="G270" s="1">
        <f>_xlfn.XLOOKUP(Observation[[#This Row],[Date of Observation]],Date!$A$2:$A$300,Date!$B$2:$B$300,"")</f>
        <v>2</v>
      </c>
      <c r="H270" s="1" t="str">
        <f>_xlfn.XLOOKUP(Observation[[#This Row],[Date of Observation]],Date!$A$2:$A$300,Date!$C$2:$C$300,"")</f>
        <v>Aut 2</v>
      </c>
      <c r="I270" s="1" t="s">
        <v>48</v>
      </c>
      <c r="J270" s="1">
        <v>10</v>
      </c>
      <c r="K270" s="1" t="s">
        <v>68</v>
      </c>
      <c r="L270" s="1">
        <v>1</v>
      </c>
      <c r="M270" s="1" t="s">
        <v>50</v>
      </c>
      <c r="N270" s="1" t="s">
        <v>302</v>
      </c>
      <c r="O270" s="1"/>
      <c r="P270" s="6" t="s">
        <v>763</v>
      </c>
      <c r="Q270" s="17" t="s">
        <v>764</v>
      </c>
      <c r="R270" s="6" t="s">
        <v>765</v>
      </c>
      <c r="S270" s="6" t="s">
        <v>766</v>
      </c>
      <c r="T270" s="6" t="s">
        <v>767</v>
      </c>
      <c r="U270" s="6" t="s">
        <v>768</v>
      </c>
      <c r="V270" s="20"/>
      <c r="W270" s="20"/>
      <c r="X270" s="20"/>
      <c r="Y270" s="20"/>
      <c r="Z270" s="20"/>
      <c r="AA270" s="20"/>
      <c r="AB270" s="20"/>
      <c r="AC270" s="20"/>
      <c r="AD270" s="20"/>
      <c r="AE270" s="20"/>
      <c r="AF270" s="20"/>
      <c r="AG270" s="20"/>
      <c r="AH270" s="20"/>
    </row>
    <row r="271" spans="1:34" ht="240" x14ac:dyDescent="0.25">
      <c r="A271" s="6">
        <f t="shared" si="5"/>
        <v>270</v>
      </c>
      <c r="B271" s="1">
        <v>250</v>
      </c>
      <c r="C271" s="2">
        <v>44876.304583333331</v>
      </c>
      <c r="D271" s="1" t="s">
        <v>2770</v>
      </c>
      <c r="E271" s="1" t="s">
        <v>683</v>
      </c>
      <c r="F271" s="3">
        <v>44874</v>
      </c>
      <c r="G271" s="1">
        <f>_xlfn.XLOOKUP(Observation[[#This Row],[Date of Observation]],Date!$A$2:$A$300,Date!$B$2:$B$300,"")</f>
        <v>2</v>
      </c>
      <c r="H271" s="1" t="str">
        <f>_xlfn.XLOOKUP(Observation[[#This Row],[Date of Observation]],Date!$A$2:$A$300,Date!$C$2:$C$300,"")</f>
        <v>Aut 2</v>
      </c>
      <c r="I271" s="1" t="s">
        <v>90</v>
      </c>
      <c r="J271" s="1">
        <v>10</v>
      </c>
      <c r="K271" s="1" t="s">
        <v>674</v>
      </c>
      <c r="L271" s="1">
        <v>1</v>
      </c>
      <c r="M271" s="1" t="s">
        <v>65</v>
      </c>
      <c r="N271" s="1" t="s">
        <v>45</v>
      </c>
      <c r="O271" s="1" t="s">
        <v>24</v>
      </c>
      <c r="P271" s="6" t="s">
        <v>769</v>
      </c>
      <c r="Q271" s="17"/>
      <c r="R271" s="6" t="s">
        <v>770</v>
      </c>
      <c r="S271" s="6"/>
      <c r="T271" s="6"/>
      <c r="U271" s="6" t="s">
        <v>771</v>
      </c>
      <c r="V271" s="20"/>
      <c r="W271" s="20"/>
      <c r="X271" s="20"/>
      <c r="Y271" s="20"/>
      <c r="Z271" s="20"/>
      <c r="AA271" s="20"/>
      <c r="AB271" s="20"/>
      <c r="AC271" s="20"/>
      <c r="AD271" s="20"/>
      <c r="AE271" s="20"/>
      <c r="AF271" s="20"/>
      <c r="AG271" s="20"/>
      <c r="AH271" s="20"/>
    </row>
    <row r="272" spans="1:34" ht="225" x14ac:dyDescent="0.25">
      <c r="A272" s="6">
        <f t="shared" si="5"/>
        <v>271</v>
      </c>
      <c r="B272" s="1">
        <v>251</v>
      </c>
      <c r="C272" s="2">
        <v>44876.30809027778</v>
      </c>
      <c r="D272" s="1" t="s">
        <v>2770</v>
      </c>
      <c r="E272" s="1" t="s">
        <v>680</v>
      </c>
      <c r="F272" s="3">
        <v>44874</v>
      </c>
      <c r="G272" s="1">
        <f>_xlfn.XLOOKUP(Observation[[#This Row],[Date of Observation]],Date!$A$2:$A$300,Date!$B$2:$B$300,"")</f>
        <v>2</v>
      </c>
      <c r="H272" s="1" t="str">
        <f>_xlfn.XLOOKUP(Observation[[#This Row],[Date of Observation]],Date!$A$2:$A$300,Date!$C$2:$C$300,"")</f>
        <v>Aut 2</v>
      </c>
      <c r="I272" s="1" t="s">
        <v>90</v>
      </c>
      <c r="J272" s="1">
        <v>7</v>
      </c>
      <c r="K272" s="1" t="s">
        <v>772</v>
      </c>
      <c r="L272" s="1">
        <v>2</v>
      </c>
      <c r="M272" s="1" t="s">
        <v>50</v>
      </c>
      <c r="N272" s="1" t="s">
        <v>45</v>
      </c>
      <c r="O272" s="1" t="s">
        <v>24</v>
      </c>
      <c r="P272" s="6" t="s">
        <v>773</v>
      </c>
      <c r="Q272" s="17"/>
      <c r="R272" s="6" t="s">
        <v>774</v>
      </c>
      <c r="S272" s="6"/>
      <c r="T272" s="6"/>
      <c r="U272" s="6" t="s">
        <v>775</v>
      </c>
      <c r="V272" s="20"/>
      <c r="W272" s="20"/>
      <c r="X272" s="20"/>
      <c r="Y272" s="20"/>
      <c r="Z272" s="20"/>
      <c r="AA272" s="20"/>
      <c r="AB272" s="20"/>
      <c r="AC272" s="20"/>
      <c r="AD272" s="20"/>
      <c r="AE272" s="20"/>
      <c r="AF272" s="20"/>
      <c r="AG272" s="20"/>
      <c r="AH272" s="20"/>
    </row>
    <row r="273" spans="1:34" ht="270" x14ac:dyDescent="0.25">
      <c r="A273" s="6">
        <f t="shared" si="5"/>
        <v>272</v>
      </c>
      <c r="B273" s="1">
        <v>252</v>
      </c>
      <c r="C273" s="2">
        <v>44876.313483796293</v>
      </c>
      <c r="D273" s="1" t="s">
        <v>2770</v>
      </c>
      <c r="E273" s="1" t="s">
        <v>776</v>
      </c>
      <c r="F273" s="3">
        <v>44874</v>
      </c>
      <c r="G273" s="1">
        <f>_xlfn.XLOOKUP(Observation[[#This Row],[Date of Observation]],Date!$A$2:$A$300,Date!$B$2:$B$300,"")</f>
        <v>2</v>
      </c>
      <c r="H273" s="1" t="str">
        <f>_xlfn.XLOOKUP(Observation[[#This Row],[Date of Observation]],Date!$A$2:$A$300,Date!$C$2:$C$300,"")</f>
        <v>Aut 2</v>
      </c>
      <c r="I273" s="1" t="s">
        <v>90</v>
      </c>
      <c r="J273" s="1">
        <v>7</v>
      </c>
      <c r="K273" s="1" t="s">
        <v>772</v>
      </c>
      <c r="L273" s="1">
        <v>1</v>
      </c>
      <c r="M273" s="1" t="s">
        <v>50</v>
      </c>
      <c r="N273" s="1" t="s">
        <v>45</v>
      </c>
      <c r="O273" s="1" t="s">
        <v>24</v>
      </c>
      <c r="P273" s="6" t="s">
        <v>777</v>
      </c>
      <c r="Q273" s="17"/>
      <c r="R273" s="6" t="s">
        <v>778</v>
      </c>
      <c r="S273" s="6"/>
      <c r="T273" s="6"/>
      <c r="U273" s="6" t="s">
        <v>775</v>
      </c>
      <c r="V273" s="20"/>
      <c r="W273" s="20"/>
      <c r="X273" s="20"/>
      <c r="Y273" s="20"/>
      <c r="Z273" s="20"/>
      <c r="AA273" s="20"/>
      <c r="AB273" s="20"/>
      <c r="AC273" s="20"/>
      <c r="AD273" s="20"/>
      <c r="AE273" s="20"/>
      <c r="AF273" s="20"/>
      <c r="AG273" s="20"/>
      <c r="AH273" s="20"/>
    </row>
    <row r="274" spans="1:34" ht="135" x14ac:dyDescent="0.25">
      <c r="A274" s="6">
        <f t="shared" si="5"/>
        <v>273</v>
      </c>
      <c r="B274" s="1">
        <v>253</v>
      </c>
      <c r="C274" s="2">
        <v>44876.318437499998</v>
      </c>
      <c r="D274" s="1" t="s">
        <v>2757</v>
      </c>
      <c r="E274" s="1" t="s">
        <v>107</v>
      </c>
      <c r="F274" s="3">
        <v>44874</v>
      </c>
      <c r="G274" s="1">
        <f>_xlfn.XLOOKUP(Observation[[#This Row],[Date of Observation]],Date!$A$2:$A$300,Date!$B$2:$B$300,"")</f>
        <v>2</v>
      </c>
      <c r="H274" s="1" t="str">
        <f>_xlfn.XLOOKUP(Observation[[#This Row],[Date of Observation]],Date!$A$2:$A$300,Date!$C$2:$C$300,"")</f>
        <v>Aut 2</v>
      </c>
      <c r="I274" s="1" t="s">
        <v>58</v>
      </c>
      <c r="J274" s="1">
        <v>7</v>
      </c>
      <c r="K274" s="1" t="s">
        <v>64</v>
      </c>
      <c r="L274" s="1">
        <v>3</v>
      </c>
      <c r="M274" s="1" t="s">
        <v>44</v>
      </c>
      <c r="N274" s="1" t="s">
        <v>45</v>
      </c>
      <c r="O274" s="1" t="s">
        <v>24</v>
      </c>
      <c r="P274" s="6" t="s">
        <v>779</v>
      </c>
      <c r="Q274" s="17"/>
      <c r="R274" s="6" t="s">
        <v>780</v>
      </c>
      <c r="S274" s="6"/>
      <c r="T274" s="6"/>
      <c r="U274" s="6" t="s">
        <v>781</v>
      </c>
      <c r="V274" s="20"/>
      <c r="W274" s="20"/>
      <c r="X274" s="20"/>
      <c r="Y274" s="20"/>
      <c r="Z274" s="20"/>
      <c r="AA274" s="20"/>
      <c r="AB274" s="20"/>
      <c r="AC274" s="20"/>
      <c r="AD274" s="20"/>
      <c r="AE274" s="20"/>
      <c r="AF274" s="20"/>
      <c r="AG274" s="20"/>
      <c r="AH274" s="20"/>
    </row>
    <row r="275" spans="1:34" ht="255" x14ac:dyDescent="0.25">
      <c r="A275" s="6">
        <f t="shared" si="5"/>
        <v>274</v>
      </c>
      <c r="B275" s="1">
        <v>254</v>
      </c>
      <c r="C275" s="2">
        <v>44876.340219907404</v>
      </c>
      <c r="D275" s="1" t="s">
        <v>2770</v>
      </c>
      <c r="E275" s="1" t="s">
        <v>677</v>
      </c>
      <c r="F275" s="3">
        <v>44874</v>
      </c>
      <c r="G275" s="1">
        <f>_xlfn.XLOOKUP(Observation[[#This Row],[Date of Observation]],Date!$A$2:$A$300,Date!$B$2:$B$300,"")</f>
        <v>2</v>
      </c>
      <c r="H275" s="1" t="str">
        <f>_xlfn.XLOOKUP(Observation[[#This Row],[Date of Observation]],Date!$A$2:$A$300,Date!$C$2:$C$300,"")</f>
        <v>Aut 2</v>
      </c>
      <c r="I275" s="1" t="s">
        <v>90</v>
      </c>
      <c r="J275" s="1">
        <v>7</v>
      </c>
      <c r="K275" s="1" t="s">
        <v>772</v>
      </c>
      <c r="L275" s="1">
        <v>3</v>
      </c>
      <c r="M275" s="1" t="s">
        <v>50</v>
      </c>
      <c r="N275" s="1" t="s">
        <v>45</v>
      </c>
      <c r="O275" s="1" t="s">
        <v>24</v>
      </c>
      <c r="P275" s="6" t="s">
        <v>782</v>
      </c>
      <c r="Q275" s="17"/>
      <c r="R275" s="6" t="s">
        <v>783</v>
      </c>
      <c r="S275" s="6"/>
      <c r="T275" s="6"/>
      <c r="U275" s="6" t="s">
        <v>784</v>
      </c>
      <c r="V275" s="20"/>
      <c r="W275" s="20"/>
      <c r="X275" s="20"/>
      <c r="Y275" s="20"/>
      <c r="Z275" s="20"/>
      <c r="AA275" s="20"/>
      <c r="AB275" s="20"/>
      <c r="AC275" s="20"/>
      <c r="AD275" s="20"/>
      <c r="AE275" s="20"/>
      <c r="AF275" s="20"/>
      <c r="AG275" s="20"/>
      <c r="AH275" s="20"/>
    </row>
    <row r="276" spans="1:34" ht="390" x14ac:dyDescent="0.25">
      <c r="A276" s="6">
        <f t="shared" si="5"/>
        <v>275</v>
      </c>
      <c r="B276" s="1">
        <v>255</v>
      </c>
      <c r="C276" s="2">
        <v>44876.383344907408</v>
      </c>
      <c r="D276" s="1" t="s">
        <v>2731</v>
      </c>
      <c r="E276" s="1" t="s">
        <v>385</v>
      </c>
      <c r="F276" s="3">
        <v>44876</v>
      </c>
      <c r="G276" s="1">
        <f>_xlfn.XLOOKUP(Observation[[#This Row],[Date of Observation]],Date!$A$2:$A$300,Date!$B$2:$B$300,"")</f>
        <v>2</v>
      </c>
      <c r="H276" s="1" t="str">
        <f>_xlfn.XLOOKUP(Observation[[#This Row],[Date of Observation]],Date!$A$2:$A$300,Date!$C$2:$C$300,"")</f>
        <v>Aut 2</v>
      </c>
      <c r="I276" s="1" t="s">
        <v>42</v>
      </c>
      <c r="J276" s="1">
        <v>12</v>
      </c>
      <c r="K276" s="1" t="s">
        <v>386</v>
      </c>
      <c r="L276" s="1"/>
      <c r="M276" s="1" t="s">
        <v>44</v>
      </c>
      <c r="N276" s="1" t="s">
        <v>45</v>
      </c>
      <c r="O276" s="1" t="s">
        <v>51</v>
      </c>
      <c r="P276" s="6" t="s">
        <v>785</v>
      </c>
      <c r="Q276" s="17" t="s">
        <v>786</v>
      </c>
      <c r="R276" s="6"/>
      <c r="S276" s="6"/>
      <c r="T276" s="6"/>
      <c r="U276" s="6" t="s">
        <v>787</v>
      </c>
      <c r="V276" s="20"/>
      <c r="W276" s="20"/>
      <c r="X276" s="20"/>
      <c r="Y276" s="20"/>
      <c r="Z276" s="20"/>
      <c r="AA276" s="20"/>
      <c r="AB276" s="20"/>
      <c r="AC276" s="20"/>
      <c r="AD276" s="20"/>
      <c r="AE276" s="20"/>
      <c r="AF276" s="20"/>
      <c r="AG276" s="20"/>
      <c r="AH276" s="20"/>
    </row>
    <row r="277" spans="1:34" ht="240" x14ac:dyDescent="0.25">
      <c r="A277" s="6">
        <f t="shared" si="5"/>
        <v>276</v>
      </c>
      <c r="B277" s="1">
        <v>256</v>
      </c>
      <c r="C277" s="2">
        <v>44876.391284722224</v>
      </c>
      <c r="D277" s="1" t="s">
        <v>2731</v>
      </c>
      <c r="E277" s="1" t="s">
        <v>140</v>
      </c>
      <c r="F277" s="3">
        <v>44876</v>
      </c>
      <c r="G277" s="1">
        <f>_xlfn.XLOOKUP(Observation[[#This Row],[Date of Observation]],Date!$A$2:$A$300,Date!$B$2:$B$300,"")</f>
        <v>2</v>
      </c>
      <c r="H277" s="1" t="str">
        <f>_xlfn.XLOOKUP(Observation[[#This Row],[Date of Observation]],Date!$A$2:$A$300,Date!$C$2:$C$300,"")</f>
        <v>Aut 2</v>
      </c>
      <c r="I277" s="1" t="s">
        <v>42</v>
      </c>
      <c r="J277" s="1">
        <v>12</v>
      </c>
      <c r="K277" s="1" t="s">
        <v>206</v>
      </c>
      <c r="L277" s="1"/>
      <c r="M277" s="1" t="s">
        <v>44</v>
      </c>
      <c r="N277" s="1" t="s">
        <v>45</v>
      </c>
      <c r="O277" s="1" t="s">
        <v>51</v>
      </c>
      <c r="P277" s="6" t="s">
        <v>788</v>
      </c>
      <c r="Q277" s="17" t="s">
        <v>789</v>
      </c>
      <c r="R277" s="6"/>
      <c r="S277" s="6"/>
      <c r="T277" s="6"/>
      <c r="U277" s="6" t="s">
        <v>790</v>
      </c>
      <c r="V277" s="20"/>
      <c r="W277" s="20"/>
      <c r="X277" s="20"/>
      <c r="Y277" s="20"/>
      <c r="Z277" s="20"/>
      <c r="AA277" s="20"/>
      <c r="AB277" s="20"/>
      <c r="AC277" s="20"/>
      <c r="AD277" s="20"/>
      <c r="AE277" s="20"/>
      <c r="AF277" s="20"/>
      <c r="AG277" s="20"/>
      <c r="AH277" s="20"/>
    </row>
    <row r="278" spans="1:34" ht="409.5" x14ac:dyDescent="0.25">
      <c r="A278" s="6">
        <f t="shared" si="5"/>
        <v>277</v>
      </c>
      <c r="B278" s="1">
        <v>257</v>
      </c>
      <c r="C278" s="2">
        <v>44876.480636574073</v>
      </c>
      <c r="D278" s="1" t="s">
        <v>2743</v>
      </c>
      <c r="E278" s="1" t="s">
        <v>102</v>
      </c>
      <c r="F278" s="3">
        <v>44867</v>
      </c>
      <c r="G278" s="1">
        <f>_xlfn.XLOOKUP(Observation[[#This Row],[Date of Observation]],Date!$A$2:$A$300,Date!$B$2:$B$300,"")</f>
        <v>1</v>
      </c>
      <c r="H278" s="1" t="str">
        <f>_xlfn.XLOOKUP(Observation[[#This Row],[Date of Observation]],Date!$A$2:$A$300,Date!$C$2:$C$300,"")</f>
        <v>Aut 2</v>
      </c>
      <c r="I278" s="1" t="s">
        <v>90</v>
      </c>
      <c r="J278" s="1">
        <v>8</v>
      </c>
      <c r="K278" s="1" t="s">
        <v>103</v>
      </c>
      <c r="L278" s="1">
        <v>4</v>
      </c>
      <c r="M278" s="1" t="s">
        <v>44</v>
      </c>
      <c r="N278" s="1" t="s">
        <v>45</v>
      </c>
      <c r="O278" s="1" t="s">
        <v>26</v>
      </c>
      <c r="P278" s="6" t="s">
        <v>791</v>
      </c>
      <c r="Q278" s="17"/>
      <c r="R278" s="6"/>
      <c r="S278" s="6"/>
      <c r="T278" s="6" t="s">
        <v>792</v>
      </c>
      <c r="U278" s="6" t="s">
        <v>793</v>
      </c>
      <c r="V278" s="20"/>
      <c r="W278" s="20"/>
      <c r="X278" s="20"/>
      <c r="Y278" s="20"/>
      <c r="Z278" s="20"/>
      <c r="AA278" s="20"/>
      <c r="AB278" s="20"/>
      <c r="AC278" s="20"/>
      <c r="AD278" s="20"/>
      <c r="AE278" s="20"/>
      <c r="AF278" s="20"/>
      <c r="AG278" s="20"/>
      <c r="AH278" s="20"/>
    </row>
    <row r="279" spans="1:34" ht="345" x14ac:dyDescent="0.25">
      <c r="A279" s="6">
        <f t="shared" si="5"/>
        <v>278</v>
      </c>
      <c r="B279" s="1">
        <v>258</v>
      </c>
      <c r="C279" s="2">
        <v>44876.491574074076</v>
      </c>
      <c r="D279" s="1" t="s">
        <v>2743</v>
      </c>
      <c r="E279" s="1" t="s">
        <v>794</v>
      </c>
      <c r="F279" s="3">
        <v>44876</v>
      </c>
      <c r="G279" s="1">
        <f>_xlfn.XLOOKUP(Observation[[#This Row],[Date of Observation]],Date!$A$2:$A$300,Date!$B$2:$B$300,"")</f>
        <v>2</v>
      </c>
      <c r="H279" s="1" t="str">
        <f>_xlfn.XLOOKUP(Observation[[#This Row],[Date of Observation]],Date!$A$2:$A$300,Date!$C$2:$C$300,"")</f>
        <v>Aut 2</v>
      </c>
      <c r="I279" s="1" t="s">
        <v>90</v>
      </c>
      <c r="J279" s="1">
        <v>7</v>
      </c>
      <c r="K279" s="1" t="s">
        <v>221</v>
      </c>
      <c r="L279" s="1">
        <v>1</v>
      </c>
      <c r="M279" s="1" t="s">
        <v>50</v>
      </c>
      <c r="N279" s="1" t="s">
        <v>45</v>
      </c>
      <c r="O279" s="1" t="s">
        <v>51</v>
      </c>
      <c r="P279" s="6" t="s">
        <v>795</v>
      </c>
      <c r="Q279" s="17" t="s">
        <v>796</v>
      </c>
      <c r="R279" s="6"/>
      <c r="S279" s="6"/>
      <c r="T279" s="6"/>
      <c r="U279" s="6" t="s">
        <v>797</v>
      </c>
      <c r="V279" s="20"/>
      <c r="W279" s="20"/>
      <c r="X279" s="20"/>
      <c r="Y279" s="20"/>
      <c r="Z279" s="20"/>
      <c r="AA279" s="20"/>
      <c r="AB279" s="20"/>
      <c r="AC279" s="20"/>
      <c r="AD279" s="20"/>
      <c r="AE279" s="20"/>
      <c r="AF279" s="20"/>
      <c r="AG279" s="20"/>
      <c r="AH279" s="20"/>
    </row>
    <row r="280" spans="1:34" ht="409.5" x14ac:dyDescent="0.25">
      <c r="A280" s="6">
        <f t="shared" si="5"/>
        <v>279</v>
      </c>
      <c r="B280" s="1">
        <v>259</v>
      </c>
      <c r="C280" s="2">
        <v>44876.623900462961</v>
      </c>
      <c r="D280" s="1" t="s">
        <v>2772</v>
      </c>
      <c r="E280" s="1" t="s">
        <v>548</v>
      </c>
      <c r="F280" s="3">
        <v>44876</v>
      </c>
      <c r="G280" s="1">
        <f>_xlfn.XLOOKUP(Observation[[#This Row],[Date of Observation]],Date!$A$2:$A$300,Date!$B$2:$B$300,"")</f>
        <v>2</v>
      </c>
      <c r="H280" s="1" t="str">
        <f>_xlfn.XLOOKUP(Observation[[#This Row],[Date of Observation]],Date!$A$2:$A$300,Date!$C$2:$C$300,"")</f>
        <v>Aut 2</v>
      </c>
      <c r="I280" s="1" t="s">
        <v>42</v>
      </c>
      <c r="J280" s="1">
        <v>7</v>
      </c>
      <c r="K280" s="1" t="s">
        <v>531</v>
      </c>
      <c r="L280" s="1">
        <v>1</v>
      </c>
      <c r="M280" s="1" t="s">
        <v>44</v>
      </c>
      <c r="N280" s="1" t="s">
        <v>302</v>
      </c>
      <c r="O280" s="1"/>
      <c r="P280" s="6" t="s">
        <v>798</v>
      </c>
      <c r="Q280" s="17" t="s">
        <v>799</v>
      </c>
      <c r="R280" s="6" t="s">
        <v>800</v>
      </c>
      <c r="S280" s="6" t="s">
        <v>801</v>
      </c>
      <c r="T280" s="6" t="s">
        <v>802</v>
      </c>
      <c r="U280" s="6" t="s">
        <v>803</v>
      </c>
      <c r="V280" s="20"/>
      <c r="W280" s="20"/>
      <c r="X280" s="20"/>
      <c r="Y280" s="20"/>
      <c r="Z280" s="20"/>
      <c r="AA280" s="20"/>
      <c r="AB280" s="20"/>
      <c r="AC280" s="20"/>
      <c r="AD280" s="20"/>
      <c r="AE280" s="20"/>
      <c r="AF280" s="20"/>
      <c r="AG280" s="20"/>
      <c r="AH280" s="20"/>
    </row>
    <row r="281" spans="1:34" ht="255" x14ac:dyDescent="0.25">
      <c r="A281" s="6">
        <f t="shared" si="5"/>
        <v>280</v>
      </c>
      <c r="B281" s="1">
        <v>260</v>
      </c>
      <c r="C281" s="2">
        <v>44876.665983796294</v>
      </c>
      <c r="D281" s="1" t="s">
        <v>2735</v>
      </c>
      <c r="E281" s="1" t="s">
        <v>271</v>
      </c>
      <c r="F281" s="3">
        <v>44876</v>
      </c>
      <c r="G281" s="1">
        <f>_xlfn.XLOOKUP(Observation[[#This Row],[Date of Observation]],Date!$A$2:$A$300,Date!$B$2:$B$300,"")</f>
        <v>2</v>
      </c>
      <c r="H281" s="1" t="str">
        <f>_xlfn.XLOOKUP(Observation[[#This Row],[Date of Observation]],Date!$A$2:$A$300,Date!$C$2:$C$300,"")</f>
        <v>Aut 2</v>
      </c>
      <c r="I281" s="1" t="s">
        <v>90</v>
      </c>
      <c r="J281" s="1">
        <v>7</v>
      </c>
      <c r="K281" s="1" t="s">
        <v>192</v>
      </c>
      <c r="L281" s="1">
        <v>5</v>
      </c>
      <c r="M281" s="1" t="s">
        <v>50</v>
      </c>
      <c r="N281" s="1" t="s">
        <v>45</v>
      </c>
      <c r="O281" s="1" t="s">
        <v>24</v>
      </c>
      <c r="P281" s="6" t="s">
        <v>804</v>
      </c>
      <c r="Q281" s="17"/>
      <c r="R281" s="6" t="s">
        <v>805</v>
      </c>
      <c r="S281" s="6"/>
      <c r="T281" s="6"/>
      <c r="U281" s="6" t="s">
        <v>806</v>
      </c>
      <c r="V281" s="20"/>
      <c r="W281" s="20"/>
      <c r="X281" s="20"/>
      <c r="Y281" s="20"/>
      <c r="Z281" s="20"/>
      <c r="AA281" s="20"/>
      <c r="AB281" s="20"/>
      <c r="AC281" s="20"/>
      <c r="AD281" s="20"/>
      <c r="AE281" s="20"/>
      <c r="AF281" s="20"/>
      <c r="AG281" s="20"/>
      <c r="AH281" s="20"/>
    </row>
    <row r="282" spans="1:34" ht="180" x14ac:dyDescent="0.25">
      <c r="A282" s="6">
        <f t="shared" ref="A282:A296" si="6">ROW()-1</f>
        <v>281</v>
      </c>
      <c r="B282" s="1">
        <v>261</v>
      </c>
      <c r="C282" s="2">
        <v>44878.734814814816</v>
      </c>
      <c r="D282" s="1" t="s">
        <v>2722</v>
      </c>
      <c r="E282" s="1" t="s">
        <v>613</v>
      </c>
      <c r="F282" s="3">
        <v>44872</v>
      </c>
      <c r="G282" s="1">
        <f>_xlfn.XLOOKUP(Observation[[#This Row],[Date of Observation]],Date!$A$2:$A$300,Date!$B$2:$B$300,"")</f>
        <v>2</v>
      </c>
      <c r="H282" s="1" t="str">
        <f>_xlfn.XLOOKUP(Observation[[#This Row],[Date of Observation]],Date!$A$2:$A$300,Date!$C$2:$C$300,"")</f>
        <v>Aut 2</v>
      </c>
      <c r="I282" s="1" t="s">
        <v>48</v>
      </c>
      <c r="J282" s="1">
        <v>12</v>
      </c>
      <c r="K282" s="1" t="s">
        <v>71</v>
      </c>
      <c r="L282" s="1"/>
      <c r="M282" s="1" t="s">
        <v>65</v>
      </c>
      <c r="N282" s="1" t="s">
        <v>302</v>
      </c>
      <c r="O282" s="1"/>
      <c r="P282" s="6" t="s">
        <v>807</v>
      </c>
      <c r="Q282" s="17" t="s">
        <v>808</v>
      </c>
      <c r="R282" s="6" t="s">
        <v>809</v>
      </c>
      <c r="S282" s="6" t="s">
        <v>810</v>
      </c>
      <c r="T282" s="6" t="s">
        <v>811</v>
      </c>
      <c r="U282" s="6" t="s">
        <v>812</v>
      </c>
      <c r="V282" s="20"/>
      <c r="W282" s="20"/>
      <c r="X282" s="20"/>
      <c r="Y282" s="20"/>
      <c r="Z282" s="20"/>
      <c r="AA282" s="20"/>
      <c r="AB282" s="20"/>
      <c r="AC282" s="20"/>
      <c r="AD282" s="20"/>
      <c r="AE282" s="20"/>
      <c r="AF282" s="20"/>
      <c r="AG282" s="20"/>
      <c r="AH282" s="20"/>
    </row>
    <row r="283" spans="1:34" ht="45" x14ac:dyDescent="0.25">
      <c r="A283" s="6">
        <f t="shared" si="6"/>
        <v>282</v>
      </c>
      <c r="B283" s="1">
        <v>262</v>
      </c>
      <c r="C283" s="2">
        <v>44878.745289351849</v>
      </c>
      <c r="D283" s="1" t="s">
        <v>2722</v>
      </c>
      <c r="E283" s="1" t="s">
        <v>122</v>
      </c>
      <c r="F283" s="3">
        <v>44869</v>
      </c>
      <c r="G283" s="1">
        <f>_xlfn.XLOOKUP(Observation[[#This Row],[Date of Observation]],Date!$A$2:$A$300,Date!$B$2:$B$300,"")</f>
        <v>1</v>
      </c>
      <c r="H283" s="1" t="str">
        <f>_xlfn.XLOOKUP(Observation[[#This Row],[Date of Observation]],Date!$A$2:$A$300,Date!$C$2:$C$300,"")</f>
        <v>Aut 2</v>
      </c>
      <c r="I283" s="1" t="s">
        <v>48</v>
      </c>
      <c r="J283" s="1">
        <v>9</v>
      </c>
      <c r="K283" s="1" t="s">
        <v>71</v>
      </c>
      <c r="L283" s="1">
        <v>1</v>
      </c>
      <c r="M283" s="1" t="s">
        <v>44</v>
      </c>
      <c r="N283" s="1" t="s">
        <v>302</v>
      </c>
      <c r="O283" s="1"/>
      <c r="P283" s="6" t="s">
        <v>244</v>
      </c>
      <c r="Q283" s="6" t="s">
        <v>2780</v>
      </c>
      <c r="R283" s="6" t="s">
        <v>2780</v>
      </c>
      <c r="S283" s="6" t="s">
        <v>2780</v>
      </c>
      <c r="T283" s="6" t="s">
        <v>2780</v>
      </c>
      <c r="U283" s="6" t="s">
        <v>2780</v>
      </c>
      <c r="V283" s="20"/>
      <c r="W283" s="20"/>
      <c r="X283" s="20"/>
      <c r="Y283" s="20"/>
      <c r="Z283" s="20"/>
      <c r="AA283" s="20"/>
      <c r="AB283" s="20"/>
      <c r="AC283" s="20"/>
      <c r="AD283" s="20"/>
      <c r="AE283" s="20"/>
      <c r="AF283" s="20"/>
      <c r="AG283" s="20"/>
      <c r="AH283" s="20"/>
    </row>
    <row r="284" spans="1:34" ht="375" x14ac:dyDescent="0.25">
      <c r="A284" s="6">
        <f t="shared" si="6"/>
        <v>283</v>
      </c>
      <c r="B284" s="1">
        <v>263</v>
      </c>
      <c r="C284" s="2">
        <v>44879.423136574071</v>
      </c>
      <c r="D284" s="1" t="s">
        <v>2684</v>
      </c>
      <c r="E284" s="1" t="s">
        <v>484</v>
      </c>
      <c r="F284" s="3">
        <v>44880</v>
      </c>
      <c r="G284" s="1">
        <f>_xlfn.XLOOKUP(Observation[[#This Row],[Date of Observation]],Date!$A$2:$A$300,Date!$B$2:$B$300,"")</f>
        <v>3</v>
      </c>
      <c r="H284" s="1" t="str">
        <f>_xlfn.XLOOKUP(Observation[[#This Row],[Date of Observation]],Date!$A$2:$A$300,Date!$C$2:$C$300,"")</f>
        <v>Aut 2</v>
      </c>
      <c r="I284" s="1" t="s">
        <v>58</v>
      </c>
      <c r="J284" s="1">
        <v>8</v>
      </c>
      <c r="K284" s="1" t="s">
        <v>80</v>
      </c>
      <c r="L284" s="1">
        <v>2</v>
      </c>
      <c r="M284" s="1" t="s">
        <v>50</v>
      </c>
      <c r="N284" s="1" t="s">
        <v>302</v>
      </c>
      <c r="O284" s="1"/>
      <c r="P284" s="6" t="s">
        <v>813</v>
      </c>
      <c r="Q284" s="17" t="s">
        <v>814</v>
      </c>
      <c r="R284" s="6" t="s">
        <v>815</v>
      </c>
      <c r="S284" s="6" t="s">
        <v>816</v>
      </c>
      <c r="T284" s="6" t="s">
        <v>817</v>
      </c>
      <c r="U284" s="6" t="s">
        <v>818</v>
      </c>
      <c r="V284" s="20"/>
      <c r="W284" s="20"/>
      <c r="X284" s="20"/>
      <c r="Y284" s="20"/>
      <c r="Z284" s="20"/>
      <c r="AA284" s="20"/>
      <c r="AB284" s="20"/>
      <c r="AC284" s="20"/>
      <c r="AD284" s="20"/>
      <c r="AE284" s="20"/>
      <c r="AF284" s="20"/>
      <c r="AG284" s="20"/>
      <c r="AH284" s="20"/>
    </row>
    <row r="285" spans="1:34" ht="210" x14ac:dyDescent="0.25">
      <c r="A285" s="6">
        <f t="shared" si="6"/>
        <v>284</v>
      </c>
      <c r="B285" s="1">
        <v>264</v>
      </c>
      <c r="C285" s="2">
        <v>44879.574178240742</v>
      </c>
      <c r="D285" s="1" t="s">
        <v>2697</v>
      </c>
      <c r="E285" s="1" t="s">
        <v>819</v>
      </c>
      <c r="F285" s="3">
        <v>44876</v>
      </c>
      <c r="G285" s="1">
        <f>_xlfn.XLOOKUP(Observation[[#This Row],[Date of Observation]],Date!$A$2:$A$300,Date!$B$2:$B$300,"")</f>
        <v>2</v>
      </c>
      <c r="H285" s="1" t="str">
        <f>_xlfn.XLOOKUP(Observation[[#This Row],[Date of Observation]],Date!$A$2:$A$300,Date!$C$2:$C$300,"")</f>
        <v>Aut 2</v>
      </c>
      <c r="I285" s="1" t="s">
        <v>90</v>
      </c>
      <c r="J285" s="1">
        <v>12</v>
      </c>
      <c r="K285" s="1" t="s">
        <v>201</v>
      </c>
      <c r="L285" s="1"/>
      <c r="M285" s="1" t="s">
        <v>65</v>
      </c>
      <c r="N285" s="1" t="s">
        <v>302</v>
      </c>
      <c r="O285" s="1"/>
      <c r="P285" s="6" t="s">
        <v>820</v>
      </c>
      <c r="Q285" s="17" t="s">
        <v>821</v>
      </c>
      <c r="R285" s="6" t="s">
        <v>822</v>
      </c>
      <c r="S285" s="6" t="s">
        <v>823</v>
      </c>
      <c r="T285" s="6" t="s">
        <v>824</v>
      </c>
      <c r="U285" s="6" t="s">
        <v>825</v>
      </c>
      <c r="V285" s="20"/>
      <c r="W285" s="20"/>
      <c r="X285" s="20"/>
      <c r="Y285" s="20"/>
      <c r="Z285" s="20"/>
      <c r="AA285" s="20"/>
      <c r="AB285" s="20"/>
      <c r="AC285" s="20"/>
      <c r="AD285" s="20"/>
      <c r="AE285" s="20"/>
      <c r="AF285" s="20"/>
      <c r="AG285" s="20"/>
      <c r="AH285" s="20"/>
    </row>
    <row r="286" spans="1:34" ht="120" x14ac:dyDescent="0.25">
      <c r="A286" s="6">
        <f t="shared" si="6"/>
        <v>285</v>
      </c>
      <c r="B286" s="1">
        <v>265</v>
      </c>
      <c r="C286" s="2">
        <v>44879.678877314815</v>
      </c>
      <c r="D286" s="1" t="s">
        <v>2730</v>
      </c>
      <c r="E286" s="1" t="s">
        <v>153</v>
      </c>
      <c r="F286" s="3">
        <v>44874</v>
      </c>
      <c r="G286" s="1">
        <f>_xlfn.XLOOKUP(Observation[[#This Row],[Date of Observation]],Date!$A$2:$A$300,Date!$B$2:$B$300,"")</f>
        <v>2</v>
      </c>
      <c r="H286" s="1" t="str">
        <f>_xlfn.XLOOKUP(Observation[[#This Row],[Date of Observation]],Date!$A$2:$A$300,Date!$C$2:$C$300,"")</f>
        <v>Aut 2</v>
      </c>
      <c r="I286" s="1" t="s">
        <v>42</v>
      </c>
      <c r="J286" s="1">
        <v>10</v>
      </c>
      <c r="K286" s="1" t="s">
        <v>43</v>
      </c>
      <c r="L286" s="1">
        <v>1</v>
      </c>
      <c r="M286" s="1" t="s">
        <v>44</v>
      </c>
      <c r="N286" s="1" t="s">
        <v>154</v>
      </c>
      <c r="O286" s="1"/>
      <c r="P286" s="6"/>
      <c r="Q286" s="17" t="s">
        <v>826</v>
      </c>
      <c r="R286" s="6"/>
      <c r="S286" s="6"/>
      <c r="T286" s="6"/>
      <c r="U286" s="6" t="s">
        <v>827</v>
      </c>
      <c r="V286" s="20"/>
      <c r="W286" s="20"/>
      <c r="X286" s="20"/>
      <c r="Y286" s="20"/>
      <c r="Z286" s="20"/>
      <c r="AA286" s="20"/>
      <c r="AB286" s="20"/>
      <c r="AC286" s="20"/>
      <c r="AD286" s="20"/>
      <c r="AE286" s="20"/>
      <c r="AF286" s="20"/>
      <c r="AG286" s="20"/>
      <c r="AH286" s="20"/>
    </row>
    <row r="287" spans="1:34" ht="105" x14ac:dyDescent="0.25">
      <c r="A287" s="6">
        <f t="shared" si="6"/>
        <v>286</v>
      </c>
      <c r="B287" s="1">
        <v>266</v>
      </c>
      <c r="C287" s="2">
        <v>44879.681296296294</v>
      </c>
      <c r="D287" s="1" t="s">
        <v>2730</v>
      </c>
      <c r="E287" s="1" t="s">
        <v>157</v>
      </c>
      <c r="F287" s="3">
        <v>44874</v>
      </c>
      <c r="G287" s="1">
        <f>_xlfn.XLOOKUP(Observation[[#This Row],[Date of Observation]],Date!$A$2:$A$300,Date!$B$2:$B$300,"")</f>
        <v>2</v>
      </c>
      <c r="H287" s="1" t="str">
        <f>_xlfn.XLOOKUP(Observation[[#This Row],[Date of Observation]],Date!$A$2:$A$300,Date!$C$2:$C$300,"")</f>
        <v>Aut 2</v>
      </c>
      <c r="I287" s="1" t="s">
        <v>42</v>
      </c>
      <c r="J287" s="1">
        <v>10</v>
      </c>
      <c r="K287" s="1" t="s">
        <v>43</v>
      </c>
      <c r="L287" s="1">
        <v>2</v>
      </c>
      <c r="M287" s="1" t="s">
        <v>44</v>
      </c>
      <c r="N287" s="1" t="s">
        <v>154</v>
      </c>
      <c r="O287" s="1"/>
      <c r="P287" s="6"/>
      <c r="Q287" s="17" t="s">
        <v>828</v>
      </c>
      <c r="R287" s="6"/>
      <c r="S287" s="6"/>
      <c r="T287" s="6"/>
      <c r="U287" s="6" t="s">
        <v>827</v>
      </c>
      <c r="V287" s="20"/>
      <c r="W287" s="20"/>
      <c r="X287" s="20"/>
      <c r="Y287" s="20"/>
      <c r="Z287" s="20"/>
      <c r="AA287" s="20"/>
      <c r="AB287" s="20"/>
      <c r="AC287" s="20"/>
      <c r="AD287" s="20"/>
      <c r="AE287" s="20"/>
      <c r="AF287" s="20"/>
      <c r="AG287" s="20"/>
      <c r="AH287" s="20"/>
    </row>
    <row r="288" spans="1:34" ht="105" x14ac:dyDescent="0.25">
      <c r="A288" s="6">
        <f t="shared" si="6"/>
        <v>287</v>
      </c>
      <c r="B288" s="1">
        <v>267</v>
      </c>
      <c r="C288" s="2">
        <v>44879.683344907404</v>
      </c>
      <c r="D288" s="1" t="s">
        <v>2730</v>
      </c>
      <c r="E288" s="1" t="s">
        <v>160</v>
      </c>
      <c r="F288" s="3">
        <v>44874</v>
      </c>
      <c r="G288" s="1">
        <f>_xlfn.XLOOKUP(Observation[[#This Row],[Date of Observation]],Date!$A$2:$A$300,Date!$B$2:$B$300,"")</f>
        <v>2</v>
      </c>
      <c r="H288" s="1" t="str">
        <f>_xlfn.XLOOKUP(Observation[[#This Row],[Date of Observation]],Date!$A$2:$A$300,Date!$C$2:$C$300,"")</f>
        <v>Aut 2</v>
      </c>
      <c r="I288" s="1" t="s">
        <v>42</v>
      </c>
      <c r="J288" s="1">
        <v>10</v>
      </c>
      <c r="K288" s="1" t="s">
        <v>43</v>
      </c>
      <c r="L288" s="1">
        <v>3</v>
      </c>
      <c r="M288" s="1" t="s">
        <v>44</v>
      </c>
      <c r="N288" s="1" t="s">
        <v>154</v>
      </c>
      <c r="O288" s="1"/>
      <c r="P288" s="6"/>
      <c r="Q288" s="17" t="s">
        <v>829</v>
      </c>
      <c r="R288" s="6"/>
      <c r="S288" s="6"/>
      <c r="T288" s="6"/>
      <c r="U288" s="6" t="s">
        <v>261</v>
      </c>
      <c r="V288" s="20"/>
      <c r="W288" s="20"/>
      <c r="X288" s="20"/>
      <c r="Y288" s="20"/>
      <c r="Z288" s="20"/>
      <c r="AA288" s="20"/>
      <c r="AB288" s="20"/>
      <c r="AC288" s="20"/>
      <c r="AD288" s="20"/>
      <c r="AE288" s="20"/>
      <c r="AF288" s="20"/>
      <c r="AG288" s="20"/>
      <c r="AH288" s="20"/>
    </row>
    <row r="289" spans="1:34" ht="90" x14ac:dyDescent="0.25">
      <c r="A289" s="6">
        <f t="shared" si="6"/>
        <v>288</v>
      </c>
      <c r="B289" s="1">
        <v>268</v>
      </c>
      <c r="C289" s="2">
        <v>44879.685798611114</v>
      </c>
      <c r="D289" s="1" t="s">
        <v>2730</v>
      </c>
      <c r="E289" s="1" t="s">
        <v>162</v>
      </c>
      <c r="F289" s="3">
        <v>44874</v>
      </c>
      <c r="G289" s="1">
        <f>_xlfn.XLOOKUP(Observation[[#This Row],[Date of Observation]],Date!$A$2:$A$300,Date!$B$2:$B$300,"")</f>
        <v>2</v>
      </c>
      <c r="H289" s="1" t="str">
        <f>_xlfn.XLOOKUP(Observation[[#This Row],[Date of Observation]],Date!$A$2:$A$300,Date!$C$2:$C$300,"")</f>
        <v>Aut 2</v>
      </c>
      <c r="I289" s="1" t="s">
        <v>42</v>
      </c>
      <c r="J289" s="1">
        <v>10</v>
      </c>
      <c r="K289" s="1" t="s">
        <v>43</v>
      </c>
      <c r="L289" s="1">
        <v>4</v>
      </c>
      <c r="M289" s="1" t="s">
        <v>44</v>
      </c>
      <c r="N289" s="1" t="s">
        <v>154</v>
      </c>
      <c r="O289" s="1"/>
      <c r="P289" s="6"/>
      <c r="Q289" s="17" t="s">
        <v>830</v>
      </c>
      <c r="R289" s="6"/>
      <c r="S289" s="6"/>
      <c r="T289" s="6"/>
      <c r="U289" s="6" t="s">
        <v>418</v>
      </c>
      <c r="V289" s="20"/>
      <c r="W289" s="20"/>
      <c r="X289" s="20"/>
      <c r="Y289" s="20"/>
      <c r="Z289" s="20"/>
      <c r="AA289" s="20"/>
      <c r="AB289" s="20"/>
      <c r="AC289" s="20"/>
      <c r="AD289" s="20"/>
      <c r="AE289" s="20"/>
      <c r="AF289" s="20"/>
      <c r="AG289" s="20"/>
      <c r="AH289" s="20"/>
    </row>
    <row r="290" spans="1:34" ht="105" x14ac:dyDescent="0.25">
      <c r="A290" s="6">
        <f t="shared" si="6"/>
        <v>289</v>
      </c>
      <c r="B290" s="1">
        <v>269</v>
      </c>
      <c r="C290" s="2">
        <v>44879.693206018521</v>
      </c>
      <c r="D290" s="1" t="s">
        <v>2730</v>
      </c>
      <c r="E290" s="1" t="s">
        <v>831</v>
      </c>
      <c r="F290" s="3">
        <v>44874</v>
      </c>
      <c r="G290" s="1">
        <f>_xlfn.XLOOKUP(Observation[[#This Row],[Date of Observation]],Date!$A$2:$A$300,Date!$B$2:$B$300,"")</f>
        <v>2</v>
      </c>
      <c r="H290" s="1" t="str">
        <f>_xlfn.XLOOKUP(Observation[[#This Row],[Date of Observation]],Date!$A$2:$A$300,Date!$C$2:$C$300,"")</f>
        <v>Aut 2</v>
      </c>
      <c r="I290" s="1" t="s">
        <v>42</v>
      </c>
      <c r="J290" s="1">
        <v>10</v>
      </c>
      <c r="K290" s="1" t="s">
        <v>43</v>
      </c>
      <c r="L290" s="1">
        <v>5</v>
      </c>
      <c r="M290" s="1" t="s">
        <v>44</v>
      </c>
      <c r="N290" s="1" t="s">
        <v>154</v>
      </c>
      <c r="O290" s="1"/>
      <c r="P290" s="6"/>
      <c r="Q290" s="17" t="s">
        <v>832</v>
      </c>
      <c r="R290" s="6"/>
      <c r="S290" s="6"/>
      <c r="T290" s="6"/>
      <c r="U290" s="6" t="s">
        <v>261</v>
      </c>
      <c r="V290" s="20"/>
      <c r="W290" s="20"/>
      <c r="X290" s="20"/>
      <c r="Y290" s="20"/>
      <c r="Z290" s="20"/>
      <c r="AA290" s="20"/>
      <c r="AB290" s="20"/>
      <c r="AC290" s="20"/>
      <c r="AD290" s="20"/>
      <c r="AE290" s="20"/>
      <c r="AF290" s="20"/>
      <c r="AG290" s="20"/>
      <c r="AH290" s="20"/>
    </row>
    <row r="291" spans="1:34" ht="105" x14ac:dyDescent="0.25">
      <c r="A291" s="6">
        <f t="shared" si="6"/>
        <v>290</v>
      </c>
      <c r="B291" s="1">
        <v>270</v>
      </c>
      <c r="C291" s="2">
        <v>44879.696250000001</v>
      </c>
      <c r="D291" s="1" t="s">
        <v>2730</v>
      </c>
      <c r="E291" s="1" t="s">
        <v>153</v>
      </c>
      <c r="F291" s="3">
        <v>44874</v>
      </c>
      <c r="G291" s="1">
        <f>_xlfn.XLOOKUP(Observation[[#This Row],[Date of Observation]],Date!$A$2:$A$300,Date!$B$2:$B$300,"")</f>
        <v>2</v>
      </c>
      <c r="H291" s="1" t="str">
        <f>_xlfn.XLOOKUP(Observation[[#This Row],[Date of Observation]],Date!$A$2:$A$300,Date!$C$2:$C$300,"")</f>
        <v>Aut 2</v>
      </c>
      <c r="I291" s="1" t="s">
        <v>42</v>
      </c>
      <c r="J291" s="1">
        <v>10</v>
      </c>
      <c r="K291" s="1" t="s">
        <v>43</v>
      </c>
      <c r="L291" s="1">
        <v>1</v>
      </c>
      <c r="M291" s="1" t="s">
        <v>50</v>
      </c>
      <c r="N291" s="1" t="s">
        <v>154</v>
      </c>
      <c r="O291" s="1"/>
      <c r="P291" s="6"/>
      <c r="Q291" s="17" t="s">
        <v>833</v>
      </c>
      <c r="R291" s="6"/>
      <c r="S291" s="6"/>
      <c r="T291" s="6"/>
      <c r="U291" s="6" t="s">
        <v>261</v>
      </c>
      <c r="V291" s="20"/>
      <c r="W291" s="20"/>
      <c r="X291" s="20"/>
      <c r="Y291" s="20"/>
      <c r="Z291" s="20"/>
      <c r="AA291" s="20"/>
      <c r="AB291" s="20"/>
      <c r="AC291" s="20"/>
      <c r="AD291" s="20"/>
      <c r="AE291" s="20"/>
      <c r="AF291" s="20"/>
      <c r="AG291" s="20"/>
      <c r="AH291" s="20"/>
    </row>
    <row r="292" spans="1:34" ht="120" x14ac:dyDescent="0.25">
      <c r="A292" s="6">
        <f t="shared" si="6"/>
        <v>291</v>
      </c>
      <c r="B292" s="1">
        <v>271</v>
      </c>
      <c r="C292" s="2">
        <v>44879.699108796296</v>
      </c>
      <c r="D292" s="1" t="s">
        <v>2730</v>
      </c>
      <c r="E292" s="1" t="s">
        <v>170</v>
      </c>
      <c r="F292" s="3">
        <v>44874</v>
      </c>
      <c r="G292" s="1">
        <f>_xlfn.XLOOKUP(Observation[[#This Row],[Date of Observation]],Date!$A$2:$A$300,Date!$B$2:$B$300,"")</f>
        <v>2</v>
      </c>
      <c r="H292" s="1" t="str">
        <f>_xlfn.XLOOKUP(Observation[[#This Row],[Date of Observation]],Date!$A$2:$A$300,Date!$C$2:$C$300,"")</f>
        <v>Aut 2</v>
      </c>
      <c r="I292" s="1" t="s">
        <v>42</v>
      </c>
      <c r="J292" s="1">
        <v>10</v>
      </c>
      <c r="K292" s="1" t="s">
        <v>43</v>
      </c>
      <c r="L292" s="1">
        <v>2</v>
      </c>
      <c r="M292" s="1" t="s">
        <v>50</v>
      </c>
      <c r="N292" s="1" t="s">
        <v>154</v>
      </c>
      <c r="O292" s="1"/>
      <c r="P292" s="6"/>
      <c r="Q292" s="17" t="s">
        <v>834</v>
      </c>
      <c r="R292" s="6"/>
      <c r="S292" s="6"/>
      <c r="T292" s="6"/>
      <c r="U292" s="6" t="s">
        <v>835</v>
      </c>
      <c r="V292" s="20"/>
      <c r="W292" s="20"/>
      <c r="X292" s="20"/>
      <c r="Y292" s="20"/>
      <c r="Z292" s="20"/>
      <c r="AA292" s="20"/>
      <c r="AB292" s="20"/>
      <c r="AC292" s="20"/>
      <c r="AD292" s="20"/>
      <c r="AE292" s="20"/>
      <c r="AF292" s="20"/>
      <c r="AG292" s="20"/>
      <c r="AH292" s="20"/>
    </row>
    <row r="293" spans="1:34" ht="105" x14ac:dyDescent="0.25">
      <c r="A293" s="6">
        <f t="shared" si="6"/>
        <v>292</v>
      </c>
      <c r="B293" s="1">
        <v>272</v>
      </c>
      <c r="C293" s="2">
        <v>44879.702175925922</v>
      </c>
      <c r="D293" s="1" t="s">
        <v>2730</v>
      </c>
      <c r="E293" s="1" t="s">
        <v>173</v>
      </c>
      <c r="F293" s="3">
        <v>44874</v>
      </c>
      <c r="G293" s="1">
        <f>_xlfn.XLOOKUP(Observation[[#This Row],[Date of Observation]],Date!$A$2:$A$300,Date!$B$2:$B$300,"")</f>
        <v>2</v>
      </c>
      <c r="H293" s="1" t="str">
        <f>_xlfn.XLOOKUP(Observation[[#This Row],[Date of Observation]],Date!$A$2:$A$300,Date!$C$2:$C$300,"")</f>
        <v>Aut 2</v>
      </c>
      <c r="I293" s="1" t="s">
        <v>42</v>
      </c>
      <c r="J293" s="1">
        <v>10</v>
      </c>
      <c r="K293" s="1" t="s">
        <v>43</v>
      </c>
      <c r="L293" s="1">
        <v>3</v>
      </c>
      <c r="M293" s="1" t="s">
        <v>50</v>
      </c>
      <c r="N293" s="1" t="s">
        <v>154</v>
      </c>
      <c r="O293" s="1"/>
      <c r="P293" s="6"/>
      <c r="Q293" s="17" t="s">
        <v>836</v>
      </c>
      <c r="R293" s="6"/>
      <c r="S293" s="6"/>
      <c r="T293" s="6"/>
      <c r="U293" s="6" t="s">
        <v>261</v>
      </c>
      <c r="V293" s="20"/>
      <c r="W293" s="20"/>
      <c r="X293" s="20"/>
      <c r="Y293" s="20"/>
      <c r="Z293" s="20"/>
      <c r="AA293" s="20"/>
      <c r="AB293" s="20"/>
      <c r="AC293" s="20"/>
      <c r="AD293" s="20"/>
      <c r="AE293" s="20"/>
      <c r="AF293" s="20"/>
      <c r="AG293" s="20"/>
      <c r="AH293" s="20"/>
    </row>
    <row r="294" spans="1:34" ht="105" x14ac:dyDescent="0.25">
      <c r="A294" s="6">
        <f t="shared" si="6"/>
        <v>293</v>
      </c>
      <c r="B294" s="1">
        <v>273</v>
      </c>
      <c r="C294" s="2">
        <v>44879.704444444447</v>
      </c>
      <c r="D294" s="1" t="s">
        <v>2730</v>
      </c>
      <c r="E294" s="1" t="s">
        <v>176</v>
      </c>
      <c r="F294" s="3">
        <v>44874</v>
      </c>
      <c r="G294" s="1">
        <f>_xlfn.XLOOKUP(Observation[[#This Row],[Date of Observation]],Date!$A$2:$A$300,Date!$B$2:$B$300,"")</f>
        <v>2</v>
      </c>
      <c r="H294" s="1" t="str">
        <f>_xlfn.XLOOKUP(Observation[[#This Row],[Date of Observation]],Date!$A$2:$A$300,Date!$C$2:$C$300,"")</f>
        <v>Aut 2</v>
      </c>
      <c r="I294" s="1" t="s">
        <v>42</v>
      </c>
      <c r="J294" s="1">
        <v>10</v>
      </c>
      <c r="K294" s="1" t="s">
        <v>43</v>
      </c>
      <c r="L294" s="1">
        <v>4</v>
      </c>
      <c r="M294" s="1" t="s">
        <v>50</v>
      </c>
      <c r="N294" s="1" t="s">
        <v>154</v>
      </c>
      <c r="O294" s="1"/>
      <c r="P294" s="6"/>
      <c r="Q294" s="17" t="s">
        <v>837</v>
      </c>
      <c r="R294" s="6"/>
      <c r="S294" s="6"/>
      <c r="T294" s="6"/>
      <c r="U294" s="6" t="s">
        <v>261</v>
      </c>
      <c r="V294" s="20"/>
      <c r="W294" s="20"/>
      <c r="X294" s="20"/>
      <c r="Y294" s="20"/>
      <c r="Z294" s="20"/>
      <c r="AA294" s="20"/>
      <c r="AB294" s="20"/>
      <c r="AC294" s="20"/>
      <c r="AD294" s="20"/>
      <c r="AE294" s="20"/>
      <c r="AF294" s="20"/>
      <c r="AG294" s="20"/>
      <c r="AH294" s="20"/>
    </row>
    <row r="295" spans="1:34" ht="105" x14ac:dyDescent="0.25">
      <c r="A295" s="6">
        <f t="shared" si="6"/>
        <v>294</v>
      </c>
      <c r="B295" s="1">
        <v>274</v>
      </c>
      <c r="C295" s="2">
        <v>44879.718587962961</v>
      </c>
      <c r="D295" s="1" t="s">
        <v>2730</v>
      </c>
      <c r="E295" s="1" t="s">
        <v>838</v>
      </c>
      <c r="F295" s="3">
        <v>44874</v>
      </c>
      <c r="G295" s="1">
        <f>_xlfn.XLOOKUP(Observation[[#This Row],[Date of Observation]],Date!$A$2:$A$300,Date!$B$2:$B$300,"")</f>
        <v>2</v>
      </c>
      <c r="H295" s="1" t="str">
        <f>_xlfn.XLOOKUP(Observation[[#This Row],[Date of Observation]],Date!$A$2:$A$300,Date!$C$2:$C$300,"")</f>
        <v>Aut 2</v>
      </c>
      <c r="I295" s="1" t="s">
        <v>42</v>
      </c>
      <c r="J295" s="1">
        <v>10</v>
      </c>
      <c r="K295" s="1" t="s">
        <v>43</v>
      </c>
      <c r="L295" s="1">
        <v>5</v>
      </c>
      <c r="M295" s="1" t="s">
        <v>50</v>
      </c>
      <c r="N295" s="1" t="s">
        <v>154</v>
      </c>
      <c r="O295" s="1"/>
      <c r="P295" s="6"/>
      <c r="Q295" s="17" t="s">
        <v>833</v>
      </c>
      <c r="R295" s="6"/>
      <c r="S295" s="6"/>
      <c r="T295" s="6"/>
      <c r="U295" s="6" t="s">
        <v>839</v>
      </c>
      <c r="V295" s="20"/>
      <c r="W295" s="20"/>
      <c r="X295" s="20"/>
      <c r="Y295" s="20"/>
      <c r="Z295" s="20"/>
      <c r="AA295" s="20"/>
      <c r="AB295" s="20"/>
      <c r="AC295" s="20"/>
      <c r="AD295" s="20"/>
      <c r="AE295" s="20"/>
      <c r="AF295" s="20"/>
      <c r="AG295" s="20"/>
      <c r="AH295" s="20"/>
    </row>
    <row r="296" spans="1:34" ht="45" x14ac:dyDescent="0.25">
      <c r="A296" s="6">
        <f t="shared" si="6"/>
        <v>295</v>
      </c>
      <c r="B296" s="1">
        <v>275</v>
      </c>
      <c r="C296" s="2">
        <v>44879.967129629629</v>
      </c>
      <c r="D296" s="1" t="s">
        <v>2697</v>
      </c>
      <c r="E296" s="1" t="s">
        <v>275</v>
      </c>
      <c r="F296" s="3">
        <v>44879</v>
      </c>
      <c r="G296" s="1">
        <f>_xlfn.XLOOKUP(Observation[[#This Row],[Date of Observation]],Date!$A$2:$A$300,Date!$B$2:$B$300,"")</f>
        <v>3</v>
      </c>
      <c r="H296" s="1" t="str">
        <f>_xlfn.XLOOKUP(Observation[[#This Row],[Date of Observation]],Date!$A$2:$A$300,Date!$C$2:$C$300,"")</f>
        <v>Aut 2</v>
      </c>
      <c r="I296" s="1" t="s">
        <v>90</v>
      </c>
      <c r="J296" s="1">
        <v>10</v>
      </c>
      <c r="K296" s="1" t="s">
        <v>276</v>
      </c>
      <c r="L296" s="1">
        <v>1</v>
      </c>
      <c r="M296" s="1" t="s">
        <v>85</v>
      </c>
      <c r="N296" s="1" t="s">
        <v>302</v>
      </c>
      <c r="O296" s="1"/>
      <c r="P296" s="6" t="s">
        <v>840</v>
      </c>
      <c r="Q296" s="6" t="s">
        <v>2780</v>
      </c>
      <c r="R296" s="6" t="s">
        <v>2780</v>
      </c>
      <c r="S296" s="6" t="s">
        <v>2780</v>
      </c>
      <c r="T296" s="6" t="s">
        <v>2780</v>
      </c>
      <c r="U296" s="6" t="s">
        <v>2780</v>
      </c>
      <c r="V296" s="20"/>
      <c r="W296" s="20"/>
      <c r="X296" s="20"/>
      <c r="Y296" s="20"/>
      <c r="Z296" s="20"/>
      <c r="AA296" s="20"/>
      <c r="AB296" s="20"/>
      <c r="AC296" s="20"/>
      <c r="AD296" s="20"/>
      <c r="AE296" s="20"/>
      <c r="AF296" s="20"/>
      <c r="AG296" s="20"/>
      <c r="AH296" s="20"/>
    </row>
    <row r="297" spans="1:34" ht="45" x14ac:dyDescent="0.25">
      <c r="A297" s="6">
        <f t="shared" ref="A297:A321" si="7">ROW()-1</f>
        <v>296</v>
      </c>
      <c r="B297" s="1">
        <v>276</v>
      </c>
      <c r="C297" s="2">
        <v>44880.542199074072</v>
      </c>
      <c r="D297" s="1" t="s">
        <v>2749</v>
      </c>
      <c r="E297" s="1" t="s">
        <v>129</v>
      </c>
      <c r="F297" s="3">
        <v>44880</v>
      </c>
      <c r="G297" s="1">
        <f>_xlfn.XLOOKUP(Observation[[#This Row],[Date of Observation]],Date!$A$2:$A$300,Date!$B$2:$B$300,"")</f>
        <v>3</v>
      </c>
      <c r="H297" s="1" t="str">
        <f>_xlfn.XLOOKUP(Observation[[#This Row],[Date of Observation]],Date!$A$2:$A$300,Date!$C$2:$C$300,"")</f>
        <v>Aut 2</v>
      </c>
      <c r="I297" s="1" t="s">
        <v>42</v>
      </c>
      <c r="J297" s="1">
        <v>10</v>
      </c>
      <c r="K297" s="1" t="s">
        <v>43</v>
      </c>
      <c r="L297" s="1">
        <v>5</v>
      </c>
      <c r="M297" s="1" t="s">
        <v>44</v>
      </c>
      <c r="N297" s="1" t="s">
        <v>45</v>
      </c>
      <c r="O297" s="1" t="s">
        <v>51</v>
      </c>
      <c r="P297" s="6" t="s">
        <v>841</v>
      </c>
      <c r="Q297" s="6" t="s">
        <v>2780</v>
      </c>
      <c r="R297" s="6" t="s">
        <v>2780</v>
      </c>
      <c r="S297" s="6" t="s">
        <v>2780</v>
      </c>
      <c r="T297" s="6" t="s">
        <v>2780</v>
      </c>
      <c r="U297" s="6" t="s">
        <v>2780</v>
      </c>
      <c r="V297" s="20"/>
      <c r="W297" s="20"/>
      <c r="X297" s="20"/>
      <c r="Y297" s="20"/>
      <c r="Z297" s="20"/>
      <c r="AA297" s="20"/>
      <c r="AB297" s="20"/>
      <c r="AC297" s="20"/>
      <c r="AD297" s="20"/>
      <c r="AE297" s="20"/>
      <c r="AF297" s="20"/>
      <c r="AG297" s="20"/>
      <c r="AH297" s="20"/>
    </row>
    <row r="298" spans="1:34" ht="330" x14ac:dyDescent="0.25">
      <c r="A298" s="6">
        <f t="shared" si="7"/>
        <v>297</v>
      </c>
      <c r="B298" s="1">
        <v>277</v>
      </c>
      <c r="C298" s="2">
        <v>44880.601863425924</v>
      </c>
      <c r="D298" s="1" t="s">
        <v>2722</v>
      </c>
      <c r="E298" s="1" t="s">
        <v>183</v>
      </c>
      <c r="F298" s="3">
        <v>44880</v>
      </c>
      <c r="G298" s="1">
        <f>_xlfn.XLOOKUP(Observation[[#This Row],[Date of Observation]],Date!$A$2:$A$300,Date!$B$2:$B$300,"")</f>
        <v>3</v>
      </c>
      <c r="H298" s="1" t="str">
        <f>_xlfn.XLOOKUP(Observation[[#This Row],[Date of Observation]],Date!$A$2:$A$300,Date!$C$2:$C$300,"")</f>
        <v>Aut 2</v>
      </c>
      <c r="I298" s="1" t="s">
        <v>48</v>
      </c>
      <c r="J298" s="1">
        <v>7</v>
      </c>
      <c r="K298" s="1" t="s">
        <v>149</v>
      </c>
      <c r="L298" s="1">
        <v>4</v>
      </c>
      <c r="M298" s="1" t="s">
        <v>50</v>
      </c>
      <c r="N298" s="1" t="s">
        <v>45</v>
      </c>
      <c r="O298" s="1" t="s">
        <v>51</v>
      </c>
      <c r="P298" s="6" t="s">
        <v>842</v>
      </c>
      <c r="Q298" s="17" t="s">
        <v>843</v>
      </c>
      <c r="R298" s="6"/>
      <c r="S298" s="6"/>
      <c r="T298" s="6"/>
      <c r="U298" s="6" t="s">
        <v>844</v>
      </c>
      <c r="V298" s="20"/>
      <c r="W298" s="20"/>
      <c r="X298" s="20"/>
      <c r="Y298" s="20"/>
      <c r="Z298" s="20"/>
      <c r="AA298" s="20"/>
      <c r="AB298" s="20"/>
      <c r="AC298" s="20"/>
      <c r="AD298" s="20"/>
      <c r="AE298" s="20"/>
      <c r="AF298" s="20"/>
      <c r="AG298" s="20"/>
      <c r="AH298" s="20"/>
    </row>
    <row r="299" spans="1:34" ht="90" x14ac:dyDescent="0.25">
      <c r="A299" s="6">
        <f t="shared" si="7"/>
        <v>298</v>
      </c>
      <c r="B299" s="1">
        <v>279</v>
      </c>
      <c r="C299" s="2">
        <v>44880.633587962962</v>
      </c>
      <c r="D299" s="1" t="s">
        <v>2731</v>
      </c>
      <c r="E299" s="1" t="s">
        <v>563</v>
      </c>
      <c r="F299" s="3">
        <v>44880</v>
      </c>
      <c r="G299" s="1">
        <f>_xlfn.XLOOKUP(Observation[[#This Row],[Date of Observation]],Date!$A$2:$A$300,Date!$B$2:$B$300,"")</f>
        <v>3</v>
      </c>
      <c r="H299" s="1" t="str">
        <f>_xlfn.XLOOKUP(Observation[[#This Row],[Date of Observation]],Date!$A$2:$A$300,Date!$C$2:$C$300,"")</f>
        <v>Aut 2</v>
      </c>
      <c r="I299" s="1" t="s">
        <v>42</v>
      </c>
      <c r="J299" s="1">
        <v>13</v>
      </c>
      <c r="K299" s="1" t="s">
        <v>493</v>
      </c>
      <c r="L299" s="1"/>
      <c r="M299" s="1" t="s">
        <v>44</v>
      </c>
      <c r="N299" s="1" t="s">
        <v>154</v>
      </c>
      <c r="O299" s="1"/>
      <c r="P299" s="6"/>
      <c r="Q299" s="17" t="s">
        <v>845</v>
      </c>
      <c r="R299" s="6"/>
      <c r="S299" s="6"/>
      <c r="T299" s="6"/>
      <c r="U299" s="6" t="s">
        <v>846</v>
      </c>
      <c r="V299" s="20"/>
      <c r="W299" s="20"/>
      <c r="X299" s="20"/>
      <c r="Y299" s="20"/>
      <c r="Z299" s="20"/>
      <c r="AA299" s="20"/>
      <c r="AB299" s="20"/>
      <c r="AC299" s="20"/>
      <c r="AD299" s="20"/>
      <c r="AE299" s="20"/>
      <c r="AF299" s="20"/>
      <c r="AG299" s="20"/>
      <c r="AH299" s="20"/>
    </row>
    <row r="300" spans="1:34" ht="120" x14ac:dyDescent="0.25">
      <c r="A300" s="6">
        <f t="shared" si="7"/>
        <v>299</v>
      </c>
      <c r="B300" s="1">
        <v>280</v>
      </c>
      <c r="C300" s="2">
        <v>44880.641956018517</v>
      </c>
      <c r="D300" s="1" t="s">
        <v>2731</v>
      </c>
      <c r="E300" s="1" t="s">
        <v>385</v>
      </c>
      <c r="F300" s="3">
        <v>44873</v>
      </c>
      <c r="G300" s="1">
        <f>_xlfn.XLOOKUP(Observation[[#This Row],[Date of Observation]],Date!$A$2:$A$300,Date!$B$2:$B$300,"")</f>
        <v>2</v>
      </c>
      <c r="H300" s="1" t="str">
        <f>_xlfn.XLOOKUP(Observation[[#This Row],[Date of Observation]],Date!$A$2:$A$300,Date!$C$2:$C$300,"")</f>
        <v>Aut 2</v>
      </c>
      <c r="I300" s="1" t="s">
        <v>42</v>
      </c>
      <c r="J300" s="1">
        <v>12</v>
      </c>
      <c r="K300" s="1" t="s">
        <v>386</v>
      </c>
      <c r="L300" s="1"/>
      <c r="M300" s="1" t="s">
        <v>44</v>
      </c>
      <c r="N300" s="1" t="s">
        <v>154</v>
      </c>
      <c r="O300" s="1"/>
      <c r="P300" s="6"/>
      <c r="Q300" s="17" t="s">
        <v>847</v>
      </c>
      <c r="R300" s="6"/>
      <c r="S300" s="6"/>
      <c r="T300" s="6"/>
      <c r="U300" s="6" t="s">
        <v>848</v>
      </c>
      <c r="V300" s="20"/>
      <c r="W300" s="20"/>
      <c r="X300" s="20"/>
      <c r="Y300" s="20"/>
      <c r="Z300" s="20"/>
      <c r="AA300" s="20"/>
      <c r="AB300" s="20"/>
      <c r="AC300" s="20"/>
      <c r="AD300" s="20"/>
      <c r="AE300" s="20"/>
      <c r="AF300" s="20"/>
      <c r="AG300" s="20"/>
      <c r="AH300" s="20"/>
    </row>
    <row r="301" spans="1:34" ht="409.5" x14ac:dyDescent="0.25">
      <c r="A301" s="6">
        <f t="shared" si="7"/>
        <v>300</v>
      </c>
      <c r="B301" s="1">
        <v>281</v>
      </c>
      <c r="C301" s="2">
        <v>44881.303148148145</v>
      </c>
      <c r="D301" s="1" t="s">
        <v>2730</v>
      </c>
      <c r="E301" s="1" t="s">
        <v>114</v>
      </c>
      <c r="F301" s="3">
        <v>44879</v>
      </c>
      <c r="G301" s="1">
        <f>_xlfn.XLOOKUP(Observation[[#This Row],[Date of Observation]],Date!$A$2:$A$300,Date!$B$2:$B$300,"")</f>
        <v>3</v>
      </c>
      <c r="H301" s="1" t="str">
        <f>_xlfn.XLOOKUP(Observation[[#This Row],[Date of Observation]],Date!$A$2:$A$300,Date!$C$2:$C$300,"")</f>
        <v>Aut 2</v>
      </c>
      <c r="I301" s="1" t="s">
        <v>42</v>
      </c>
      <c r="J301" s="1">
        <v>10</v>
      </c>
      <c r="K301" s="1" t="s">
        <v>43</v>
      </c>
      <c r="L301" s="1">
        <v>2</v>
      </c>
      <c r="M301" s="1" t="s">
        <v>50</v>
      </c>
      <c r="N301" s="1" t="s">
        <v>45</v>
      </c>
      <c r="O301" s="1" t="s">
        <v>25</v>
      </c>
      <c r="P301" s="6" t="s">
        <v>849</v>
      </c>
      <c r="Q301" s="17"/>
      <c r="R301" s="6"/>
      <c r="S301" s="6" t="s">
        <v>850</v>
      </c>
      <c r="T301" s="6"/>
      <c r="U301" s="6" t="s">
        <v>851</v>
      </c>
      <c r="V301" s="20"/>
      <c r="W301" s="20"/>
      <c r="X301" s="20"/>
      <c r="Y301" s="20"/>
      <c r="Z301" s="20"/>
      <c r="AA301" s="20"/>
      <c r="AB301" s="20"/>
      <c r="AC301" s="20"/>
      <c r="AD301" s="20"/>
      <c r="AE301" s="20"/>
      <c r="AF301" s="20"/>
      <c r="AG301" s="20"/>
      <c r="AH301" s="20"/>
    </row>
    <row r="302" spans="1:34" ht="225" x14ac:dyDescent="0.25">
      <c r="A302" s="6">
        <f t="shared" si="7"/>
        <v>301</v>
      </c>
      <c r="B302" s="1">
        <v>282</v>
      </c>
      <c r="C302" s="2">
        <v>44881.48159722222</v>
      </c>
      <c r="D302" s="1" t="s">
        <v>2725</v>
      </c>
      <c r="E302" s="1" t="s">
        <v>286</v>
      </c>
      <c r="F302" s="3">
        <v>44880</v>
      </c>
      <c r="G302" s="1">
        <f>_xlfn.XLOOKUP(Observation[[#This Row],[Date of Observation]],Date!$A$2:$A$300,Date!$B$2:$B$300,"")</f>
        <v>3</v>
      </c>
      <c r="H302" s="1" t="str">
        <f>_xlfn.XLOOKUP(Observation[[#This Row],[Date of Observation]],Date!$A$2:$A$300,Date!$C$2:$C$300,"")</f>
        <v>Aut 2</v>
      </c>
      <c r="I302" s="1" t="s">
        <v>42</v>
      </c>
      <c r="J302" s="1">
        <v>12</v>
      </c>
      <c r="K302" s="1" t="s">
        <v>852</v>
      </c>
      <c r="L302" s="1"/>
      <c r="M302" s="1" t="s">
        <v>44</v>
      </c>
      <c r="N302" s="1" t="s">
        <v>302</v>
      </c>
      <c r="O302" s="1"/>
      <c r="P302" s="6" t="s">
        <v>853</v>
      </c>
      <c r="Q302" s="17" t="s">
        <v>854</v>
      </c>
      <c r="R302" s="6" t="s">
        <v>855</v>
      </c>
      <c r="S302" s="6" t="s">
        <v>856</v>
      </c>
      <c r="T302" s="6" t="s">
        <v>857</v>
      </c>
      <c r="U302" s="6" t="s">
        <v>858</v>
      </c>
      <c r="V302" s="20"/>
      <c r="W302" s="20"/>
      <c r="X302" s="20"/>
      <c r="Y302" s="20"/>
      <c r="Z302" s="20"/>
      <c r="AA302" s="20"/>
      <c r="AB302" s="20"/>
      <c r="AC302" s="20"/>
      <c r="AD302" s="20"/>
      <c r="AE302" s="20"/>
      <c r="AF302" s="20"/>
      <c r="AG302" s="20"/>
      <c r="AH302" s="20"/>
    </row>
    <row r="303" spans="1:34" ht="150" x14ac:dyDescent="0.25">
      <c r="A303" s="6">
        <f t="shared" si="7"/>
        <v>302</v>
      </c>
      <c r="B303" s="1">
        <v>283</v>
      </c>
      <c r="C303" s="2">
        <v>44881.607604166667</v>
      </c>
      <c r="D303" s="1" t="s">
        <v>2733</v>
      </c>
      <c r="E303" s="1" t="s">
        <v>148</v>
      </c>
      <c r="F303" s="3">
        <v>44881</v>
      </c>
      <c r="G303" s="1">
        <f>_xlfn.XLOOKUP(Observation[[#This Row],[Date of Observation]],Date!$A$2:$A$300,Date!$B$2:$B$300,"")</f>
        <v>3</v>
      </c>
      <c r="H303" s="1" t="str">
        <f>_xlfn.XLOOKUP(Observation[[#This Row],[Date of Observation]],Date!$A$2:$A$300,Date!$C$2:$C$300,"")</f>
        <v>Aut 2</v>
      </c>
      <c r="I303" s="1" t="s">
        <v>48</v>
      </c>
      <c r="J303" s="1">
        <v>10</v>
      </c>
      <c r="K303" s="1" t="s">
        <v>149</v>
      </c>
      <c r="L303" s="1">
        <v>5</v>
      </c>
      <c r="M303" s="1" t="s">
        <v>50</v>
      </c>
      <c r="N303" s="1" t="s">
        <v>45</v>
      </c>
      <c r="O303" s="1" t="s">
        <v>51</v>
      </c>
      <c r="P303" s="6" t="s">
        <v>859</v>
      </c>
      <c r="Q303" s="17" t="s">
        <v>860</v>
      </c>
      <c r="R303" s="6"/>
      <c r="S303" s="6"/>
      <c r="T303" s="6"/>
      <c r="U303" s="6" t="s">
        <v>861</v>
      </c>
      <c r="V303" s="20"/>
      <c r="W303" s="20"/>
      <c r="X303" s="20"/>
      <c r="Y303" s="20"/>
      <c r="Z303" s="20"/>
      <c r="AA303" s="20"/>
      <c r="AB303" s="20"/>
      <c r="AC303" s="20"/>
      <c r="AD303" s="20"/>
      <c r="AE303" s="20"/>
      <c r="AF303" s="20"/>
      <c r="AG303" s="20"/>
      <c r="AH303" s="20"/>
    </row>
    <row r="304" spans="1:34" ht="105" x14ac:dyDescent="0.25">
      <c r="A304" s="6">
        <f t="shared" si="7"/>
        <v>303</v>
      </c>
      <c r="B304" s="1">
        <v>284</v>
      </c>
      <c r="C304" s="2">
        <v>44882.420335648145</v>
      </c>
      <c r="D304" s="1" t="s">
        <v>2734</v>
      </c>
      <c r="E304" s="1" t="s">
        <v>196</v>
      </c>
      <c r="F304" s="3">
        <v>44882</v>
      </c>
      <c r="G304" s="1">
        <f>_xlfn.XLOOKUP(Observation[[#This Row],[Date of Observation]],Date!$A$2:$A$300,Date!$B$2:$B$300,"")</f>
        <v>3</v>
      </c>
      <c r="H304" s="1" t="str">
        <f>_xlfn.XLOOKUP(Observation[[#This Row],[Date of Observation]],Date!$A$2:$A$300,Date!$C$2:$C$300,"")</f>
        <v>Aut 2</v>
      </c>
      <c r="I304" s="1" t="s">
        <v>48</v>
      </c>
      <c r="J304" s="1">
        <v>7</v>
      </c>
      <c r="K304" s="1" t="s">
        <v>149</v>
      </c>
      <c r="L304" s="1">
        <v>1</v>
      </c>
      <c r="M304" s="1" t="s">
        <v>44</v>
      </c>
      <c r="N304" s="1" t="s">
        <v>45</v>
      </c>
      <c r="O304" s="1" t="s">
        <v>51</v>
      </c>
      <c r="P304" s="6" t="s">
        <v>862</v>
      </c>
      <c r="Q304" s="17" t="s">
        <v>863</v>
      </c>
      <c r="R304" s="6"/>
      <c r="S304" s="6"/>
      <c r="T304" s="6"/>
      <c r="U304" s="6" t="s">
        <v>864</v>
      </c>
      <c r="V304" s="20"/>
      <c r="W304" s="20"/>
      <c r="X304" s="20"/>
      <c r="Y304" s="20"/>
      <c r="Z304" s="20"/>
      <c r="AA304" s="20"/>
      <c r="AB304" s="20"/>
      <c r="AC304" s="20"/>
      <c r="AD304" s="20"/>
      <c r="AE304" s="20"/>
      <c r="AF304" s="20"/>
      <c r="AG304" s="20"/>
      <c r="AH304" s="20"/>
    </row>
    <row r="305" spans="1:34" ht="45" x14ac:dyDescent="0.25">
      <c r="A305" s="6">
        <f t="shared" si="7"/>
        <v>304</v>
      </c>
      <c r="B305" s="1">
        <v>285</v>
      </c>
      <c r="C305" s="2">
        <v>44882.640787037039</v>
      </c>
      <c r="D305" s="1" t="s">
        <v>2730</v>
      </c>
      <c r="E305" s="1" t="s">
        <v>118</v>
      </c>
      <c r="F305" s="3">
        <v>44881</v>
      </c>
      <c r="G305" s="1">
        <f>_xlfn.XLOOKUP(Observation[[#This Row],[Date of Observation]],Date!$A$2:$A$300,Date!$B$2:$B$300,"")</f>
        <v>3</v>
      </c>
      <c r="H305" s="1" t="str">
        <f>_xlfn.XLOOKUP(Observation[[#This Row],[Date of Observation]],Date!$A$2:$A$300,Date!$C$2:$C$300,"")</f>
        <v>Aut 2</v>
      </c>
      <c r="I305" s="1" t="s">
        <v>42</v>
      </c>
      <c r="J305" s="1">
        <v>7</v>
      </c>
      <c r="K305" s="1" t="s">
        <v>43</v>
      </c>
      <c r="L305" s="1">
        <v>5</v>
      </c>
      <c r="M305" s="1" t="s">
        <v>44</v>
      </c>
      <c r="N305" s="1" t="s">
        <v>45</v>
      </c>
      <c r="O305" s="1" t="s">
        <v>25</v>
      </c>
      <c r="P305" s="6" t="s">
        <v>865</v>
      </c>
      <c r="Q305" s="6" t="s">
        <v>2780</v>
      </c>
      <c r="R305" s="6" t="s">
        <v>2780</v>
      </c>
      <c r="S305" s="6" t="s">
        <v>2780</v>
      </c>
      <c r="T305" s="6" t="s">
        <v>2780</v>
      </c>
      <c r="U305" s="6" t="s">
        <v>2780</v>
      </c>
      <c r="V305" s="20"/>
      <c r="W305" s="20"/>
      <c r="X305" s="20"/>
      <c r="Y305" s="20"/>
      <c r="Z305" s="20"/>
      <c r="AA305" s="20"/>
      <c r="AB305" s="20"/>
      <c r="AC305" s="20"/>
      <c r="AD305" s="20"/>
      <c r="AE305" s="20"/>
      <c r="AF305" s="20"/>
      <c r="AG305" s="20"/>
      <c r="AH305" s="20"/>
    </row>
    <row r="306" spans="1:34" ht="45" x14ac:dyDescent="0.25">
      <c r="A306" s="6">
        <f t="shared" si="7"/>
        <v>305</v>
      </c>
      <c r="B306" s="1">
        <v>286</v>
      </c>
      <c r="C306" s="2">
        <v>44883.384456018517</v>
      </c>
      <c r="D306" s="1" t="s">
        <v>2754</v>
      </c>
      <c r="E306" s="1" t="s">
        <v>122</v>
      </c>
      <c r="F306" s="3">
        <v>44883</v>
      </c>
      <c r="G306" s="1">
        <f>_xlfn.XLOOKUP(Observation[[#This Row],[Date of Observation]],Date!$A$2:$A$300,Date!$B$2:$B$300,"")</f>
        <v>3</v>
      </c>
      <c r="H306" s="1" t="str">
        <f>_xlfn.XLOOKUP(Observation[[#This Row],[Date of Observation]],Date!$A$2:$A$300,Date!$C$2:$C$300,"")</f>
        <v>Aut 2</v>
      </c>
      <c r="I306" s="1" t="s">
        <v>48</v>
      </c>
      <c r="J306" s="1">
        <v>9</v>
      </c>
      <c r="K306" s="1" t="s">
        <v>71</v>
      </c>
      <c r="L306" s="1">
        <v>2</v>
      </c>
      <c r="M306" s="1" t="s">
        <v>50</v>
      </c>
      <c r="N306" s="1" t="s">
        <v>45</v>
      </c>
      <c r="O306" s="1" t="s">
        <v>51</v>
      </c>
      <c r="P306" s="6" t="s">
        <v>866</v>
      </c>
      <c r="Q306" s="6" t="s">
        <v>2780</v>
      </c>
      <c r="R306" s="6" t="s">
        <v>2780</v>
      </c>
      <c r="S306" s="6" t="s">
        <v>2780</v>
      </c>
      <c r="T306" s="6" t="s">
        <v>2780</v>
      </c>
      <c r="U306" s="6" t="s">
        <v>2780</v>
      </c>
      <c r="V306" s="20"/>
      <c r="W306" s="20"/>
      <c r="X306" s="20"/>
      <c r="Y306" s="20"/>
      <c r="Z306" s="20"/>
      <c r="AA306" s="20"/>
      <c r="AB306" s="20"/>
      <c r="AC306" s="20"/>
      <c r="AD306" s="20"/>
      <c r="AE306" s="20"/>
      <c r="AF306" s="20"/>
      <c r="AG306" s="20"/>
      <c r="AH306" s="20"/>
    </row>
    <row r="307" spans="1:34" ht="45" x14ac:dyDescent="0.25">
      <c r="A307" s="6">
        <f t="shared" si="7"/>
        <v>306</v>
      </c>
      <c r="B307" s="1">
        <v>287</v>
      </c>
      <c r="C307" s="2">
        <v>44883.389479166668</v>
      </c>
      <c r="D307" s="1" t="s">
        <v>2754</v>
      </c>
      <c r="E307" s="1" t="s">
        <v>867</v>
      </c>
      <c r="F307" s="3">
        <v>44883</v>
      </c>
      <c r="G307" s="1">
        <f>_xlfn.XLOOKUP(Observation[[#This Row],[Date of Observation]],Date!$A$2:$A$300,Date!$B$2:$B$300,"")</f>
        <v>3</v>
      </c>
      <c r="H307" s="1" t="str">
        <f>_xlfn.XLOOKUP(Observation[[#This Row],[Date of Observation]],Date!$A$2:$A$300,Date!$C$2:$C$300,"")</f>
        <v>Aut 2</v>
      </c>
      <c r="I307" s="1" t="s">
        <v>48</v>
      </c>
      <c r="J307" s="1">
        <v>11</v>
      </c>
      <c r="K307" s="1" t="s">
        <v>68</v>
      </c>
      <c r="L307" s="1">
        <v>1</v>
      </c>
      <c r="M307" s="1" t="s">
        <v>44</v>
      </c>
      <c r="N307" s="1" t="s">
        <v>45</v>
      </c>
      <c r="O307" s="1" t="s">
        <v>51</v>
      </c>
      <c r="P307" s="6" t="s">
        <v>868</v>
      </c>
      <c r="Q307" s="6" t="s">
        <v>2780</v>
      </c>
      <c r="R307" s="6" t="s">
        <v>2780</v>
      </c>
      <c r="S307" s="6" t="s">
        <v>2780</v>
      </c>
      <c r="T307" s="6" t="s">
        <v>2780</v>
      </c>
      <c r="U307" s="6" t="s">
        <v>2780</v>
      </c>
      <c r="V307" s="20"/>
      <c r="W307" s="20"/>
      <c r="X307" s="20"/>
      <c r="Y307" s="20"/>
      <c r="Z307" s="20"/>
      <c r="AA307" s="20"/>
      <c r="AB307" s="20"/>
      <c r="AC307" s="20"/>
      <c r="AD307" s="20"/>
      <c r="AE307" s="20"/>
      <c r="AF307" s="20"/>
      <c r="AG307" s="20"/>
      <c r="AH307" s="20"/>
    </row>
    <row r="308" spans="1:34" ht="285" x14ac:dyDescent="0.25">
      <c r="A308" s="6">
        <f t="shared" si="7"/>
        <v>307</v>
      </c>
      <c r="B308" s="1">
        <v>288</v>
      </c>
      <c r="C308" s="2">
        <v>44883.397592592592</v>
      </c>
      <c r="D308" s="1" t="s">
        <v>2731</v>
      </c>
      <c r="E308" s="1" t="s">
        <v>205</v>
      </c>
      <c r="F308" s="3">
        <v>44883</v>
      </c>
      <c r="G308" s="1">
        <f>_xlfn.XLOOKUP(Observation[[#This Row],[Date of Observation]],Date!$A$2:$A$300,Date!$B$2:$B$300,"")</f>
        <v>3</v>
      </c>
      <c r="H308" s="1" t="str">
        <f>_xlfn.XLOOKUP(Observation[[#This Row],[Date of Observation]],Date!$A$2:$A$300,Date!$C$2:$C$300,"")</f>
        <v>Aut 2</v>
      </c>
      <c r="I308" s="1" t="s">
        <v>42</v>
      </c>
      <c r="J308" s="1">
        <v>10</v>
      </c>
      <c r="K308" s="1" t="s">
        <v>206</v>
      </c>
      <c r="L308" s="1">
        <v>1</v>
      </c>
      <c r="M308" s="1" t="s">
        <v>44</v>
      </c>
      <c r="N308" s="1" t="s">
        <v>45</v>
      </c>
      <c r="O308" s="1" t="s">
        <v>51</v>
      </c>
      <c r="P308" s="6" t="s">
        <v>869</v>
      </c>
      <c r="Q308" s="17" t="s">
        <v>870</v>
      </c>
      <c r="R308" s="6"/>
      <c r="S308" s="6"/>
      <c r="T308" s="6"/>
      <c r="U308" s="6" t="s">
        <v>871</v>
      </c>
      <c r="V308" s="20"/>
      <c r="W308" s="20"/>
      <c r="X308" s="20"/>
      <c r="Y308" s="20"/>
      <c r="Z308" s="20"/>
      <c r="AA308" s="20"/>
      <c r="AB308" s="20"/>
      <c r="AC308" s="20"/>
      <c r="AD308" s="20"/>
      <c r="AE308" s="20"/>
      <c r="AF308" s="20"/>
      <c r="AG308" s="20"/>
      <c r="AH308" s="20"/>
    </row>
    <row r="309" spans="1:34" ht="45" x14ac:dyDescent="0.25">
      <c r="A309" s="6">
        <f t="shared" si="7"/>
        <v>308</v>
      </c>
      <c r="B309" s="1">
        <v>289</v>
      </c>
      <c r="C309" s="2">
        <v>44886.470150462963</v>
      </c>
      <c r="D309" s="1" t="s">
        <v>2730</v>
      </c>
      <c r="E309" s="1" t="s">
        <v>118</v>
      </c>
      <c r="F309" s="3">
        <v>44886</v>
      </c>
      <c r="G309" s="1">
        <f>_xlfn.XLOOKUP(Observation[[#This Row],[Date of Observation]],Date!$A$2:$A$300,Date!$B$2:$B$300,"")</f>
        <v>4</v>
      </c>
      <c r="H309" s="1" t="str">
        <f>_xlfn.XLOOKUP(Observation[[#This Row],[Date of Observation]],Date!$A$2:$A$300,Date!$C$2:$C$300,"")</f>
        <v>Aut 2</v>
      </c>
      <c r="I309" s="1" t="s">
        <v>42</v>
      </c>
      <c r="J309" s="1">
        <v>12</v>
      </c>
      <c r="K309" s="1" t="s">
        <v>131</v>
      </c>
      <c r="L309" s="1"/>
      <c r="M309" s="1" t="s">
        <v>132</v>
      </c>
      <c r="N309" s="1" t="s">
        <v>45</v>
      </c>
      <c r="O309" s="1" t="s">
        <v>25</v>
      </c>
      <c r="P309" s="6" t="s">
        <v>872</v>
      </c>
      <c r="Q309" s="6" t="s">
        <v>2780</v>
      </c>
      <c r="R309" s="6" t="s">
        <v>2780</v>
      </c>
      <c r="S309" s="6" t="s">
        <v>2780</v>
      </c>
      <c r="T309" s="6" t="s">
        <v>2780</v>
      </c>
      <c r="U309" s="6" t="s">
        <v>2780</v>
      </c>
      <c r="V309" s="20"/>
      <c r="W309" s="20"/>
      <c r="X309" s="20"/>
      <c r="Y309" s="20"/>
      <c r="Z309" s="20"/>
      <c r="AA309" s="20"/>
      <c r="AB309" s="20"/>
      <c r="AC309" s="20"/>
      <c r="AD309" s="20"/>
      <c r="AE309" s="20"/>
      <c r="AF309" s="20"/>
      <c r="AG309" s="20"/>
      <c r="AH309" s="20"/>
    </row>
    <row r="310" spans="1:34" ht="135" x14ac:dyDescent="0.25">
      <c r="A310" s="6">
        <f t="shared" si="7"/>
        <v>309</v>
      </c>
      <c r="B310" s="1">
        <v>290</v>
      </c>
      <c r="C310" s="2">
        <v>44886.563819444447</v>
      </c>
      <c r="D310" s="1" t="s">
        <v>2715</v>
      </c>
      <c r="E310" s="1" t="s">
        <v>683</v>
      </c>
      <c r="F310" s="3">
        <v>44881</v>
      </c>
      <c r="G310" s="1">
        <f>_xlfn.XLOOKUP(Observation[[#This Row],[Date of Observation]],Date!$A$2:$A$300,Date!$B$2:$B$300,"")</f>
        <v>3</v>
      </c>
      <c r="H310" s="1" t="str">
        <f>_xlfn.XLOOKUP(Observation[[#This Row],[Date of Observation]],Date!$A$2:$A$300,Date!$C$2:$C$300,"")</f>
        <v>Aut 2</v>
      </c>
      <c r="I310" s="1" t="s">
        <v>90</v>
      </c>
      <c r="J310" s="1">
        <v>13</v>
      </c>
      <c r="K310" s="1" t="s">
        <v>201</v>
      </c>
      <c r="L310" s="1"/>
      <c r="M310" s="1" t="s">
        <v>125</v>
      </c>
      <c r="N310" s="1" t="s">
        <v>302</v>
      </c>
      <c r="O310" s="1"/>
      <c r="P310" s="6" t="s">
        <v>873</v>
      </c>
      <c r="Q310" s="17" t="s">
        <v>874</v>
      </c>
      <c r="R310" s="6" t="s">
        <v>875</v>
      </c>
      <c r="S310" s="6" t="s">
        <v>876</v>
      </c>
      <c r="T310" s="6" t="s">
        <v>877</v>
      </c>
      <c r="U310" s="6" t="s">
        <v>878</v>
      </c>
      <c r="V310" s="20"/>
      <c r="W310" s="20"/>
      <c r="X310" s="20"/>
      <c r="Y310" s="20"/>
      <c r="Z310" s="20"/>
      <c r="AA310" s="20"/>
      <c r="AB310" s="20"/>
      <c r="AC310" s="20"/>
      <c r="AD310" s="20"/>
      <c r="AE310" s="20"/>
      <c r="AF310" s="20"/>
      <c r="AG310" s="20"/>
      <c r="AH310" s="20"/>
    </row>
    <row r="311" spans="1:34" ht="105" x14ac:dyDescent="0.25">
      <c r="A311" s="6">
        <f t="shared" si="7"/>
        <v>310</v>
      </c>
      <c r="B311" s="1">
        <v>291</v>
      </c>
      <c r="C311" s="2">
        <v>44886.746400462966</v>
      </c>
      <c r="D311" s="1" t="s">
        <v>2756</v>
      </c>
      <c r="E311" s="1" t="s">
        <v>107</v>
      </c>
      <c r="F311" s="3">
        <v>44840</v>
      </c>
      <c r="G311" s="1">
        <f>_xlfn.XLOOKUP(Observation[[#This Row],[Date of Observation]],Date!$A$2:$A$300,Date!$B$2:$B$300,"")</f>
        <v>6</v>
      </c>
      <c r="H311" s="1" t="str">
        <f>_xlfn.XLOOKUP(Observation[[#This Row],[Date of Observation]],Date!$A$2:$A$300,Date!$C$2:$C$300,"")</f>
        <v>Aut 1</v>
      </c>
      <c r="I311" s="1" t="s">
        <v>58</v>
      </c>
      <c r="J311" s="1">
        <v>9</v>
      </c>
      <c r="K311" s="1" t="s">
        <v>64</v>
      </c>
      <c r="L311" s="1">
        <v>5</v>
      </c>
      <c r="M311" s="1" t="s">
        <v>50</v>
      </c>
      <c r="N311" s="1" t="s">
        <v>45</v>
      </c>
      <c r="O311" s="1" t="s">
        <v>51</v>
      </c>
      <c r="P311" s="6" t="s">
        <v>879</v>
      </c>
      <c r="Q311" s="17" t="s">
        <v>880</v>
      </c>
      <c r="R311" s="6"/>
      <c r="S311" s="6"/>
      <c r="T311" s="6"/>
      <c r="U311" s="6" t="s">
        <v>881</v>
      </c>
      <c r="V311" s="20"/>
      <c r="W311" s="20"/>
      <c r="X311" s="20"/>
      <c r="Y311" s="20"/>
      <c r="Z311" s="20"/>
      <c r="AA311" s="20"/>
      <c r="AB311" s="20"/>
      <c r="AC311" s="20"/>
      <c r="AD311" s="20"/>
      <c r="AE311" s="20"/>
      <c r="AF311" s="20"/>
      <c r="AG311" s="20"/>
      <c r="AH311" s="20"/>
    </row>
    <row r="312" spans="1:34" ht="285" x14ac:dyDescent="0.25">
      <c r="A312" s="6">
        <f t="shared" si="7"/>
        <v>311</v>
      </c>
      <c r="B312" s="1">
        <v>292</v>
      </c>
      <c r="C312" s="2">
        <v>44886.757476851853</v>
      </c>
      <c r="D312" s="1" t="s">
        <v>2756</v>
      </c>
      <c r="E312" s="1" t="s">
        <v>389</v>
      </c>
      <c r="F312" s="3">
        <v>44882</v>
      </c>
      <c r="G312" s="1">
        <f>_xlfn.XLOOKUP(Observation[[#This Row],[Date of Observation]],Date!$A$2:$A$300,Date!$B$2:$B$300,"")</f>
        <v>3</v>
      </c>
      <c r="H312" s="1" t="str">
        <f>_xlfn.XLOOKUP(Observation[[#This Row],[Date of Observation]],Date!$A$2:$A$300,Date!$C$2:$C$300,"")</f>
        <v>Aut 2</v>
      </c>
      <c r="I312" s="1" t="s">
        <v>58</v>
      </c>
      <c r="J312" s="1">
        <v>10</v>
      </c>
      <c r="K312" s="1" t="s">
        <v>80</v>
      </c>
      <c r="L312" s="1">
        <v>4</v>
      </c>
      <c r="M312" s="1" t="s">
        <v>44</v>
      </c>
      <c r="N312" s="1" t="s">
        <v>302</v>
      </c>
      <c r="O312" s="1"/>
      <c r="P312" s="6" t="s">
        <v>882</v>
      </c>
      <c r="Q312" s="17" t="s">
        <v>883</v>
      </c>
      <c r="R312" s="6" t="s">
        <v>884</v>
      </c>
      <c r="S312" s="6" t="s">
        <v>885</v>
      </c>
      <c r="T312" s="6" t="s">
        <v>886</v>
      </c>
      <c r="U312" s="6" t="s">
        <v>887</v>
      </c>
      <c r="V312" s="20"/>
      <c r="W312" s="20"/>
      <c r="X312" s="20"/>
      <c r="Y312" s="20"/>
      <c r="Z312" s="20"/>
      <c r="AA312" s="20"/>
      <c r="AB312" s="20"/>
      <c r="AC312" s="20"/>
      <c r="AD312" s="20"/>
      <c r="AE312" s="20"/>
      <c r="AF312" s="20"/>
      <c r="AG312" s="20"/>
      <c r="AH312" s="20"/>
    </row>
    <row r="313" spans="1:34" ht="45" x14ac:dyDescent="0.25">
      <c r="A313" s="6">
        <f t="shared" si="7"/>
        <v>312</v>
      </c>
      <c r="B313" s="1">
        <v>293</v>
      </c>
      <c r="C313" s="2">
        <v>44887.389120370368</v>
      </c>
      <c r="D313" s="1" t="s">
        <v>2757</v>
      </c>
      <c r="E313" s="1" t="s">
        <v>77</v>
      </c>
      <c r="F313" s="3">
        <v>44880</v>
      </c>
      <c r="G313" s="1">
        <f>_xlfn.XLOOKUP(Observation[[#This Row],[Date of Observation]],Date!$A$2:$A$300,Date!$B$2:$B$300,"")</f>
        <v>3</v>
      </c>
      <c r="H313" s="1" t="str">
        <f>_xlfn.XLOOKUP(Observation[[#This Row],[Date of Observation]],Date!$A$2:$A$300,Date!$C$2:$C$300,"")</f>
        <v>Aut 2</v>
      </c>
      <c r="I313" s="1" t="s">
        <v>58</v>
      </c>
      <c r="J313" s="1">
        <v>9</v>
      </c>
      <c r="K313" s="1" t="s">
        <v>59</v>
      </c>
      <c r="L313" s="1">
        <v>5</v>
      </c>
      <c r="M313" s="1" t="s">
        <v>44</v>
      </c>
      <c r="N313" s="1" t="s">
        <v>302</v>
      </c>
      <c r="O313" s="1"/>
      <c r="P313" s="6" t="s">
        <v>888</v>
      </c>
      <c r="Q313" s="6" t="s">
        <v>2780</v>
      </c>
      <c r="R313" s="6" t="s">
        <v>2780</v>
      </c>
      <c r="S313" s="6" t="s">
        <v>2780</v>
      </c>
      <c r="T313" s="6" t="s">
        <v>2780</v>
      </c>
      <c r="U313" s="6" t="s">
        <v>2780</v>
      </c>
      <c r="V313" s="20"/>
      <c r="W313" s="20"/>
      <c r="X313" s="20"/>
      <c r="Y313" s="20"/>
      <c r="Z313" s="20"/>
      <c r="AA313" s="20"/>
      <c r="AB313" s="20"/>
      <c r="AC313" s="20"/>
      <c r="AD313" s="20"/>
      <c r="AE313" s="20"/>
      <c r="AF313" s="20"/>
      <c r="AG313" s="20"/>
      <c r="AH313" s="20"/>
    </row>
    <row r="314" spans="1:34" ht="165" x14ac:dyDescent="0.25">
      <c r="A314" s="6">
        <f t="shared" si="7"/>
        <v>313</v>
      </c>
      <c r="B314" s="1">
        <v>294</v>
      </c>
      <c r="C314" s="2">
        <v>44887.434884259259</v>
      </c>
      <c r="D314" s="1" t="s">
        <v>2730</v>
      </c>
      <c r="E314" s="1" t="s">
        <v>293</v>
      </c>
      <c r="F314" s="3">
        <v>44887</v>
      </c>
      <c r="G314" s="1">
        <f>_xlfn.XLOOKUP(Observation[[#This Row],[Date of Observation]],Date!$A$2:$A$300,Date!$B$2:$B$300,"")</f>
        <v>4</v>
      </c>
      <c r="H314" s="1" t="str">
        <f>_xlfn.XLOOKUP(Observation[[#This Row],[Date of Observation]],Date!$A$2:$A$300,Date!$C$2:$C$300,"")</f>
        <v>Aut 2</v>
      </c>
      <c r="I314" s="1" t="s">
        <v>42</v>
      </c>
      <c r="J314" s="1">
        <v>10</v>
      </c>
      <c r="K314" s="1" t="s">
        <v>43</v>
      </c>
      <c r="L314" s="1">
        <v>4</v>
      </c>
      <c r="M314" s="1" t="s">
        <v>50</v>
      </c>
      <c r="N314" s="1" t="s">
        <v>45</v>
      </c>
      <c r="O314" s="1" t="s">
        <v>25</v>
      </c>
      <c r="P314" s="6" t="s">
        <v>889</v>
      </c>
      <c r="Q314" s="17"/>
      <c r="R314" s="6"/>
      <c r="S314" s="6" t="s">
        <v>890</v>
      </c>
      <c r="T314" s="6"/>
      <c r="U314" s="6" t="s">
        <v>891</v>
      </c>
      <c r="V314" s="20"/>
      <c r="W314" s="20"/>
      <c r="X314" s="20"/>
      <c r="Y314" s="20"/>
      <c r="Z314" s="20"/>
      <c r="AA314" s="20"/>
      <c r="AB314" s="20"/>
      <c r="AC314" s="20"/>
      <c r="AD314" s="20"/>
      <c r="AE314" s="20"/>
      <c r="AF314" s="20"/>
      <c r="AG314" s="20"/>
      <c r="AH314" s="20"/>
    </row>
    <row r="315" spans="1:34" ht="409.5" x14ac:dyDescent="0.25">
      <c r="A315" s="6">
        <f t="shared" si="7"/>
        <v>314</v>
      </c>
      <c r="B315" s="1">
        <v>295</v>
      </c>
      <c r="C315" s="2">
        <v>44887.508842592593</v>
      </c>
      <c r="D315" s="1" t="s">
        <v>2772</v>
      </c>
      <c r="E315" s="1" t="s">
        <v>892</v>
      </c>
      <c r="F315" s="3">
        <v>44887</v>
      </c>
      <c r="G315" s="1">
        <f>_xlfn.XLOOKUP(Observation[[#This Row],[Date of Observation]],Date!$A$2:$A$300,Date!$B$2:$B$300,"")</f>
        <v>4</v>
      </c>
      <c r="H315" s="1" t="str">
        <f>_xlfn.XLOOKUP(Observation[[#This Row],[Date of Observation]],Date!$A$2:$A$300,Date!$C$2:$C$300,"")</f>
        <v>Aut 2</v>
      </c>
      <c r="I315" s="1" t="s">
        <v>42</v>
      </c>
      <c r="J315" s="1">
        <v>8</v>
      </c>
      <c r="K315" s="1" t="s">
        <v>531</v>
      </c>
      <c r="L315" s="1">
        <v>1</v>
      </c>
      <c r="M315" s="1" t="s">
        <v>50</v>
      </c>
      <c r="N315" s="1" t="s">
        <v>45</v>
      </c>
      <c r="O315" s="1" t="s">
        <v>26</v>
      </c>
      <c r="P315" s="6" t="s">
        <v>893</v>
      </c>
      <c r="Q315" s="17"/>
      <c r="R315" s="6"/>
      <c r="S315" s="6"/>
      <c r="T315" s="6" t="s">
        <v>894</v>
      </c>
      <c r="U315" s="6" t="s">
        <v>895</v>
      </c>
      <c r="V315" s="20"/>
      <c r="W315" s="20"/>
      <c r="X315" s="20"/>
      <c r="Y315" s="20"/>
      <c r="Z315" s="20"/>
      <c r="AA315" s="20"/>
      <c r="AB315" s="20"/>
      <c r="AC315" s="20"/>
      <c r="AD315" s="20"/>
      <c r="AE315" s="20"/>
      <c r="AF315" s="20"/>
      <c r="AG315" s="20"/>
      <c r="AH315" s="20"/>
    </row>
    <row r="316" spans="1:34" ht="345" x14ac:dyDescent="0.25">
      <c r="A316" s="6">
        <f t="shared" si="7"/>
        <v>315</v>
      </c>
      <c r="B316" s="1">
        <v>296</v>
      </c>
      <c r="C316" s="2">
        <v>44887.533854166664</v>
      </c>
      <c r="D316" s="1" t="s">
        <v>2697</v>
      </c>
      <c r="E316" s="1" t="s">
        <v>896</v>
      </c>
      <c r="F316" s="3">
        <v>44880</v>
      </c>
      <c r="G316" s="1">
        <f>_xlfn.XLOOKUP(Observation[[#This Row],[Date of Observation]],Date!$A$2:$A$300,Date!$B$2:$B$300,"")</f>
        <v>3</v>
      </c>
      <c r="H316" s="1" t="str">
        <f>_xlfn.XLOOKUP(Observation[[#This Row],[Date of Observation]],Date!$A$2:$A$300,Date!$C$2:$C$300,"")</f>
        <v>Aut 2</v>
      </c>
      <c r="I316" s="1" t="s">
        <v>58</v>
      </c>
      <c r="J316" s="1">
        <v>9</v>
      </c>
      <c r="K316" s="1" t="s">
        <v>80</v>
      </c>
      <c r="L316" s="1">
        <v>5</v>
      </c>
      <c r="M316" s="1" t="s">
        <v>50</v>
      </c>
      <c r="N316" s="1" t="s">
        <v>302</v>
      </c>
      <c r="O316" s="1"/>
      <c r="P316" s="6" t="s">
        <v>897</v>
      </c>
      <c r="Q316" s="17" t="s">
        <v>898</v>
      </c>
      <c r="R316" s="6" t="s">
        <v>899</v>
      </c>
      <c r="S316" s="6" t="s">
        <v>900</v>
      </c>
      <c r="T316" s="6" t="s">
        <v>901</v>
      </c>
      <c r="U316" s="6" t="s">
        <v>902</v>
      </c>
      <c r="V316" s="20"/>
      <c r="W316" s="20"/>
      <c r="X316" s="20"/>
      <c r="Y316" s="20"/>
      <c r="Z316" s="20"/>
      <c r="AA316" s="20"/>
      <c r="AB316" s="20"/>
      <c r="AC316" s="20"/>
      <c r="AD316" s="20"/>
      <c r="AE316" s="20"/>
      <c r="AF316" s="20"/>
      <c r="AG316" s="20"/>
      <c r="AH316" s="20"/>
    </row>
    <row r="317" spans="1:34" ht="105" x14ac:dyDescent="0.25">
      <c r="A317" s="6">
        <f t="shared" si="7"/>
        <v>316</v>
      </c>
      <c r="B317" s="1">
        <v>298</v>
      </c>
      <c r="C317" s="2">
        <v>44888.423773148148</v>
      </c>
      <c r="D317" s="1" t="s">
        <v>2715</v>
      </c>
      <c r="E317" s="1" t="s">
        <v>282</v>
      </c>
      <c r="F317" s="3">
        <v>44887</v>
      </c>
      <c r="G317" s="1">
        <f>_xlfn.XLOOKUP(Observation[[#This Row],[Date of Observation]],Date!$A$2:$A$300,Date!$B$2:$B$300,"")</f>
        <v>4</v>
      </c>
      <c r="H317" s="1" t="str">
        <f>_xlfn.XLOOKUP(Observation[[#This Row],[Date of Observation]],Date!$A$2:$A$300,Date!$C$2:$C$300,"")</f>
        <v>Aut 2</v>
      </c>
      <c r="I317" s="1" t="s">
        <v>58</v>
      </c>
      <c r="J317" s="1">
        <v>12</v>
      </c>
      <c r="K317" s="1" t="s">
        <v>80</v>
      </c>
      <c r="L317" s="1"/>
      <c r="M317" s="1" t="s">
        <v>85</v>
      </c>
      <c r="N317" s="1" t="s">
        <v>302</v>
      </c>
      <c r="O317" s="1"/>
      <c r="P317" s="6" t="s">
        <v>903</v>
      </c>
      <c r="Q317" s="17" t="s">
        <v>904</v>
      </c>
      <c r="R317" s="6" t="s">
        <v>905</v>
      </c>
      <c r="S317" s="6" t="s">
        <v>906</v>
      </c>
      <c r="T317" s="6" t="s">
        <v>907</v>
      </c>
      <c r="U317" s="6" t="s">
        <v>908</v>
      </c>
      <c r="V317" s="20"/>
      <c r="W317" s="20"/>
      <c r="X317" s="20"/>
      <c r="Y317" s="20"/>
      <c r="Z317" s="20"/>
      <c r="AA317" s="20"/>
      <c r="AB317" s="20"/>
      <c r="AC317" s="20"/>
      <c r="AD317" s="20"/>
      <c r="AE317" s="20"/>
      <c r="AF317" s="20"/>
      <c r="AG317" s="20"/>
      <c r="AH317" s="20"/>
    </row>
    <row r="318" spans="1:34" ht="345" x14ac:dyDescent="0.25">
      <c r="A318" s="6">
        <f t="shared" si="7"/>
        <v>317</v>
      </c>
      <c r="B318" s="1">
        <v>299</v>
      </c>
      <c r="C318" s="2">
        <v>44888.568182870367</v>
      </c>
      <c r="D318" s="1" t="s">
        <v>2772</v>
      </c>
      <c r="E318" s="1" t="s">
        <v>548</v>
      </c>
      <c r="F318" s="3">
        <v>44888</v>
      </c>
      <c r="G318" s="1">
        <f>_xlfn.XLOOKUP(Observation[[#This Row],[Date of Observation]],Date!$A$2:$A$300,Date!$B$2:$B$300,"")</f>
        <v>4</v>
      </c>
      <c r="H318" s="1" t="str">
        <f>_xlfn.XLOOKUP(Observation[[#This Row],[Date of Observation]],Date!$A$2:$A$300,Date!$C$2:$C$300,"")</f>
        <v>Aut 2</v>
      </c>
      <c r="I318" s="1" t="s">
        <v>42</v>
      </c>
      <c r="J318" s="1">
        <v>8</v>
      </c>
      <c r="K318" s="1" t="s">
        <v>531</v>
      </c>
      <c r="L318" s="1">
        <v>4</v>
      </c>
      <c r="M318" s="1" t="s">
        <v>44</v>
      </c>
      <c r="N318" s="1" t="s">
        <v>45</v>
      </c>
      <c r="O318" s="1" t="s">
        <v>26</v>
      </c>
      <c r="P318" s="6" t="s">
        <v>893</v>
      </c>
      <c r="Q318" s="17"/>
      <c r="R318" s="6"/>
      <c r="S318" s="6"/>
      <c r="T318" s="6" t="s">
        <v>909</v>
      </c>
      <c r="U318" s="6" t="s">
        <v>910</v>
      </c>
      <c r="V318" s="20"/>
      <c r="W318" s="20"/>
      <c r="X318" s="20"/>
      <c r="Y318" s="20"/>
      <c r="Z318" s="20"/>
      <c r="AA318" s="20"/>
      <c r="AB318" s="20"/>
      <c r="AC318" s="20"/>
      <c r="AD318" s="20"/>
      <c r="AE318" s="20"/>
      <c r="AF318" s="20"/>
      <c r="AG318" s="20"/>
      <c r="AH318" s="20"/>
    </row>
    <row r="319" spans="1:34" ht="45" x14ac:dyDescent="0.25">
      <c r="A319" s="6">
        <f t="shared" si="7"/>
        <v>318</v>
      </c>
      <c r="B319" s="1">
        <v>300</v>
      </c>
      <c r="C319" s="2">
        <v>44888.590543981481</v>
      </c>
      <c r="D319" s="1" t="s">
        <v>2749</v>
      </c>
      <c r="E319" s="1" t="s">
        <v>129</v>
      </c>
      <c r="F319" s="3">
        <v>44888</v>
      </c>
      <c r="G319" s="1">
        <f>_xlfn.XLOOKUP(Observation[[#This Row],[Date of Observation]],Date!$A$2:$A$300,Date!$B$2:$B$300,"")</f>
        <v>4</v>
      </c>
      <c r="H319" s="1" t="str">
        <f>_xlfn.XLOOKUP(Observation[[#This Row],[Date of Observation]],Date!$A$2:$A$300,Date!$C$2:$C$300,"")</f>
        <v>Aut 2</v>
      </c>
      <c r="I319" s="1" t="s">
        <v>42</v>
      </c>
      <c r="J319" s="1">
        <v>7</v>
      </c>
      <c r="K319" s="1" t="s">
        <v>43</v>
      </c>
      <c r="L319" s="1">
        <v>3</v>
      </c>
      <c r="M319" s="1" t="s">
        <v>44</v>
      </c>
      <c r="N319" s="1" t="s">
        <v>45</v>
      </c>
      <c r="O319" s="1" t="s">
        <v>25</v>
      </c>
      <c r="P319" s="6" t="s">
        <v>911</v>
      </c>
      <c r="Q319" s="6" t="s">
        <v>2780</v>
      </c>
      <c r="R319" s="6" t="s">
        <v>2780</v>
      </c>
      <c r="S319" s="6" t="s">
        <v>2780</v>
      </c>
      <c r="T319" s="6" t="s">
        <v>2780</v>
      </c>
      <c r="U319" s="6" t="s">
        <v>2780</v>
      </c>
      <c r="V319" s="20"/>
      <c r="W319" s="20"/>
      <c r="X319" s="20"/>
      <c r="Y319" s="20"/>
      <c r="Z319" s="20"/>
      <c r="AA319" s="20"/>
      <c r="AB319" s="20"/>
      <c r="AC319" s="20"/>
      <c r="AD319" s="20"/>
      <c r="AE319" s="20"/>
      <c r="AF319" s="20"/>
      <c r="AG319" s="20"/>
      <c r="AH319" s="20"/>
    </row>
    <row r="320" spans="1:34" ht="409.5" x14ac:dyDescent="0.25">
      <c r="A320" s="6">
        <f t="shared" si="7"/>
        <v>319</v>
      </c>
      <c r="B320" s="1">
        <v>301</v>
      </c>
      <c r="C320" s="2">
        <v>44888.595567129632</v>
      </c>
      <c r="D320" s="1" t="s">
        <v>2743</v>
      </c>
      <c r="E320" s="1" t="s">
        <v>912</v>
      </c>
      <c r="F320" s="3">
        <v>44881</v>
      </c>
      <c r="G320" s="1">
        <f>_xlfn.XLOOKUP(Observation[[#This Row],[Date of Observation]],Date!$A$2:$A$300,Date!$B$2:$B$300,"")</f>
        <v>3</v>
      </c>
      <c r="H320" s="1" t="str">
        <f>_xlfn.XLOOKUP(Observation[[#This Row],[Date of Observation]],Date!$A$2:$A$300,Date!$C$2:$C$300,"")</f>
        <v>Aut 2</v>
      </c>
      <c r="I320" s="1" t="s">
        <v>90</v>
      </c>
      <c r="J320" s="1">
        <v>8</v>
      </c>
      <c r="K320" s="1" t="s">
        <v>103</v>
      </c>
      <c r="L320" s="1">
        <v>4</v>
      </c>
      <c r="M320" s="1" t="s">
        <v>44</v>
      </c>
      <c r="N320" s="1" t="s">
        <v>45</v>
      </c>
      <c r="O320" s="1" t="s">
        <v>26</v>
      </c>
      <c r="P320" s="6" t="s">
        <v>913</v>
      </c>
      <c r="Q320" s="17"/>
      <c r="R320" s="6"/>
      <c r="S320" s="6"/>
      <c r="T320" s="6" t="s">
        <v>914</v>
      </c>
      <c r="U320" s="6" t="s">
        <v>915</v>
      </c>
      <c r="V320" s="20"/>
      <c r="W320" s="20"/>
      <c r="X320" s="20"/>
      <c r="Y320" s="20"/>
      <c r="Z320" s="20"/>
      <c r="AA320" s="20"/>
      <c r="AB320" s="20"/>
      <c r="AC320" s="20"/>
      <c r="AD320" s="20"/>
      <c r="AE320" s="20"/>
      <c r="AF320" s="20"/>
      <c r="AG320" s="20"/>
      <c r="AH320" s="20"/>
    </row>
    <row r="321" spans="1:34" ht="135" x14ac:dyDescent="0.25">
      <c r="A321" s="6">
        <f t="shared" si="7"/>
        <v>320</v>
      </c>
      <c r="B321" s="1">
        <v>302</v>
      </c>
      <c r="C321" s="2">
        <v>44888.654050925928</v>
      </c>
      <c r="D321" s="1" t="s">
        <v>2752</v>
      </c>
      <c r="E321" s="1" t="s">
        <v>200</v>
      </c>
      <c r="F321" s="3">
        <v>44881</v>
      </c>
      <c r="G321" s="1">
        <f>_xlfn.XLOOKUP(Observation[[#This Row],[Date of Observation]],Date!$A$2:$A$300,Date!$B$2:$B$300,"")</f>
        <v>3</v>
      </c>
      <c r="H321" s="1" t="str">
        <f>_xlfn.XLOOKUP(Observation[[#This Row],[Date of Observation]],Date!$A$2:$A$300,Date!$C$2:$C$300,"")</f>
        <v>Aut 2</v>
      </c>
      <c r="I321" s="1" t="s">
        <v>90</v>
      </c>
      <c r="J321" s="1">
        <v>11</v>
      </c>
      <c r="K321" s="1" t="s">
        <v>916</v>
      </c>
      <c r="L321" s="1">
        <v>1</v>
      </c>
      <c r="M321" s="1" t="s">
        <v>85</v>
      </c>
      <c r="N321" s="1" t="s">
        <v>302</v>
      </c>
      <c r="O321" s="1"/>
      <c r="P321" s="6" t="s">
        <v>917</v>
      </c>
      <c r="Q321" s="17" t="s">
        <v>918</v>
      </c>
      <c r="R321" s="6" t="s">
        <v>919</v>
      </c>
      <c r="S321" s="6" t="s">
        <v>920</v>
      </c>
      <c r="T321" s="6" t="s">
        <v>921</v>
      </c>
      <c r="U321" s="6" t="s">
        <v>922</v>
      </c>
      <c r="V321" s="20"/>
      <c r="W321" s="20"/>
      <c r="X321" s="20"/>
      <c r="Y321" s="20"/>
      <c r="Z321" s="20"/>
      <c r="AA321" s="20"/>
      <c r="AB321" s="20"/>
      <c r="AC321" s="20"/>
      <c r="AD321" s="20"/>
      <c r="AE321" s="20"/>
      <c r="AF321" s="20"/>
      <c r="AG321" s="20"/>
      <c r="AH321" s="20"/>
    </row>
    <row r="322" spans="1:34" ht="345" x14ac:dyDescent="0.25">
      <c r="A322" s="6">
        <f t="shared" ref="A322:A331" si="8">ROW()-1</f>
        <v>321</v>
      </c>
      <c r="B322" s="1">
        <v>303</v>
      </c>
      <c r="C322" s="2">
        <v>44889.607361111113</v>
      </c>
      <c r="D322" s="1" t="s">
        <v>2697</v>
      </c>
      <c r="E322" s="1" t="s">
        <v>375</v>
      </c>
      <c r="F322" s="3">
        <v>44887</v>
      </c>
      <c r="G322" s="1">
        <f>_xlfn.XLOOKUP(Observation[[#This Row],[Date of Observation]],Date!$A$2:$A$300,Date!$B$2:$B$300,"")</f>
        <v>4</v>
      </c>
      <c r="H322" s="1" t="str">
        <f>_xlfn.XLOOKUP(Observation[[#This Row],[Date of Observation]],Date!$A$2:$A$300,Date!$C$2:$C$300,"")</f>
        <v>Aut 2</v>
      </c>
      <c r="I322" s="1" t="s">
        <v>58</v>
      </c>
      <c r="J322" s="1">
        <v>11</v>
      </c>
      <c r="K322" s="1" t="s">
        <v>80</v>
      </c>
      <c r="L322" s="1">
        <v>1</v>
      </c>
      <c r="M322" s="1" t="s">
        <v>44</v>
      </c>
      <c r="N322" s="1" t="s">
        <v>302</v>
      </c>
      <c r="O322" s="1"/>
      <c r="P322" s="6" t="s">
        <v>923</v>
      </c>
      <c r="Q322" s="17" t="s">
        <v>924</v>
      </c>
      <c r="R322" s="6" t="s">
        <v>925</v>
      </c>
      <c r="S322" s="6" t="s">
        <v>926</v>
      </c>
      <c r="T322" s="6" t="s">
        <v>927</v>
      </c>
      <c r="U322" s="6" t="s">
        <v>928</v>
      </c>
      <c r="V322" s="20"/>
      <c r="W322" s="20"/>
      <c r="X322" s="20"/>
      <c r="Y322" s="20"/>
      <c r="Z322" s="20"/>
      <c r="AA322" s="20"/>
      <c r="AB322" s="20"/>
      <c r="AC322" s="20"/>
      <c r="AD322" s="20"/>
      <c r="AE322" s="20"/>
      <c r="AF322" s="20"/>
      <c r="AG322" s="20"/>
      <c r="AH322" s="20"/>
    </row>
    <row r="323" spans="1:34" ht="210" x14ac:dyDescent="0.25">
      <c r="A323" s="6">
        <f t="shared" si="8"/>
        <v>322</v>
      </c>
      <c r="B323" s="1">
        <v>304</v>
      </c>
      <c r="C323" s="2">
        <v>44889.632754629631</v>
      </c>
      <c r="D323" s="1" t="s">
        <v>2749</v>
      </c>
      <c r="E323" s="1" t="s">
        <v>540</v>
      </c>
      <c r="F323" s="3">
        <v>44890</v>
      </c>
      <c r="G323" s="1">
        <f>_xlfn.XLOOKUP(Observation[[#This Row],[Date of Observation]],Date!$A$2:$A$300,Date!$B$2:$B$300,"")</f>
        <v>4</v>
      </c>
      <c r="H323" s="1" t="str">
        <f>_xlfn.XLOOKUP(Observation[[#This Row],[Date of Observation]],Date!$A$2:$A$300,Date!$C$2:$C$300,"")</f>
        <v>Aut 2</v>
      </c>
      <c r="I323" s="1" t="s">
        <v>42</v>
      </c>
      <c r="J323" s="1">
        <v>11</v>
      </c>
      <c r="K323" s="1" t="s">
        <v>43</v>
      </c>
      <c r="L323" s="1">
        <v>1</v>
      </c>
      <c r="M323" s="1" t="s">
        <v>44</v>
      </c>
      <c r="N323" s="1" t="s">
        <v>45</v>
      </c>
      <c r="O323" s="1" t="s">
        <v>25</v>
      </c>
      <c r="P323" s="6" t="s">
        <v>929</v>
      </c>
      <c r="Q323" s="17"/>
      <c r="R323" s="6"/>
      <c r="S323" s="6" t="s">
        <v>930</v>
      </c>
      <c r="T323" s="6"/>
      <c r="U323" s="6" t="s">
        <v>931</v>
      </c>
      <c r="V323" s="20"/>
      <c r="W323" s="20"/>
      <c r="X323" s="20"/>
      <c r="Y323" s="20"/>
      <c r="Z323" s="20"/>
      <c r="AA323" s="20"/>
      <c r="AB323" s="20"/>
      <c r="AC323" s="20"/>
      <c r="AD323" s="20"/>
      <c r="AE323" s="20"/>
      <c r="AF323" s="20"/>
      <c r="AG323" s="20"/>
      <c r="AH323" s="20"/>
    </row>
    <row r="324" spans="1:34" ht="330" x14ac:dyDescent="0.25">
      <c r="A324" s="6">
        <f t="shared" si="8"/>
        <v>323</v>
      </c>
      <c r="B324" s="1">
        <v>305</v>
      </c>
      <c r="C324" s="2">
        <v>44889.634548611109</v>
      </c>
      <c r="D324" s="1" t="s">
        <v>2697</v>
      </c>
      <c r="E324" s="1" t="s">
        <v>350</v>
      </c>
      <c r="F324" s="3">
        <v>44887</v>
      </c>
      <c r="G324" s="1">
        <f>_xlfn.XLOOKUP(Observation[[#This Row],[Date of Observation]],Date!$A$2:$A$300,Date!$B$2:$B$300,"")</f>
        <v>4</v>
      </c>
      <c r="H324" s="1" t="str">
        <f>_xlfn.XLOOKUP(Observation[[#This Row],[Date of Observation]],Date!$A$2:$A$300,Date!$C$2:$C$300,"")</f>
        <v>Aut 2</v>
      </c>
      <c r="I324" s="1" t="s">
        <v>58</v>
      </c>
      <c r="J324" s="1">
        <v>11</v>
      </c>
      <c r="K324" s="1" t="s">
        <v>80</v>
      </c>
      <c r="L324" s="1">
        <v>5</v>
      </c>
      <c r="M324" s="1" t="s">
        <v>50</v>
      </c>
      <c r="N324" s="1" t="s">
        <v>302</v>
      </c>
      <c r="O324" s="1"/>
      <c r="P324" s="6" t="s">
        <v>361</v>
      </c>
      <c r="Q324" s="17" t="s">
        <v>932</v>
      </c>
      <c r="R324" s="6" t="s">
        <v>933</v>
      </c>
      <c r="S324" s="6" t="s">
        <v>934</v>
      </c>
      <c r="T324" s="6" t="s">
        <v>935</v>
      </c>
      <c r="U324" s="6" t="s">
        <v>936</v>
      </c>
      <c r="V324" s="20"/>
      <c r="W324" s="20"/>
      <c r="X324" s="20"/>
      <c r="Y324" s="20"/>
      <c r="Z324" s="20"/>
      <c r="AA324" s="20"/>
      <c r="AB324" s="20"/>
      <c r="AC324" s="20"/>
      <c r="AD324" s="20"/>
      <c r="AE324" s="20"/>
      <c r="AF324" s="20"/>
      <c r="AG324" s="20"/>
      <c r="AH324" s="20"/>
    </row>
    <row r="325" spans="1:34" ht="45" x14ac:dyDescent="0.25">
      <c r="A325" s="6">
        <f t="shared" si="8"/>
        <v>324</v>
      </c>
      <c r="B325" s="1">
        <v>306</v>
      </c>
      <c r="C325" s="2">
        <v>44890.388703703706</v>
      </c>
      <c r="D325" s="1" t="s">
        <v>2754</v>
      </c>
      <c r="E325" s="1" t="s">
        <v>67</v>
      </c>
      <c r="F325" s="3">
        <v>44890</v>
      </c>
      <c r="G325" s="1">
        <f>_xlfn.XLOOKUP(Observation[[#This Row],[Date of Observation]],Date!$A$2:$A$300,Date!$B$2:$B$300,"")</f>
        <v>4</v>
      </c>
      <c r="H325" s="1" t="str">
        <f>_xlfn.XLOOKUP(Observation[[#This Row],[Date of Observation]],Date!$A$2:$A$300,Date!$C$2:$C$300,"")</f>
        <v>Aut 2</v>
      </c>
      <c r="I325" s="1" t="s">
        <v>48</v>
      </c>
      <c r="J325" s="1">
        <v>11</v>
      </c>
      <c r="K325" s="1" t="s">
        <v>68</v>
      </c>
      <c r="L325" s="1">
        <v>1</v>
      </c>
      <c r="M325" s="1" t="s">
        <v>44</v>
      </c>
      <c r="N325" s="1" t="s">
        <v>45</v>
      </c>
      <c r="O325" s="1" t="s">
        <v>51</v>
      </c>
      <c r="P325" s="6" t="s">
        <v>937</v>
      </c>
      <c r="Q325" s="6" t="s">
        <v>2780</v>
      </c>
      <c r="R325" s="6" t="s">
        <v>2780</v>
      </c>
      <c r="S325" s="6" t="s">
        <v>2780</v>
      </c>
      <c r="T325" s="6" t="s">
        <v>2780</v>
      </c>
      <c r="U325" s="6" t="s">
        <v>2780</v>
      </c>
      <c r="V325" s="20"/>
      <c r="W325" s="20"/>
      <c r="X325" s="20"/>
      <c r="Y325" s="20"/>
      <c r="Z325" s="20"/>
      <c r="AA325" s="20"/>
      <c r="AB325" s="20"/>
      <c r="AC325" s="20"/>
      <c r="AD325" s="20"/>
      <c r="AE325" s="20"/>
      <c r="AF325" s="20"/>
      <c r="AG325" s="20"/>
      <c r="AH325" s="20"/>
    </row>
    <row r="326" spans="1:34" ht="210" x14ac:dyDescent="0.25">
      <c r="A326" s="6">
        <f t="shared" si="8"/>
        <v>325</v>
      </c>
      <c r="B326" s="1">
        <v>307</v>
      </c>
      <c r="C326" s="2">
        <v>44890.390277777777</v>
      </c>
      <c r="D326" s="1" t="s">
        <v>2772</v>
      </c>
      <c r="E326" s="1" t="s">
        <v>938</v>
      </c>
      <c r="F326" s="3">
        <v>44890</v>
      </c>
      <c r="G326" s="1">
        <f>_xlfn.XLOOKUP(Observation[[#This Row],[Date of Observation]],Date!$A$2:$A$300,Date!$B$2:$B$300,"")</f>
        <v>4</v>
      </c>
      <c r="H326" s="1" t="str">
        <f>_xlfn.XLOOKUP(Observation[[#This Row],[Date of Observation]],Date!$A$2:$A$300,Date!$C$2:$C$300,"")</f>
        <v>Aut 2</v>
      </c>
      <c r="I326" s="1" t="s">
        <v>42</v>
      </c>
      <c r="J326" s="1">
        <v>12</v>
      </c>
      <c r="K326" s="1" t="s">
        <v>386</v>
      </c>
      <c r="L326" s="1"/>
      <c r="M326" s="1" t="s">
        <v>132</v>
      </c>
      <c r="N326" s="1" t="s">
        <v>45</v>
      </c>
      <c r="O326" s="1" t="s">
        <v>26</v>
      </c>
      <c r="P326" s="6" t="s">
        <v>939</v>
      </c>
      <c r="Q326" s="17"/>
      <c r="R326" s="6"/>
      <c r="S326" s="6"/>
      <c r="T326" s="6" t="s">
        <v>940</v>
      </c>
      <c r="U326" s="6" t="s">
        <v>941</v>
      </c>
      <c r="V326" s="20"/>
      <c r="W326" s="20"/>
      <c r="X326" s="20"/>
      <c r="Y326" s="20"/>
      <c r="Z326" s="20"/>
      <c r="AA326" s="20"/>
      <c r="AB326" s="20"/>
      <c r="AC326" s="20"/>
      <c r="AD326" s="20"/>
      <c r="AE326" s="20"/>
      <c r="AF326" s="20"/>
      <c r="AG326" s="20"/>
      <c r="AH326" s="20"/>
    </row>
    <row r="327" spans="1:34" ht="45" x14ac:dyDescent="0.25">
      <c r="A327" s="6">
        <f t="shared" si="8"/>
        <v>326</v>
      </c>
      <c r="B327" s="1">
        <v>308</v>
      </c>
      <c r="C327" s="2">
        <v>44890.395972222221</v>
      </c>
      <c r="D327" s="1" t="s">
        <v>2754</v>
      </c>
      <c r="E327" s="1" t="s">
        <v>190</v>
      </c>
      <c r="F327" s="3">
        <v>44890</v>
      </c>
      <c r="G327" s="1">
        <f>_xlfn.XLOOKUP(Observation[[#This Row],[Date of Observation]],Date!$A$2:$A$300,Date!$B$2:$B$300,"")</f>
        <v>4</v>
      </c>
      <c r="H327" s="1" t="str">
        <f>_xlfn.XLOOKUP(Observation[[#This Row],[Date of Observation]],Date!$A$2:$A$300,Date!$C$2:$C$300,"")</f>
        <v>Aut 2</v>
      </c>
      <c r="I327" s="1" t="s">
        <v>48</v>
      </c>
      <c r="J327" s="1">
        <v>9</v>
      </c>
      <c r="K327" s="1" t="s">
        <v>71</v>
      </c>
      <c r="L327" s="1">
        <v>1</v>
      </c>
      <c r="M327" s="1" t="s">
        <v>50</v>
      </c>
      <c r="N327" s="1" t="s">
        <v>45</v>
      </c>
      <c r="O327" s="1" t="s">
        <v>26</v>
      </c>
      <c r="P327" s="6" t="s">
        <v>942</v>
      </c>
      <c r="Q327" s="6" t="s">
        <v>2780</v>
      </c>
      <c r="R327" s="6" t="s">
        <v>2780</v>
      </c>
      <c r="S327" s="6" t="s">
        <v>2780</v>
      </c>
      <c r="T327" s="6" t="s">
        <v>2780</v>
      </c>
      <c r="U327" s="6" t="s">
        <v>2780</v>
      </c>
      <c r="V327" s="20"/>
      <c r="W327" s="20"/>
      <c r="X327" s="20"/>
      <c r="Y327" s="20"/>
      <c r="Z327" s="20"/>
      <c r="AA327" s="20"/>
      <c r="AB327" s="20"/>
      <c r="AC327" s="20"/>
      <c r="AD327" s="20"/>
      <c r="AE327" s="20"/>
      <c r="AF327" s="20"/>
      <c r="AG327" s="20"/>
      <c r="AH327" s="20"/>
    </row>
    <row r="328" spans="1:34" ht="45" x14ac:dyDescent="0.25">
      <c r="A328" s="6">
        <f t="shared" si="8"/>
        <v>327</v>
      </c>
      <c r="B328" s="1">
        <v>309</v>
      </c>
      <c r="C328" s="2">
        <v>44890.400289351855</v>
      </c>
      <c r="D328" s="1" t="s">
        <v>2754</v>
      </c>
      <c r="E328" s="1" t="s">
        <v>122</v>
      </c>
      <c r="F328" s="3">
        <v>44890</v>
      </c>
      <c r="G328" s="1">
        <f>_xlfn.XLOOKUP(Observation[[#This Row],[Date of Observation]],Date!$A$2:$A$300,Date!$B$2:$B$300,"")</f>
        <v>4</v>
      </c>
      <c r="H328" s="1" t="str">
        <f>_xlfn.XLOOKUP(Observation[[#This Row],[Date of Observation]],Date!$A$2:$A$300,Date!$C$2:$C$300,"")</f>
        <v>Aut 2</v>
      </c>
      <c r="I328" s="1" t="s">
        <v>48</v>
      </c>
      <c r="J328" s="1">
        <v>9</v>
      </c>
      <c r="K328" s="1" t="s">
        <v>71</v>
      </c>
      <c r="L328" s="1">
        <v>2</v>
      </c>
      <c r="M328" s="1" t="s">
        <v>50</v>
      </c>
      <c r="N328" s="1" t="s">
        <v>45</v>
      </c>
      <c r="O328" s="1" t="s">
        <v>26</v>
      </c>
      <c r="P328" s="6" t="s">
        <v>942</v>
      </c>
      <c r="Q328" s="6" t="s">
        <v>2780</v>
      </c>
      <c r="R328" s="6" t="s">
        <v>2780</v>
      </c>
      <c r="S328" s="6" t="s">
        <v>2780</v>
      </c>
      <c r="T328" s="6" t="s">
        <v>2780</v>
      </c>
      <c r="U328" s="6" t="s">
        <v>2780</v>
      </c>
      <c r="V328" s="20"/>
      <c r="W328" s="20"/>
      <c r="X328" s="20"/>
      <c r="Y328" s="20"/>
      <c r="Z328" s="20"/>
      <c r="AA328" s="20"/>
      <c r="AB328" s="20"/>
      <c r="AC328" s="20"/>
      <c r="AD328" s="20"/>
      <c r="AE328" s="20"/>
      <c r="AF328" s="20"/>
      <c r="AG328" s="20"/>
      <c r="AH328" s="20"/>
    </row>
    <row r="329" spans="1:34" ht="105" x14ac:dyDescent="0.25">
      <c r="A329" s="6">
        <f t="shared" si="8"/>
        <v>328</v>
      </c>
      <c r="B329" s="1">
        <v>310</v>
      </c>
      <c r="C329" s="2">
        <v>44890.403252314813</v>
      </c>
      <c r="D329" s="1" t="s">
        <v>2754</v>
      </c>
      <c r="E329" s="1" t="s">
        <v>618</v>
      </c>
      <c r="F329" s="3">
        <v>44890</v>
      </c>
      <c r="G329" s="1">
        <f>_xlfn.XLOOKUP(Observation[[#This Row],[Date of Observation]],Date!$A$2:$A$300,Date!$B$2:$B$300,"")</f>
        <v>4</v>
      </c>
      <c r="H329" s="1" t="str">
        <f>_xlfn.XLOOKUP(Observation[[#This Row],[Date of Observation]],Date!$A$2:$A$300,Date!$C$2:$C$300,"")</f>
        <v>Aut 2</v>
      </c>
      <c r="I329" s="1" t="s">
        <v>48</v>
      </c>
      <c r="J329" s="1">
        <v>9</v>
      </c>
      <c r="K329" s="1" t="s">
        <v>71</v>
      </c>
      <c r="L329" s="1">
        <v>3</v>
      </c>
      <c r="M329" s="1" t="s">
        <v>50</v>
      </c>
      <c r="N329" s="1" t="s">
        <v>45</v>
      </c>
      <c r="O329" s="1" t="s">
        <v>51</v>
      </c>
      <c r="P329" s="6" t="s">
        <v>942</v>
      </c>
      <c r="Q329" s="17" t="s">
        <v>943</v>
      </c>
      <c r="R329" s="6"/>
      <c r="S329" s="6"/>
      <c r="T329" s="6"/>
      <c r="U329" s="6" t="s">
        <v>944</v>
      </c>
      <c r="V329" s="20"/>
      <c r="W329" s="20"/>
      <c r="X329" s="20"/>
      <c r="Y329" s="20"/>
      <c r="Z329" s="20"/>
      <c r="AA329" s="20"/>
      <c r="AB329" s="20"/>
      <c r="AC329" s="20"/>
      <c r="AD329" s="20"/>
      <c r="AE329" s="20"/>
      <c r="AF329" s="20"/>
      <c r="AG329" s="20"/>
      <c r="AH329" s="20"/>
    </row>
    <row r="330" spans="1:34" ht="375" x14ac:dyDescent="0.25">
      <c r="A330" s="6">
        <f t="shared" si="8"/>
        <v>329</v>
      </c>
      <c r="B330" s="1">
        <v>311</v>
      </c>
      <c r="C330" s="2">
        <v>44890.406030092592</v>
      </c>
      <c r="D330" s="1" t="s">
        <v>2772</v>
      </c>
      <c r="E330" s="1" t="s">
        <v>140</v>
      </c>
      <c r="F330" s="3">
        <v>44890</v>
      </c>
      <c r="G330" s="1">
        <f>_xlfn.XLOOKUP(Observation[[#This Row],[Date of Observation]],Date!$A$2:$A$300,Date!$B$2:$B$300,"")</f>
        <v>4</v>
      </c>
      <c r="H330" s="1" t="str">
        <f>_xlfn.XLOOKUP(Observation[[#This Row],[Date of Observation]],Date!$A$2:$A$300,Date!$C$2:$C$300,"")</f>
        <v>Aut 2</v>
      </c>
      <c r="I330" s="1" t="s">
        <v>42</v>
      </c>
      <c r="J330" s="1">
        <v>12</v>
      </c>
      <c r="K330" s="1" t="s">
        <v>206</v>
      </c>
      <c r="L330" s="1"/>
      <c r="M330" s="1" t="s">
        <v>85</v>
      </c>
      <c r="N330" s="1" t="s">
        <v>45</v>
      </c>
      <c r="O330" s="1" t="s">
        <v>25</v>
      </c>
      <c r="P330" s="6" t="s">
        <v>945</v>
      </c>
      <c r="Q330" s="17"/>
      <c r="R330" s="6"/>
      <c r="S330" s="6" t="s">
        <v>946</v>
      </c>
      <c r="T330" s="6"/>
      <c r="U330" s="6" t="s">
        <v>947</v>
      </c>
      <c r="V330" s="20"/>
      <c r="W330" s="20"/>
      <c r="X330" s="20"/>
      <c r="Y330" s="20"/>
      <c r="Z330" s="20"/>
      <c r="AA330" s="20"/>
      <c r="AB330" s="20"/>
      <c r="AC330" s="20"/>
      <c r="AD330" s="20"/>
      <c r="AE330" s="20"/>
      <c r="AF330" s="20"/>
      <c r="AG330" s="20"/>
      <c r="AH330" s="20"/>
    </row>
    <row r="331" spans="1:34" ht="180" x14ac:dyDescent="0.25">
      <c r="A331" s="6">
        <f t="shared" si="8"/>
        <v>330</v>
      </c>
      <c r="B331" s="1">
        <v>312</v>
      </c>
      <c r="C331" s="2">
        <v>44890.428379629629</v>
      </c>
      <c r="D331" s="1" t="s">
        <v>2715</v>
      </c>
      <c r="E331" s="1" t="s">
        <v>278</v>
      </c>
      <c r="F331" s="3">
        <v>44888</v>
      </c>
      <c r="G331" s="1">
        <f>_xlfn.XLOOKUP(Observation[[#This Row],[Date of Observation]],Date!$A$2:$A$300,Date!$B$2:$B$300,"")</f>
        <v>4</v>
      </c>
      <c r="H331" s="1" t="str">
        <f>_xlfn.XLOOKUP(Observation[[#This Row],[Date of Observation]],Date!$A$2:$A$300,Date!$C$2:$C$300,"")</f>
        <v>Aut 2</v>
      </c>
      <c r="I331" s="1" t="s">
        <v>58</v>
      </c>
      <c r="J331" s="1">
        <v>11</v>
      </c>
      <c r="K331" s="1" t="s">
        <v>80</v>
      </c>
      <c r="L331" s="1">
        <v>3</v>
      </c>
      <c r="M331" s="1" t="s">
        <v>44</v>
      </c>
      <c r="N331" s="1" t="s">
        <v>302</v>
      </c>
      <c r="O331" s="1"/>
      <c r="P331" s="6" t="s">
        <v>648</v>
      </c>
      <c r="Q331" s="17" t="s">
        <v>948</v>
      </c>
      <c r="R331" s="6" t="s">
        <v>949</v>
      </c>
      <c r="S331" s="6" t="s">
        <v>950</v>
      </c>
      <c r="T331" s="6" t="s">
        <v>951</v>
      </c>
      <c r="U331" s="6" t="s">
        <v>952</v>
      </c>
      <c r="V331" s="20"/>
      <c r="W331" s="20"/>
      <c r="X331" s="20"/>
      <c r="Y331" s="20"/>
      <c r="Z331" s="20"/>
      <c r="AA331" s="20"/>
      <c r="AB331" s="20"/>
      <c r="AC331" s="20"/>
      <c r="AD331" s="20"/>
      <c r="AE331" s="20"/>
      <c r="AF331" s="20"/>
      <c r="AG331" s="20"/>
      <c r="AH331" s="20"/>
    </row>
    <row r="332" spans="1:34" ht="330" x14ac:dyDescent="0.25">
      <c r="A332" s="6">
        <f t="shared" ref="A332:A363" si="9">ROW()-1</f>
        <v>331</v>
      </c>
      <c r="B332" s="1">
        <v>313</v>
      </c>
      <c r="C332" s="2">
        <v>44890.648449074077</v>
      </c>
      <c r="D332" s="1" t="s">
        <v>2745</v>
      </c>
      <c r="E332" s="1" t="s">
        <v>432</v>
      </c>
      <c r="F332" s="3">
        <v>44882</v>
      </c>
      <c r="G332" s="1">
        <f>_xlfn.XLOOKUP(Observation[[#This Row],[Date of Observation]],Date!$A$2:$A$300,Date!$B$2:$B$300,"")</f>
        <v>3</v>
      </c>
      <c r="H332" s="1" t="str">
        <f>_xlfn.XLOOKUP(Observation[[#This Row],[Date of Observation]],Date!$A$2:$A$300,Date!$C$2:$C$300,"")</f>
        <v>Aut 2</v>
      </c>
      <c r="I332" s="1" t="s">
        <v>58</v>
      </c>
      <c r="J332" s="1">
        <v>9</v>
      </c>
      <c r="K332" s="1" t="s">
        <v>80</v>
      </c>
      <c r="L332" s="1">
        <v>3</v>
      </c>
      <c r="M332" s="1" t="s">
        <v>44</v>
      </c>
      <c r="N332" s="1" t="s">
        <v>302</v>
      </c>
      <c r="O332" s="1"/>
      <c r="P332" s="6" t="s">
        <v>953</v>
      </c>
      <c r="Q332" s="17" t="s">
        <v>954</v>
      </c>
      <c r="R332" s="6" t="s">
        <v>955</v>
      </c>
      <c r="S332" s="6" t="s">
        <v>956</v>
      </c>
      <c r="T332" s="6" t="s">
        <v>957</v>
      </c>
      <c r="U332" s="6" t="s">
        <v>958</v>
      </c>
      <c r="V332" s="20"/>
      <c r="W332" s="20"/>
      <c r="X332" s="20"/>
      <c r="Y332" s="20"/>
      <c r="Z332" s="20"/>
      <c r="AA332" s="20"/>
      <c r="AB332" s="20"/>
      <c r="AC332" s="20"/>
      <c r="AD332" s="20"/>
      <c r="AE332" s="20"/>
      <c r="AF332" s="20"/>
      <c r="AG332" s="20"/>
      <c r="AH332" s="20"/>
    </row>
    <row r="333" spans="1:34" ht="195" x14ac:dyDescent="0.25">
      <c r="A333" s="6">
        <f t="shared" si="9"/>
        <v>332</v>
      </c>
      <c r="B333" s="1">
        <v>314</v>
      </c>
      <c r="C333" s="2">
        <v>44891.65934027778</v>
      </c>
      <c r="D333" s="1" t="s">
        <v>2684</v>
      </c>
      <c r="E333" s="1" t="s">
        <v>526</v>
      </c>
      <c r="F333" s="3">
        <v>44886</v>
      </c>
      <c r="G333" s="1">
        <f>_xlfn.XLOOKUP(Observation[[#This Row],[Date of Observation]],Date!$A$2:$A$300,Date!$B$2:$B$300,"")</f>
        <v>4</v>
      </c>
      <c r="H333" s="1" t="str">
        <f>_xlfn.XLOOKUP(Observation[[#This Row],[Date of Observation]],Date!$A$2:$A$300,Date!$C$2:$C$300,"")</f>
        <v>Aut 2</v>
      </c>
      <c r="I333" s="1" t="s">
        <v>42</v>
      </c>
      <c r="J333" s="1">
        <v>10</v>
      </c>
      <c r="K333" s="1" t="s">
        <v>959</v>
      </c>
      <c r="L333" s="1">
        <v>1</v>
      </c>
      <c r="M333" s="1" t="s">
        <v>65</v>
      </c>
      <c r="N333" s="1" t="s">
        <v>302</v>
      </c>
      <c r="O333" s="1"/>
      <c r="P333" s="6" t="s">
        <v>960</v>
      </c>
      <c r="Q333" s="17" t="s">
        <v>961</v>
      </c>
      <c r="R333" s="6" t="s">
        <v>962</v>
      </c>
      <c r="S333" s="6" t="s">
        <v>963</v>
      </c>
      <c r="T333" s="6" t="s">
        <v>964</v>
      </c>
      <c r="U333" s="6" t="s">
        <v>965</v>
      </c>
      <c r="V333" s="20"/>
      <c r="W333" s="20"/>
      <c r="X333" s="20"/>
      <c r="Y333" s="20"/>
      <c r="Z333" s="20"/>
      <c r="AA333" s="20"/>
      <c r="AB333" s="20"/>
      <c r="AC333" s="20"/>
      <c r="AD333" s="20"/>
      <c r="AE333" s="20"/>
      <c r="AF333" s="20"/>
      <c r="AG333" s="20"/>
      <c r="AH333" s="20"/>
    </row>
    <row r="334" spans="1:34" ht="409.5" x14ac:dyDescent="0.25">
      <c r="A334" s="6">
        <f t="shared" si="9"/>
        <v>333</v>
      </c>
      <c r="B334" s="1">
        <v>315</v>
      </c>
      <c r="C334" s="2">
        <v>44893.872731481482</v>
      </c>
      <c r="D334" s="1" t="s">
        <v>2697</v>
      </c>
      <c r="E334" s="1" t="s">
        <v>576</v>
      </c>
      <c r="F334" s="3">
        <v>44893</v>
      </c>
      <c r="G334" s="1">
        <f>_xlfn.XLOOKUP(Observation[[#This Row],[Date of Observation]],Date!$A$2:$A$300,Date!$B$2:$B$300,"")</f>
        <v>5</v>
      </c>
      <c r="H334" s="1" t="str">
        <f>_xlfn.XLOOKUP(Observation[[#This Row],[Date of Observation]],Date!$A$2:$A$300,Date!$C$2:$C$300,"")</f>
        <v>Aut 2</v>
      </c>
      <c r="I334" s="1" t="s">
        <v>42</v>
      </c>
      <c r="J334" s="1">
        <v>10</v>
      </c>
      <c r="K334" s="1" t="s">
        <v>206</v>
      </c>
      <c r="L334" s="1">
        <v>1</v>
      </c>
      <c r="M334" s="1" t="s">
        <v>85</v>
      </c>
      <c r="N334" s="1" t="s">
        <v>302</v>
      </c>
      <c r="O334" s="1"/>
      <c r="P334" s="6" t="s">
        <v>966</v>
      </c>
      <c r="Q334" s="17" t="s">
        <v>967</v>
      </c>
      <c r="R334" s="6" t="s">
        <v>968</v>
      </c>
      <c r="S334" s="6" t="s">
        <v>969</v>
      </c>
      <c r="T334" s="6" t="s">
        <v>970</v>
      </c>
      <c r="U334" s="6" t="s">
        <v>971</v>
      </c>
      <c r="V334" s="20"/>
      <c r="W334" s="20"/>
      <c r="X334" s="20"/>
      <c r="Y334" s="20"/>
      <c r="Z334" s="20"/>
      <c r="AA334" s="20"/>
      <c r="AB334" s="20"/>
      <c r="AC334" s="20"/>
      <c r="AD334" s="20"/>
      <c r="AE334" s="20"/>
      <c r="AF334" s="20"/>
      <c r="AG334" s="20"/>
      <c r="AH334" s="20"/>
    </row>
    <row r="335" spans="1:34" ht="285" x14ac:dyDescent="0.25">
      <c r="A335" s="6">
        <f t="shared" si="9"/>
        <v>334</v>
      </c>
      <c r="B335" s="1">
        <v>316</v>
      </c>
      <c r="C335" s="2">
        <v>44894.595358796294</v>
      </c>
      <c r="D335" s="1" t="s">
        <v>2731</v>
      </c>
      <c r="E335" s="1" t="s">
        <v>205</v>
      </c>
      <c r="F335" s="3">
        <v>44894</v>
      </c>
      <c r="G335" s="1">
        <f>_xlfn.XLOOKUP(Observation[[#This Row],[Date of Observation]],Date!$A$2:$A$300,Date!$B$2:$B$300,"")</f>
        <v>5</v>
      </c>
      <c r="H335" s="1" t="str">
        <f>_xlfn.XLOOKUP(Observation[[#This Row],[Date of Observation]],Date!$A$2:$A$300,Date!$C$2:$C$300,"")</f>
        <v>Aut 2</v>
      </c>
      <c r="I335" s="1" t="s">
        <v>42</v>
      </c>
      <c r="J335" s="1">
        <v>10</v>
      </c>
      <c r="K335" s="1" t="s">
        <v>141</v>
      </c>
      <c r="L335" s="1">
        <v>1</v>
      </c>
      <c r="M335" s="1" t="s">
        <v>44</v>
      </c>
      <c r="N335" s="1" t="s">
        <v>45</v>
      </c>
      <c r="O335" s="1" t="s">
        <v>51</v>
      </c>
      <c r="P335" s="6" t="s">
        <v>972</v>
      </c>
      <c r="Q335" s="17" t="s">
        <v>973</v>
      </c>
      <c r="R335" s="6"/>
      <c r="S335" s="6"/>
      <c r="T335" s="6"/>
      <c r="U335" s="6" t="s">
        <v>974</v>
      </c>
      <c r="V335" s="20"/>
      <c r="W335" s="20"/>
      <c r="X335" s="20"/>
      <c r="Y335" s="20"/>
      <c r="Z335" s="20"/>
      <c r="AA335" s="20"/>
      <c r="AB335" s="20"/>
      <c r="AC335" s="20"/>
      <c r="AD335" s="20"/>
      <c r="AE335" s="20"/>
      <c r="AF335" s="20"/>
      <c r="AG335" s="20"/>
      <c r="AH335" s="20"/>
    </row>
    <row r="336" spans="1:34" ht="45" x14ac:dyDescent="0.25">
      <c r="A336" s="6">
        <f t="shared" si="9"/>
        <v>335</v>
      </c>
      <c r="B336" s="1">
        <v>317</v>
      </c>
      <c r="C336" s="2">
        <v>44894.751226851855</v>
      </c>
      <c r="D336" s="1" t="s">
        <v>2725</v>
      </c>
      <c r="E336" s="1" t="s">
        <v>129</v>
      </c>
      <c r="F336" s="3">
        <v>44894</v>
      </c>
      <c r="G336" s="1">
        <f>_xlfn.XLOOKUP(Observation[[#This Row],[Date of Observation]],Date!$A$2:$A$300,Date!$B$2:$B$300,"")</f>
        <v>5</v>
      </c>
      <c r="H336" s="1" t="str">
        <f>_xlfn.XLOOKUP(Observation[[#This Row],[Date of Observation]],Date!$A$2:$A$300,Date!$C$2:$C$300,"")</f>
        <v>Aut 2</v>
      </c>
      <c r="I336" s="1" t="s">
        <v>42</v>
      </c>
      <c r="J336" s="1">
        <v>10</v>
      </c>
      <c r="K336" s="1" t="s">
        <v>43</v>
      </c>
      <c r="L336" s="1">
        <v>5</v>
      </c>
      <c r="M336" s="1" t="s">
        <v>44</v>
      </c>
      <c r="N336" s="1" t="s">
        <v>45</v>
      </c>
      <c r="O336" s="1" t="s">
        <v>51</v>
      </c>
      <c r="P336" s="6" t="s">
        <v>975</v>
      </c>
      <c r="Q336" s="6" t="s">
        <v>2780</v>
      </c>
      <c r="R336" s="6" t="s">
        <v>2780</v>
      </c>
      <c r="S336" s="6" t="s">
        <v>2780</v>
      </c>
      <c r="T336" s="6" t="s">
        <v>2780</v>
      </c>
      <c r="U336" s="6" t="s">
        <v>2780</v>
      </c>
      <c r="V336" s="20"/>
      <c r="W336" s="20"/>
      <c r="X336" s="20"/>
      <c r="Y336" s="20"/>
      <c r="Z336" s="20"/>
      <c r="AA336" s="20"/>
      <c r="AB336" s="20"/>
      <c r="AC336" s="20"/>
      <c r="AD336" s="20"/>
      <c r="AE336" s="20"/>
      <c r="AF336" s="20"/>
      <c r="AG336" s="20"/>
      <c r="AH336" s="20"/>
    </row>
    <row r="337" spans="1:34" ht="225" x14ac:dyDescent="0.25">
      <c r="A337" s="6">
        <f t="shared" si="9"/>
        <v>336</v>
      </c>
      <c r="B337" s="1">
        <v>318</v>
      </c>
      <c r="C337" s="2">
        <v>44895.301064814812</v>
      </c>
      <c r="D337" s="1" t="s">
        <v>2730</v>
      </c>
      <c r="E337" s="1" t="s">
        <v>517</v>
      </c>
      <c r="F337" s="3">
        <v>44894</v>
      </c>
      <c r="G337" s="1">
        <f>_xlfn.XLOOKUP(Observation[[#This Row],[Date of Observation]],Date!$A$2:$A$300,Date!$B$2:$B$300,"")</f>
        <v>5</v>
      </c>
      <c r="H337" s="1" t="str">
        <f>_xlfn.XLOOKUP(Observation[[#This Row],[Date of Observation]],Date!$A$2:$A$300,Date!$C$2:$C$300,"")</f>
        <v>Aut 2</v>
      </c>
      <c r="I337" s="1" t="s">
        <v>42</v>
      </c>
      <c r="J337" s="1">
        <v>13</v>
      </c>
      <c r="K337" s="1" t="s">
        <v>131</v>
      </c>
      <c r="L337" s="1"/>
      <c r="M337" s="1" t="s">
        <v>85</v>
      </c>
      <c r="N337" s="1" t="s">
        <v>45</v>
      </c>
      <c r="O337" s="1" t="s">
        <v>25</v>
      </c>
      <c r="P337" s="6" t="s">
        <v>976</v>
      </c>
      <c r="Q337" s="17"/>
      <c r="R337" s="6"/>
      <c r="S337" s="6" t="s">
        <v>977</v>
      </c>
      <c r="T337" s="6"/>
      <c r="U337" s="6" t="s">
        <v>978</v>
      </c>
      <c r="V337" s="20"/>
      <c r="W337" s="20"/>
      <c r="X337" s="20"/>
      <c r="Y337" s="20"/>
      <c r="Z337" s="20"/>
      <c r="AA337" s="20"/>
      <c r="AB337" s="20"/>
      <c r="AC337" s="20"/>
      <c r="AD337" s="20"/>
      <c r="AE337" s="20"/>
      <c r="AF337" s="20"/>
      <c r="AG337" s="20"/>
      <c r="AH337" s="20"/>
    </row>
    <row r="338" spans="1:34" ht="409.5" x14ac:dyDescent="0.25">
      <c r="A338" s="6">
        <f t="shared" si="9"/>
        <v>337</v>
      </c>
      <c r="B338" s="1">
        <v>319</v>
      </c>
      <c r="C338" s="2">
        <v>44895.430775462963</v>
      </c>
      <c r="D338" s="1" t="s">
        <v>2684</v>
      </c>
      <c r="E338" s="1" t="s">
        <v>205</v>
      </c>
      <c r="F338" s="3">
        <v>44895</v>
      </c>
      <c r="G338" s="1">
        <f>_xlfn.XLOOKUP(Observation[[#This Row],[Date of Observation]],Date!$A$2:$A$300,Date!$B$2:$B$300,"")</f>
        <v>5</v>
      </c>
      <c r="H338" s="1" t="str">
        <f>_xlfn.XLOOKUP(Observation[[#This Row],[Date of Observation]],Date!$A$2:$A$300,Date!$C$2:$C$300,"")</f>
        <v>Aut 2</v>
      </c>
      <c r="I338" s="1" t="s">
        <v>42</v>
      </c>
      <c r="J338" s="1">
        <v>10</v>
      </c>
      <c r="K338" s="1" t="s">
        <v>206</v>
      </c>
      <c r="L338" s="1">
        <v>1</v>
      </c>
      <c r="M338" s="1" t="s">
        <v>44</v>
      </c>
      <c r="N338" s="1" t="s">
        <v>302</v>
      </c>
      <c r="O338" s="1"/>
      <c r="P338" s="6" t="s">
        <v>979</v>
      </c>
      <c r="Q338" s="17" t="s">
        <v>980</v>
      </c>
      <c r="R338" s="6" t="s">
        <v>981</v>
      </c>
      <c r="S338" s="6" t="s">
        <v>982</v>
      </c>
      <c r="T338" s="6" t="s">
        <v>983</v>
      </c>
      <c r="U338" s="6" t="s">
        <v>984</v>
      </c>
      <c r="V338" s="20"/>
      <c r="W338" s="20"/>
      <c r="X338" s="20"/>
      <c r="Y338" s="20"/>
      <c r="Z338" s="20"/>
      <c r="AA338" s="20"/>
      <c r="AB338" s="20"/>
      <c r="AC338" s="20"/>
      <c r="AD338" s="20"/>
      <c r="AE338" s="20"/>
      <c r="AF338" s="20"/>
      <c r="AG338" s="20"/>
      <c r="AH338" s="20"/>
    </row>
    <row r="339" spans="1:34" ht="45" x14ac:dyDescent="0.25">
      <c r="A339" s="6">
        <f t="shared" si="9"/>
        <v>338</v>
      </c>
      <c r="B339" s="1">
        <v>320</v>
      </c>
      <c r="C339" s="2">
        <v>44895.431643518517</v>
      </c>
      <c r="D339" s="1" t="s">
        <v>2776</v>
      </c>
      <c r="E339" s="1" t="s">
        <v>120</v>
      </c>
      <c r="F339" s="3">
        <v>44876</v>
      </c>
      <c r="G339" s="1">
        <f>_xlfn.XLOOKUP(Observation[[#This Row],[Date of Observation]],Date!$A$2:$A$300,Date!$B$2:$B$300,"")</f>
        <v>2</v>
      </c>
      <c r="H339" s="1" t="str">
        <f>_xlfn.XLOOKUP(Observation[[#This Row],[Date of Observation]],Date!$A$2:$A$300,Date!$C$2:$C$300,"")</f>
        <v>Aut 2</v>
      </c>
      <c r="I339" s="1" t="s">
        <v>58</v>
      </c>
      <c r="J339" s="1">
        <v>8</v>
      </c>
      <c r="K339" s="1" t="s">
        <v>80</v>
      </c>
      <c r="L339" s="1">
        <v>1</v>
      </c>
      <c r="M339" s="1" t="s">
        <v>50</v>
      </c>
      <c r="N339" s="1" t="s">
        <v>302</v>
      </c>
      <c r="O339" s="1"/>
      <c r="P339" s="6" t="s">
        <v>985</v>
      </c>
      <c r="Q339" s="6" t="s">
        <v>2780</v>
      </c>
      <c r="R339" s="6" t="s">
        <v>2780</v>
      </c>
      <c r="S339" s="6" t="s">
        <v>2780</v>
      </c>
      <c r="T339" s="6" t="s">
        <v>2780</v>
      </c>
      <c r="U339" s="6" t="s">
        <v>2780</v>
      </c>
      <c r="V339" s="20"/>
      <c r="W339" s="20"/>
      <c r="X339" s="20"/>
      <c r="Y339" s="20"/>
      <c r="Z339" s="20"/>
      <c r="AA339" s="20"/>
      <c r="AB339" s="20"/>
      <c r="AC339" s="20"/>
      <c r="AD339" s="20"/>
      <c r="AE339" s="20"/>
      <c r="AF339" s="20"/>
      <c r="AG339" s="20"/>
      <c r="AH339" s="20"/>
    </row>
    <row r="340" spans="1:34" ht="195" x14ac:dyDescent="0.25">
      <c r="A340" s="6">
        <f t="shared" si="9"/>
        <v>339</v>
      </c>
      <c r="B340" s="1">
        <v>321</v>
      </c>
      <c r="C340" s="2">
        <v>44895.61550925926</v>
      </c>
      <c r="D340" s="1" t="s">
        <v>2733</v>
      </c>
      <c r="E340" s="1" t="s">
        <v>183</v>
      </c>
      <c r="F340" s="3">
        <v>44895</v>
      </c>
      <c r="G340" s="1">
        <f>_xlfn.XLOOKUP(Observation[[#This Row],[Date of Observation]],Date!$A$2:$A$300,Date!$B$2:$B$300,"")</f>
        <v>5</v>
      </c>
      <c r="H340" s="1" t="str">
        <f>_xlfn.XLOOKUP(Observation[[#This Row],[Date of Observation]],Date!$A$2:$A$300,Date!$C$2:$C$300,"")</f>
        <v>Aut 2</v>
      </c>
      <c r="I340" s="1" t="s">
        <v>48</v>
      </c>
      <c r="J340" s="1">
        <v>9</v>
      </c>
      <c r="K340" s="1" t="s">
        <v>149</v>
      </c>
      <c r="L340" s="1">
        <v>5</v>
      </c>
      <c r="M340" s="1" t="s">
        <v>44</v>
      </c>
      <c r="N340" s="1" t="s">
        <v>302</v>
      </c>
      <c r="O340" s="1"/>
      <c r="P340" s="6" t="s">
        <v>986</v>
      </c>
      <c r="Q340" s="17" t="s">
        <v>987</v>
      </c>
      <c r="R340" s="6" t="s">
        <v>988</v>
      </c>
      <c r="S340" s="6" t="s">
        <v>989</v>
      </c>
      <c r="T340" s="6" t="s">
        <v>990</v>
      </c>
      <c r="U340" s="6" t="s">
        <v>991</v>
      </c>
      <c r="V340" s="20"/>
      <c r="W340" s="20"/>
      <c r="X340" s="20"/>
      <c r="Y340" s="20"/>
      <c r="Z340" s="20"/>
      <c r="AA340" s="20"/>
      <c r="AB340" s="20"/>
      <c r="AC340" s="20"/>
      <c r="AD340" s="20"/>
      <c r="AE340" s="20"/>
      <c r="AF340" s="20"/>
      <c r="AG340" s="20"/>
      <c r="AH340" s="20"/>
    </row>
    <row r="341" spans="1:34" ht="45" x14ac:dyDescent="0.25">
      <c r="A341" s="6">
        <f t="shared" si="9"/>
        <v>340</v>
      </c>
      <c r="B341" s="1">
        <v>322</v>
      </c>
      <c r="C341" s="2">
        <v>44896.658750000002</v>
      </c>
      <c r="D341" s="1" t="s">
        <v>2734</v>
      </c>
      <c r="E341" s="1" t="s">
        <v>271</v>
      </c>
      <c r="F341" s="3">
        <v>44831</v>
      </c>
      <c r="G341" s="1">
        <f>_xlfn.XLOOKUP(Observation[[#This Row],[Date of Observation]],Date!$A$2:$A$300,Date!$B$2:$B$300,"")</f>
        <v>5</v>
      </c>
      <c r="H341" s="1" t="str">
        <f>_xlfn.XLOOKUP(Observation[[#This Row],[Date of Observation]],Date!$A$2:$A$300,Date!$C$2:$C$300,"")</f>
        <v>Aut 1</v>
      </c>
      <c r="I341" s="1" t="s">
        <v>48</v>
      </c>
      <c r="J341" s="1">
        <v>10</v>
      </c>
      <c r="K341" s="1" t="s">
        <v>149</v>
      </c>
      <c r="L341" s="1">
        <v>4</v>
      </c>
      <c r="M341" s="1" t="s">
        <v>50</v>
      </c>
      <c r="N341" s="1" t="s">
        <v>45</v>
      </c>
      <c r="O341" s="1" t="s">
        <v>26</v>
      </c>
      <c r="P341" s="6" t="s">
        <v>992</v>
      </c>
      <c r="Q341" s="17"/>
      <c r="R341" s="6"/>
      <c r="S341" s="6"/>
      <c r="T341" s="6" t="s">
        <v>993</v>
      </c>
      <c r="U341" s="6" t="s">
        <v>994</v>
      </c>
      <c r="V341" s="20"/>
      <c r="W341" s="20"/>
      <c r="X341" s="20"/>
      <c r="Y341" s="20"/>
      <c r="Z341" s="20"/>
      <c r="AA341" s="20"/>
      <c r="AB341" s="20"/>
      <c r="AC341" s="20"/>
      <c r="AD341" s="20"/>
      <c r="AE341" s="20"/>
      <c r="AF341" s="20"/>
      <c r="AG341" s="20"/>
      <c r="AH341" s="20"/>
    </row>
    <row r="342" spans="1:34" ht="45" x14ac:dyDescent="0.25">
      <c r="A342" s="6">
        <f t="shared" si="9"/>
        <v>341</v>
      </c>
      <c r="B342" s="1">
        <v>323</v>
      </c>
      <c r="C342" s="2">
        <v>44896.661504629628</v>
      </c>
      <c r="D342" s="1" t="s">
        <v>2734</v>
      </c>
      <c r="E342" s="1" t="s">
        <v>233</v>
      </c>
      <c r="F342" s="3">
        <v>44831</v>
      </c>
      <c r="G342" s="1">
        <f>_xlfn.XLOOKUP(Observation[[#This Row],[Date of Observation]],Date!$A$2:$A$300,Date!$B$2:$B$300,"")</f>
        <v>5</v>
      </c>
      <c r="H342" s="1" t="str">
        <f>_xlfn.XLOOKUP(Observation[[#This Row],[Date of Observation]],Date!$A$2:$A$300,Date!$C$2:$C$300,"")</f>
        <v>Aut 1</v>
      </c>
      <c r="I342" s="1" t="s">
        <v>48</v>
      </c>
      <c r="J342" s="1">
        <v>10</v>
      </c>
      <c r="K342" s="1" t="s">
        <v>149</v>
      </c>
      <c r="L342" s="1">
        <v>3</v>
      </c>
      <c r="M342" s="1" t="s">
        <v>50</v>
      </c>
      <c r="N342" s="1" t="s">
        <v>45</v>
      </c>
      <c r="O342" s="1" t="s">
        <v>51</v>
      </c>
      <c r="P342" s="6" t="s">
        <v>995</v>
      </c>
      <c r="Q342" s="6" t="s">
        <v>2780</v>
      </c>
      <c r="R342" s="6" t="s">
        <v>2780</v>
      </c>
      <c r="S342" s="6" t="s">
        <v>2780</v>
      </c>
      <c r="T342" s="6" t="s">
        <v>2780</v>
      </c>
      <c r="U342" s="6" t="s">
        <v>2780</v>
      </c>
      <c r="V342" s="20"/>
      <c r="W342" s="20"/>
      <c r="X342" s="20"/>
      <c r="Y342" s="20"/>
      <c r="Z342" s="20"/>
      <c r="AA342" s="20"/>
      <c r="AB342" s="20"/>
      <c r="AC342" s="20"/>
      <c r="AD342" s="20"/>
      <c r="AE342" s="20"/>
      <c r="AF342" s="20"/>
      <c r="AG342" s="20"/>
      <c r="AH342" s="20"/>
    </row>
    <row r="343" spans="1:34" ht="45" x14ac:dyDescent="0.25">
      <c r="A343" s="6">
        <f t="shared" si="9"/>
        <v>342</v>
      </c>
      <c r="B343" s="1">
        <v>324</v>
      </c>
      <c r="C343" s="2">
        <v>44896.681284722225</v>
      </c>
      <c r="D343" s="1" t="s">
        <v>2730</v>
      </c>
      <c r="E343" s="1" t="s">
        <v>118</v>
      </c>
      <c r="F343" s="3">
        <v>44895</v>
      </c>
      <c r="G343" s="1">
        <f>_xlfn.XLOOKUP(Observation[[#This Row],[Date of Observation]],Date!$A$2:$A$300,Date!$B$2:$B$300,"")</f>
        <v>5</v>
      </c>
      <c r="H343" s="1" t="str">
        <f>_xlfn.XLOOKUP(Observation[[#This Row],[Date of Observation]],Date!$A$2:$A$300,Date!$C$2:$C$300,"")</f>
        <v>Aut 2</v>
      </c>
      <c r="I343" s="1" t="s">
        <v>42</v>
      </c>
      <c r="J343" s="1">
        <v>7</v>
      </c>
      <c r="K343" s="1" t="s">
        <v>43</v>
      </c>
      <c r="L343" s="1">
        <v>5</v>
      </c>
      <c r="M343" s="1" t="s">
        <v>44</v>
      </c>
      <c r="N343" s="1" t="s">
        <v>45</v>
      </c>
      <c r="O343" s="1" t="s">
        <v>25</v>
      </c>
      <c r="P343" s="6" t="s">
        <v>996</v>
      </c>
      <c r="Q343" s="6" t="s">
        <v>2780</v>
      </c>
      <c r="R343" s="6" t="s">
        <v>2780</v>
      </c>
      <c r="S343" s="6" t="s">
        <v>2780</v>
      </c>
      <c r="T343" s="6" t="s">
        <v>2780</v>
      </c>
      <c r="U343" s="6" t="s">
        <v>2780</v>
      </c>
      <c r="V343" s="20"/>
      <c r="W343" s="20"/>
      <c r="X343" s="20"/>
      <c r="Y343" s="20"/>
      <c r="Z343" s="20"/>
      <c r="AA343" s="20"/>
      <c r="AB343" s="20"/>
      <c r="AC343" s="20"/>
      <c r="AD343" s="20"/>
      <c r="AE343" s="20"/>
      <c r="AF343" s="20"/>
      <c r="AG343" s="20"/>
      <c r="AH343" s="20"/>
    </row>
    <row r="344" spans="1:34" ht="330" x14ac:dyDescent="0.25">
      <c r="A344" s="6">
        <f t="shared" si="9"/>
        <v>343</v>
      </c>
      <c r="B344" s="1">
        <v>325</v>
      </c>
      <c r="C344" s="2">
        <v>44896.688819444447</v>
      </c>
      <c r="D344" s="1" t="s">
        <v>2730</v>
      </c>
      <c r="E344" s="1" t="s">
        <v>114</v>
      </c>
      <c r="F344" s="3">
        <v>44894</v>
      </c>
      <c r="G344" s="1">
        <f>_xlfn.XLOOKUP(Observation[[#This Row],[Date of Observation]],Date!$A$2:$A$300,Date!$B$2:$B$300,"")</f>
        <v>5</v>
      </c>
      <c r="H344" s="1" t="str">
        <f>_xlfn.XLOOKUP(Observation[[#This Row],[Date of Observation]],Date!$A$2:$A$300,Date!$C$2:$C$300,"")</f>
        <v>Aut 2</v>
      </c>
      <c r="I344" s="1" t="s">
        <v>42</v>
      </c>
      <c r="J344" s="1">
        <v>12</v>
      </c>
      <c r="K344" s="1" t="s">
        <v>124</v>
      </c>
      <c r="L344" s="1"/>
      <c r="M344" s="1" t="s">
        <v>125</v>
      </c>
      <c r="N344" s="1" t="s">
        <v>45</v>
      </c>
      <c r="O344" s="1" t="s">
        <v>25</v>
      </c>
      <c r="P344" s="6" t="s">
        <v>997</v>
      </c>
      <c r="Q344" s="17"/>
      <c r="R344" s="6"/>
      <c r="S344" s="6" t="s">
        <v>998</v>
      </c>
      <c r="T344" s="6"/>
      <c r="U344" s="6" t="s">
        <v>999</v>
      </c>
      <c r="V344" s="20"/>
      <c r="W344" s="20"/>
      <c r="X344" s="20"/>
      <c r="Y344" s="20"/>
      <c r="Z344" s="20"/>
      <c r="AA344" s="20"/>
      <c r="AB344" s="20"/>
      <c r="AC344" s="20"/>
      <c r="AD344" s="20"/>
      <c r="AE344" s="20"/>
      <c r="AF344" s="20"/>
      <c r="AG344" s="20"/>
      <c r="AH344" s="20"/>
    </row>
    <row r="345" spans="1:34" ht="90" x14ac:dyDescent="0.25">
      <c r="A345" s="6">
        <f t="shared" si="9"/>
        <v>344</v>
      </c>
      <c r="B345" s="1">
        <v>326</v>
      </c>
      <c r="C345" s="2">
        <v>44896.728067129632</v>
      </c>
      <c r="D345" s="1" t="s">
        <v>2708</v>
      </c>
      <c r="E345" s="1" t="s">
        <v>316</v>
      </c>
      <c r="F345" s="3">
        <v>44895</v>
      </c>
      <c r="G345" s="1">
        <f>_xlfn.XLOOKUP(Observation[[#This Row],[Date of Observation]],Date!$A$2:$A$300,Date!$B$2:$B$300,"")</f>
        <v>5</v>
      </c>
      <c r="H345" s="1" t="str">
        <f>_xlfn.XLOOKUP(Observation[[#This Row],[Date of Observation]],Date!$A$2:$A$300,Date!$C$2:$C$300,"")</f>
        <v>Aut 2</v>
      </c>
      <c r="I345" s="1" t="s">
        <v>48</v>
      </c>
      <c r="J345" s="1">
        <v>10</v>
      </c>
      <c r="K345" s="1" t="s">
        <v>146</v>
      </c>
      <c r="L345" s="1">
        <v>1</v>
      </c>
      <c r="M345" s="1" t="s">
        <v>65</v>
      </c>
      <c r="N345" s="1" t="s">
        <v>45</v>
      </c>
      <c r="O345" s="1" t="s">
        <v>51</v>
      </c>
      <c r="P345" s="6" t="s">
        <v>1000</v>
      </c>
      <c r="Q345" s="17" t="s">
        <v>1001</v>
      </c>
      <c r="R345" s="6"/>
      <c r="S345" s="6"/>
      <c r="T345" s="6"/>
      <c r="U345" s="6" t="s">
        <v>1002</v>
      </c>
      <c r="V345" s="20"/>
      <c r="W345" s="20"/>
      <c r="X345" s="20"/>
      <c r="Y345" s="20"/>
      <c r="Z345" s="20"/>
      <c r="AA345" s="20"/>
      <c r="AB345" s="20"/>
      <c r="AC345" s="20"/>
      <c r="AD345" s="20"/>
      <c r="AE345" s="20"/>
      <c r="AF345" s="20"/>
      <c r="AG345" s="20"/>
      <c r="AH345" s="20"/>
    </row>
    <row r="346" spans="1:34" ht="120" x14ac:dyDescent="0.25">
      <c r="A346" s="6">
        <f t="shared" si="9"/>
        <v>345</v>
      </c>
      <c r="B346" s="1">
        <v>327</v>
      </c>
      <c r="C346" s="2">
        <v>44896.729722222219</v>
      </c>
      <c r="D346" s="1" t="s">
        <v>2708</v>
      </c>
      <c r="E346" s="1" t="s">
        <v>311</v>
      </c>
      <c r="F346" s="3">
        <v>44895</v>
      </c>
      <c r="G346" s="1">
        <f>_xlfn.XLOOKUP(Observation[[#This Row],[Date of Observation]],Date!$A$2:$A$300,Date!$B$2:$B$300,"")</f>
        <v>5</v>
      </c>
      <c r="H346" s="1" t="str">
        <f>_xlfn.XLOOKUP(Observation[[#This Row],[Date of Observation]],Date!$A$2:$A$300,Date!$C$2:$C$300,"")</f>
        <v>Aut 2</v>
      </c>
      <c r="I346" s="1" t="s">
        <v>48</v>
      </c>
      <c r="J346" s="1">
        <v>10</v>
      </c>
      <c r="K346" s="1" t="s">
        <v>49</v>
      </c>
      <c r="L346" s="1">
        <v>1</v>
      </c>
      <c r="M346" s="1" t="s">
        <v>65</v>
      </c>
      <c r="N346" s="1" t="s">
        <v>45</v>
      </c>
      <c r="O346" s="1" t="s">
        <v>51</v>
      </c>
      <c r="P346" s="6" t="s">
        <v>1000</v>
      </c>
      <c r="Q346" s="17" t="s">
        <v>1003</v>
      </c>
      <c r="R346" s="6"/>
      <c r="S346" s="6"/>
      <c r="T346" s="6"/>
      <c r="U346" s="6" t="s">
        <v>1004</v>
      </c>
      <c r="V346" s="20"/>
      <c r="W346" s="20"/>
      <c r="X346" s="20"/>
      <c r="Y346" s="20"/>
      <c r="Z346" s="20"/>
      <c r="AA346" s="20"/>
      <c r="AB346" s="20"/>
      <c r="AC346" s="20"/>
      <c r="AD346" s="20"/>
      <c r="AE346" s="20"/>
      <c r="AF346" s="20"/>
      <c r="AG346" s="20"/>
      <c r="AH346" s="20"/>
    </row>
    <row r="347" spans="1:34" ht="150" x14ac:dyDescent="0.25">
      <c r="A347" s="6">
        <f t="shared" si="9"/>
        <v>346</v>
      </c>
      <c r="B347" s="1">
        <v>328</v>
      </c>
      <c r="C347" s="2">
        <v>44896.735451388886</v>
      </c>
      <c r="D347" s="1" t="s">
        <v>2708</v>
      </c>
      <c r="E347" s="1" t="s">
        <v>47</v>
      </c>
      <c r="F347" s="3">
        <v>44887</v>
      </c>
      <c r="G347" s="1">
        <f>_xlfn.XLOOKUP(Observation[[#This Row],[Date of Observation]],Date!$A$2:$A$300,Date!$B$2:$B$300,"")</f>
        <v>4</v>
      </c>
      <c r="H347" s="1" t="str">
        <f>_xlfn.XLOOKUP(Observation[[#This Row],[Date of Observation]],Date!$A$2:$A$300,Date!$C$2:$C$300,"")</f>
        <v>Aut 2</v>
      </c>
      <c r="I347" s="1" t="s">
        <v>48</v>
      </c>
      <c r="J347" s="1">
        <v>9</v>
      </c>
      <c r="K347" s="1" t="s">
        <v>49</v>
      </c>
      <c r="L347" s="1">
        <v>3</v>
      </c>
      <c r="M347" s="1" t="s">
        <v>50</v>
      </c>
      <c r="N347" s="1" t="s">
        <v>45</v>
      </c>
      <c r="O347" s="1" t="s">
        <v>26</v>
      </c>
      <c r="P347" s="6" t="s">
        <v>1005</v>
      </c>
      <c r="Q347" s="17"/>
      <c r="R347" s="6"/>
      <c r="S347" s="6"/>
      <c r="T347" s="6" t="s">
        <v>1006</v>
      </c>
      <c r="U347" s="6" t="s">
        <v>1007</v>
      </c>
      <c r="V347" s="20"/>
      <c r="W347" s="20"/>
      <c r="X347" s="20"/>
      <c r="Y347" s="20"/>
      <c r="Z347" s="20"/>
      <c r="AA347" s="20"/>
      <c r="AB347" s="20"/>
      <c r="AC347" s="20"/>
      <c r="AD347" s="20"/>
      <c r="AE347" s="20"/>
      <c r="AF347" s="20"/>
      <c r="AG347" s="20"/>
      <c r="AH347" s="20"/>
    </row>
    <row r="348" spans="1:34" ht="409.5" x14ac:dyDescent="0.25">
      <c r="A348" s="6">
        <f t="shared" si="9"/>
        <v>347</v>
      </c>
      <c r="B348" s="1">
        <v>329</v>
      </c>
      <c r="C348" s="2">
        <v>44897.470289351855</v>
      </c>
      <c r="D348" s="1" t="s">
        <v>2743</v>
      </c>
      <c r="E348" s="1" t="s">
        <v>102</v>
      </c>
      <c r="F348" s="3">
        <v>44888</v>
      </c>
      <c r="G348" s="1">
        <f>_xlfn.XLOOKUP(Observation[[#This Row],[Date of Observation]],Date!$A$2:$A$300,Date!$B$2:$B$300,"")</f>
        <v>4</v>
      </c>
      <c r="H348" s="1" t="str">
        <f>_xlfn.XLOOKUP(Observation[[#This Row],[Date of Observation]],Date!$A$2:$A$300,Date!$C$2:$C$300,"")</f>
        <v>Aut 2</v>
      </c>
      <c r="I348" s="1" t="s">
        <v>90</v>
      </c>
      <c r="J348" s="1">
        <v>8</v>
      </c>
      <c r="K348" s="1" t="s">
        <v>103</v>
      </c>
      <c r="L348" s="1">
        <v>4</v>
      </c>
      <c r="M348" s="1" t="s">
        <v>44</v>
      </c>
      <c r="N348" s="1" t="s">
        <v>45</v>
      </c>
      <c r="O348" s="1" t="s">
        <v>24</v>
      </c>
      <c r="P348" s="6" t="s">
        <v>1008</v>
      </c>
      <c r="Q348" s="17"/>
      <c r="R348" s="6" t="s">
        <v>1009</v>
      </c>
      <c r="S348" s="6"/>
      <c r="T348" s="6"/>
      <c r="U348" s="6" t="s">
        <v>1010</v>
      </c>
      <c r="V348" s="20"/>
      <c r="W348" s="20"/>
      <c r="X348" s="20"/>
      <c r="Y348" s="20"/>
      <c r="Z348" s="20"/>
      <c r="AA348" s="20"/>
      <c r="AB348" s="20"/>
      <c r="AC348" s="20"/>
      <c r="AD348" s="20"/>
      <c r="AE348" s="20"/>
      <c r="AF348" s="20"/>
      <c r="AG348" s="20"/>
      <c r="AH348" s="20"/>
    </row>
    <row r="349" spans="1:34" ht="120" x14ac:dyDescent="0.25">
      <c r="A349" s="6">
        <f t="shared" si="9"/>
        <v>348</v>
      </c>
      <c r="B349" s="1">
        <v>330</v>
      </c>
      <c r="C349" s="2">
        <v>44897.479328703703</v>
      </c>
      <c r="D349" s="1" t="s">
        <v>2720</v>
      </c>
      <c r="E349" s="1" t="s">
        <v>1011</v>
      </c>
      <c r="F349" s="3">
        <v>44872</v>
      </c>
      <c r="G349" s="1">
        <f>_xlfn.XLOOKUP(Observation[[#This Row],[Date of Observation]],Date!$A$2:$A$300,Date!$B$2:$B$300,"")</f>
        <v>2</v>
      </c>
      <c r="H349" s="1" t="str">
        <f>_xlfn.XLOOKUP(Observation[[#This Row],[Date of Observation]],Date!$A$2:$A$300,Date!$C$2:$C$300,"")</f>
        <v>Aut 2</v>
      </c>
      <c r="I349" s="1" t="s">
        <v>58</v>
      </c>
      <c r="J349" s="1">
        <v>11</v>
      </c>
      <c r="K349" s="1" t="s">
        <v>59</v>
      </c>
      <c r="L349" s="1">
        <v>1</v>
      </c>
      <c r="M349" s="1" t="s">
        <v>85</v>
      </c>
      <c r="N349" s="1" t="s">
        <v>45</v>
      </c>
      <c r="O349" s="1" t="s">
        <v>26</v>
      </c>
      <c r="P349" s="6" t="s">
        <v>1012</v>
      </c>
      <c r="Q349" s="17"/>
      <c r="R349" s="6"/>
      <c r="S349" s="6"/>
      <c r="T349" s="6" t="s">
        <v>1013</v>
      </c>
      <c r="U349" s="6" t="s">
        <v>1014</v>
      </c>
      <c r="V349" s="20"/>
      <c r="W349" s="20"/>
      <c r="X349" s="20"/>
      <c r="Y349" s="20"/>
      <c r="Z349" s="20"/>
      <c r="AA349" s="20"/>
      <c r="AB349" s="20"/>
      <c r="AC349" s="20"/>
      <c r="AD349" s="20"/>
      <c r="AE349" s="20"/>
      <c r="AF349" s="20"/>
      <c r="AG349" s="20"/>
      <c r="AH349" s="20"/>
    </row>
    <row r="350" spans="1:34" ht="120" x14ac:dyDescent="0.25">
      <c r="A350" s="6">
        <f t="shared" si="9"/>
        <v>349</v>
      </c>
      <c r="B350" s="1">
        <v>331</v>
      </c>
      <c r="C350" s="2">
        <v>44897.486666666664</v>
      </c>
      <c r="D350" s="1" t="s">
        <v>2720</v>
      </c>
      <c r="E350" s="1" t="s">
        <v>343</v>
      </c>
      <c r="F350" s="3">
        <v>44872</v>
      </c>
      <c r="G350" s="1">
        <f>_xlfn.XLOOKUP(Observation[[#This Row],[Date of Observation]],Date!$A$2:$A$300,Date!$B$2:$B$300,"")</f>
        <v>2</v>
      </c>
      <c r="H350" s="1" t="str">
        <f>_xlfn.XLOOKUP(Observation[[#This Row],[Date of Observation]],Date!$A$2:$A$300,Date!$C$2:$C$300,"")</f>
        <v>Aut 2</v>
      </c>
      <c r="I350" s="1" t="s">
        <v>58</v>
      </c>
      <c r="J350" s="1">
        <v>7</v>
      </c>
      <c r="K350" s="1" t="s">
        <v>59</v>
      </c>
      <c r="L350" s="1">
        <v>3</v>
      </c>
      <c r="M350" s="1" t="s">
        <v>50</v>
      </c>
      <c r="N350" s="1" t="s">
        <v>45</v>
      </c>
      <c r="O350" s="1" t="s">
        <v>51</v>
      </c>
      <c r="P350" s="6" t="s">
        <v>1015</v>
      </c>
      <c r="Q350" s="17" t="s">
        <v>1016</v>
      </c>
      <c r="R350" s="6"/>
      <c r="S350" s="6"/>
      <c r="T350" s="6"/>
      <c r="U350" s="6" t="s">
        <v>1017</v>
      </c>
      <c r="V350" s="20"/>
      <c r="W350" s="20"/>
      <c r="X350" s="20"/>
      <c r="Y350" s="20"/>
      <c r="Z350" s="20"/>
      <c r="AA350" s="20"/>
      <c r="AB350" s="20"/>
      <c r="AC350" s="20"/>
      <c r="AD350" s="20"/>
      <c r="AE350" s="20"/>
      <c r="AF350" s="20"/>
      <c r="AG350" s="20"/>
      <c r="AH350" s="20"/>
    </row>
    <row r="351" spans="1:34" ht="45" x14ac:dyDescent="0.25">
      <c r="A351" s="6">
        <f t="shared" si="9"/>
        <v>350</v>
      </c>
      <c r="B351" s="1">
        <v>332</v>
      </c>
      <c r="C351" s="2">
        <v>44897.490937499999</v>
      </c>
      <c r="D351" s="1" t="s">
        <v>2720</v>
      </c>
      <c r="E351" s="1" t="s">
        <v>77</v>
      </c>
      <c r="F351" s="3">
        <v>44879</v>
      </c>
      <c r="G351" s="1">
        <f>_xlfn.XLOOKUP(Observation[[#This Row],[Date of Observation]],Date!$A$2:$A$300,Date!$B$2:$B$300,"")</f>
        <v>3</v>
      </c>
      <c r="H351" s="1" t="str">
        <f>_xlfn.XLOOKUP(Observation[[#This Row],[Date of Observation]],Date!$A$2:$A$300,Date!$C$2:$C$300,"")</f>
        <v>Aut 2</v>
      </c>
      <c r="I351" s="1" t="s">
        <v>58</v>
      </c>
      <c r="J351" s="1">
        <v>7</v>
      </c>
      <c r="K351" s="1" t="s">
        <v>59</v>
      </c>
      <c r="L351" s="1">
        <v>4</v>
      </c>
      <c r="M351" s="1" t="s">
        <v>50</v>
      </c>
      <c r="N351" s="1" t="s">
        <v>45</v>
      </c>
      <c r="O351" s="1" t="s">
        <v>25</v>
      </c>
      <c r="P351" s="6" t="s">
        <v>1018</v>
      </c>
      <c r="Q351" s="6" t="s">
        <v>2780</v>
      </c>
      <c r="R351" s="6" t="s">
        <v>2780</v>
      </c>
      <c r="S351" s="6" t="s">
        <v>2780</v>
      </c>
      <c r="T351" s="6" t="s">
        <v>2780</v>
      </c>
      <c r="U351" s="6" t="s">
        <v>2780</v>
      </c>
      <c r="V351" s="20"/>
      <c r="W351" s="20"/>
      <c r="X351" s="20"/>
      <c r="Y351" s="20"/>
      <c r="Z351" s="20"/>
      <c r="AA351" s="20"/>
      <c r="AB351" s="20"/>
      <c r="AC351" s="20"/>
      <c r="AD351" s="20"/>
      <c r="AE351" s="20"/>
      <c r="AF351" s="20"/>
      <c r="AG351" s="20"/>
      <c r="AH351" s="20"/>
    </row>
    <row r="352" spans="1:34" ht="150" x14ac:dyDescent="0.25">
      <c r="A352" s="6">
        <f t="shared" si="9"/>
        <v>351</v>
      </c>
      <c r="B352" s="1">
        <v>333</v>
      </c>
      <c r="C352" s="2">
        <v>44897.495127314818</v>
      </c>
      <c r="D352" s="1" t="s">
        <v>2720</v>
      </c>
      <c r="E352" s="1" t="s">
        <v>1011</v>
      </c>
      <c r="F352" s="3">
        <v>44879</v>
      </c>
      <c r="G352" s="1">
        <f>_xlfn.XLOOKUP(Observation[[#This Row],[Date of Observation]],Date!$A$2:$A$300,Date!$B$2:$B$300,"")</f>
        <v>3</v>
      </c>
      <c r="H352" s="1" t="str">
        <f>_xlfn.XLOOKUP(Observation[[#This Row],[Date of Observation]],Date!$A$2:$A$300,Date!$C$2:$C$300,"")</f>
        <v>Aut 2</v>
      </c>
      <c r="I352" s="1" t="s">
        <v>58</v>
      </c>
      <c r="J352" s="1">
        <v>10</v>
      </c>
      <c r="K352" s="1" t="s">
        <v>59</v>
      </c>
      <c r="L352" s="1">
        <v>1</v>
      </c>
      <c r="M352" s="1" t="s">
        <v>85</v>
      </c>
      <c r="N352" s="1" t="s">
        <v>45</v>
      </c>
      <c r="O352" s="1" t="s">
        <v>51</v>
      </c>
      <c r="P352" s="6" t="s">
        <v>1019</v>
      </c>
      <c r="Q352" s="17" t="s">
        <v>1020</v>
      </c>
      <c r="R352" s="6"/>
      <c r="S352" s="6"/>
      <c r="T352" s="6"/>
      <c r="U352" s="6" t="s">
        <v>1021</v>
      </c>
      <c r="V352" s="20"/>
      <c r="W352" s="20"/>
      <c r="X352" s="20"/>
      <c r="Y352" s="20"/>
      <c r="Z352" s="20"/>
      <c r="AA352" s="20"/>
      <c r="AB352" s="20"/>
      <c r="AC352" s="20"/>
      <c r="AD352" s="20"/>
      <c r="AE352" s="20"/>
      <c r="AF352" s="20"/>
      <c r="AG352" s="20"/>
      <c r="AH352" s="20"/>
    </row>
    <row r="353" spans="1:34" ht="45" x14ac:dyDescent="0.25">
      <c r="A353" s="6">
        <f t="shared" si="9"/>
        <v>352</v>
      </c>
      <c r="B353" s="1">
        <v>334</v>
      </c>
      <c r="C353" s="2">
        <v>44897.621666666666</v>
      </c>
      <c r="D353" s="1" t="s">
        <v>2749</v>
      </c>
      <c r="E353" s="1" t="s">
        <v>129</v>
      </c>
      <c r="F353" s="3">
        <v>44894</v>
      </c>
      <c r="G353" s="1">
        <f>_xlfn.XLOOKUP(Observation[[#This Row],[Date of Observation]],Date!$A$2:$A$300,Date!$B$2:$B$300,"")</f>
        <v>5</v>
      </c>
      <c r="H353" s="1" t="str">
        <f>_xlfn.XLOOKUP(Observation[[#This Row],[Date of Observation]],Date!$A$2:$A$300,Date!$C$2:$C$300,"")</f>
        <v>Aut 2</v>
      </c>
      <c r="I353" s="1" t="s">
        <v>42</v>
      </c>
      <c r="J353" s="1">
        <v>10</v>
      </c>
      <c r="K353" s="1" t="s">
        <v>43</v>
      </c>
      <c r="L353" s="1">
        <v>5</v>
      </c>
      <c r="M353" s="1" t="s">
        <v>44</v>
      </c>
      <c r="N353" s="1" t="s">
        <v>45</v>
      </c>
      <c r="O353" s="1" t="s">
        <v>51</v>
      </c>
      <c r="P353" s="6" t="s">
        <v>1022</v>
      </c>
      <c r="Q353" s="6" t="s">
        <v>2780</v>
      </c>
      <c r="R353" s="6" t="s">
        <v>2780</v>
      </c>
      <c r="S353" s="6" t="s">
        <v>2780</v>
      </c>
      <c r="T353" s="6" t="s">
        <v>2780</v>
      </c>
      <c r="U353" s="6" t="s">
        <v>2780</v>
      </c>
      <c r="V353" s="20"/>
      <c r="W353" s="20"/>
      <c r="X353" s="20"/>
      <c r="Y353" s="20"/>
      <c r="Z353" s="20"/>
      <c r="AA353" s="20"/>
      <c r="AB353" s="20"/>
      <c r="AC353" s="20"/>
      <c r="AD353" s="20"/>
      <c r="AE353" s="20"/>
      <c r="AF353" s="20"/>
      <c r="AG353" s="20"/>
      <c r="AH353" s="20"/>
    </row>
    <row r="354" spans="1:34" ht="150" x14ac:dyDescent="0.25">
      <c r="A354" s="6">
        <f t="shared" si="9"/>
        <v>353</v>
      </c>
      <c r="B354" s="1">
        <v>335</v>
      </c>
      <c r="C354" s="2">
        <v>44897.723692129628</v>
      </c>
      <c r="D354" s="1" t="s">
        <v>2752</v>
      </c>
      <c r="E354" s="1" t="s">
        <v>200</v>
      </c>
      <c r="F354" s="3">
        <v>44895</v>
      </c>
      <c r="G354" s="1">
        <f>_xlfn.XLOOKUP(Observation[[#This Row],[Date of Observation]],Date!$A$2:$A$300,Date!$B$2:$B$300,"")</f>
        <v>5</v>
      </c>
      <c r="H354" s="1" t="str">
        <f>_xlfn.XLOOKUP(Observation[[#This Row],[Date of Observation]],Date!$A$2:$A$300,Date!$C$2:$C$300,"")</f>
        <v>Aut 2</v>
      </c>
      <c r="I354" s="1" t="s">
        <v>90</v>
      </c>
      <c r="J354" s="1">
        <v>11</v>
      </c>
      <c r="K354" s="1" t="s">
        <v>916</v>
      </c>
      <c r="L354" s="1">
        <v>1</v>
      </c>
      <c r="M354" s="1" t="s">
        <v>85</v>
      </c>
      <c r="N354" s="1" t="s">
        <v>45</v>
      </c>
      <c r="O354" s="1" t="s">
        <v>26</v>
      </c>
      <c r="P354" s="6" t="s">
        <v>1023</v>
      </c>
      <c r="Q354" s="17"/>
      <c r="R354" s="6"/>
      <c r="S354" s="6"/>
      <c r="T354" s="6" t="s">
        <v>1024</v>
      </c>
      <c r="U354" s="6" t="s">
        <v>1025</v>
      </c>
      <c r="V354" s="20"/>
      <c r="W354" s="20"/>
      <c r="X354" s="20"/>
      <c r="Y354" s="20"/>
      <c r="Z354" s="20"/>
      <c r="AA354" s="20"/>
      <c r="AB354" s="20"/>
      <c r="AC354" s="20"/>
      <c r="AD354" s="20"/>
      <c r="AE354" s="20"/>
      <c r="AF354" s="20"/>
      <c r="AG354" s="20"/>
      <c r="AH354" s="20"/>
    </row>
    <row r="355" spans="1:34" ht="345" x14ac:dyDescent="0.25">
      <c r="A355" s="6">
        <f t="shared" si="9"/>
        <v>354</v>
      </c>
      <c r="B355" s="1">
        <v>336</v>
      </c>
      <c r="C355" s="2">
        <v>44898.436215277776</v>
      </c>
      <c r="D355" s="1" t="s">
        <v>2743</v>
      </c>
      <c r="E355" s="1" t="s">
        <v>454</v>
      </c>
      <c r="F355" s="3">
        <v>44897</v>
      </c>
      <c r="G355" s="1">
        <f>_xlfn.XLOOKUP(Observation[[#This Row],[Date of Observation]],Date!$A$2:$A$300,Date!$B$2:$B$300,"")</f>
        <v>5</v>
      </c>
      <c r="H355" s="1" t="str">
        <f>_xlfn.XLOOKUP(Observation[[#This Row],[Date of Observation]],Date!$A$2:$A$300,Date!$C$2:$C$300,"")</f>
        <v>Aut 2</v>
      </c>
      <c r="I355" s="1" t="s">
        <v>90</v>
      </c>
      <c r="J355" s="1">
        <v>7</v>
      </c>
      <c r="K355" s="1" t="s">
        <v>221</v>
      </c>
      <c r="L355" s="1">
        <v>2</v>
      </c>
      <c r="M355" s="1" t="s">
        <v>50</v>
      </c>
      <c r="N355" s="1" t="s">
        <v>45</v>
      </c>
      <c r="O355" s="1" t="s">
        <v>26</v>
      </c>
      <c r="P355" s="6" t="s">
        <v>1026</v>
      </c>
      <c r="Q355" s="17"/>
      <c r="R355" s="6"/>
      <c r="S355" s="6"/>
      <c r="T355" s="6" t="s">
        <v>1027</v>
      </c>
      <c r="U355" s="6" t="s">
        <v>1028</v>
      </c>
      <c r="V355" s="20"/>
      <c r="W355" s="20"/>
      <c r="X355" s="20"/>
      <c r="Y355" s="20"/>
      <c r="Z355" s="20"/>
      <c r="AA355" s="20"/>
      <c r="AB355" s="20"/>
      <c r="AC355" s="20"/>
      <c r="AD355" s="20"/>
      <c r="AE355" s="20"/>
      <c r="AF355" s="20"/>
      <c r="AG355" s="20"/>
      <c r="AH355" s="20"/>
    </row>
    <row r="356" spans="1:34" ht="330" x14ac:dyDescent="0.25">
      <c r="A356" s="6">
        <f t="shared" si="9"/>
        <v>355</v>
      </c>
      <c r="B356" s="1">
        <v>337</v>
      </c>
      <c r="C356" s="2">
        <v>44899.440057870372</v>
      </c>
      <c r="D356" s="1" t="s">
        <v>2756</v>
      </c>
      <c r="E356" s="1" t="s">
        <v>364</v>
      </c>
      <c r="F356" s="3">
        <v>44887</v>
      </c>
      <c r="G356" s="1">
        <f>_xlfn.XLOOKUP(Observation[[#This Row],[Date of Observation]],Date!$A$2:$A$300,Date!$B$2:$B$300,"")</f>
        <v>4</v>
      </c>
      <c r="H356" s="1" t="str">
        <f>_xlfn.XLOOKUP(Observation[[#This Row],[Date of Observation]],Date!$A$2:$A$300,Date!$C$2:$C$300,"")</f>
        <v>Aut 2</v>
      </c>
      <c r="I356" s="1" t="s">
        <v>58</v>
      </c>
      <c r="J356" s="1">
        <v>11</v>
      </c>
      <c r="K356" s="1" t="s">
        <v>80</v>
      </c>
      <c r="L356" s="1">
        <v>4</v>
      </c>
      <c r="M356" s="1" t="s">
        <v>50</v>
      </c>
      <c r="N356" s="1" t="s">
        <v>302</v>
      </c>
      <c r="O356" s="1"/>
      <c r="P356" s="6" t="s">
        <v>1029</v>
      </c>
      <c r="Q356" s="17" t="s">
        <v>1030</v>
      </c>
      <c r="R356" s="6" t="s">
        <v>1031</v>
      </c>
      <c r="S356" s="6" t="s">
        <v>1032</v>
      </c>
      <c r="T356" s="6" t="s">
        <v>1033</v>
      </c>
      <c r="U356" s="6" t="s">
        <v>1034</v>
      </c>
      <c r="V356" s="20"/>
      <c r="W356" s="20"/>
      <c r="X356" s="20"/>
      <c r="Y356" s="20"/>
      <c r="Z356" s="20"/>
      <c r="AA356" s="20"/>
      <c r="AB356" s="20"/>
      <c r="AC356" s="20"/>
      <c r="AD356" s="20"/>
      <c r="AE356" s="20"/>
      <c r="AF356" s="20"/>
      <c r="AG356" s="20"/>
      <c r="AH356" s="20"/>
    </row>
    <row r="357" spans="1:34" ht="225" x14ac:dyDescent="0.25">
      <c r="A357" s="6">
        <f t="shared" si="9"/>
        <v>356</v>
      </c>
      <c r="B357" s="1">
        <v>338</v>
      </c>
      <c r="C357" s="2">
        <v>44899.804375</v>
      </c>
      <c r="D357" s="1" t="s">
        <v>2776</v>
      </c>
      <c r="E357" s="1" t="s">
        <v>375</v>
      </c>
      <c r="F357" s="3">
        <v>44893</v>
      </c>
      <c r="G357" s="1">
        <f>_xlfn.XLOOKUP(Observation[[#This Row],[Date of Observation]],Date!$A$2:$A$300,Date!$B$2:$B$300,"")</f>
        <v>5</v>
      </c>
      <c r="H357" s="1" t="str">
        <f>_xlfn.XLOOKUP(Observation[[#This Row],[Date of Observation]],Date!$A$2:$A$300,Date!$C$2:$C$300,"")</f>
        <v>Aut 2</v>
      </c>
      <c r="I357" s="1" t="s">
        <v>58</v>
      </c>
      <c r="J357" s="1">
        <v>8</v>
      </c>
      <c r="K357" s="1" t="s">
        <v>80</v>
      </c>
      <c r="L357" s="1">
        <v>4</v>
      </c>
      <c r="M357" s="1" t="s">
        <v>44</v>
      </c>
      <c r="N357" s="1" t="s">
        <v>45</v>
      </c>
      <c r="O357" s="1" t="s">
        <v>40</v>
      </c>
      <c r="P357" s="6" t="s">
        <v>1035</v>
      </c>
      <c r="Q357" s="17" t="s">
        <v>1036</v>
      </c>
      <c r="R357" s="6"/>
      <c r="S357" s="6"/>
      <c r="T357" s="6"/>
      <c r="U357" s="6" t="s">
        <v>1037</v>
      </c>
      <c r="V357" s="20"/>
      <c r="W357" s="20"/>
      <c r="X357" s="20"/>
      <c r="Y357" s="20"/>
      <c r="Z357" s="20"/>
      <c r="AA357" s="20"/>
      <c r="AB357" s="20"/>
      <c r="AC357" s="20"/>
      <c r="AD357" s="20"/>
      <c r="AE357" s="20"/>
      <c r="AF357" s="20"/>
      <c r="AG357" s="20"/>
      <c r="AH357" s="20"/>
    </row>
    <row r="358" spans="1:34" ht="330" x14ac:dyDescent="0.25">
      <c r="A358" s="6">
        <f t="shared" si="9"/>
        <v>357</v>
      </c>
      <c r="B358" s="1">
        <v>339</v>
      </c>
      <c r="C358" s="2">
        <v>44899.817245370374</v>
      </c>
      <c r="D358" s="1" t="s">
        <v>2776</v>
      </c>
      <c r="E358" s="1" t="s">
        <v>79</v>
      </c>
      <c r="F358" s="3">
        <v>44895</v>
      </c>
      <c r="G358" s="1">
        <f>_xlfn.XLOOKUP(Observation[[#This Row],[Date of Observation]],Date!$A$2:$A$300,Date!$B$2:$B$300,"")</f>
        <v>5</v>
      </c>
      <c r="H358" s="1" t="str">
        <f>_xlfn.XLOOKUP(Observation[[#This Row],[Date of Observation]],Date!$A$2:$A$300,Date!$C$2:$C$300,"")</f>
        <v>Aut 2</v>
      </c>
      <c r="I358" s="1" t="s">
        <v>58</v>
      </c>
      <c r="J358" s="1">
        <v>8</v>
      </c>
      <c r="K358" s="1" t="s">
        <v>80</v>
      </c>
      <c r="L358" s="1">
        <v>5</v>
      </c>
      <c r="M358" s="1" t="s">
        <v>50</v>
      </c>
      <c r="N358" s="1" t="s">
        <v>45</v>
      </c>
      <c r="O358" s="1" t="s">
        <v>40</v>
      </c>
      <c r="P358" s="6" t="s">
        <v>1038</v>
      </c>
      <c r="Q358" s="17" t="s">
        <v>1039</v>
      </c>
      <c r="R358" s="6"/>
      <c r="S358" s="6"/>
      <c r="T358" s="6"/>
      <c r="U358" s="6" t="s">
        <v>1040</v>
      </c>
      <c r="V358" s="20"/>
      <c r="W358" s="20"/>
      <c r="X358" s="20"/>
      <c r="Y358" s="20"/>
      <c r="Z358" s="20"/>
      <c r="AA358" s="20"/>
      <c r="AB358" s="20"/>
      <c r="AC358" s="20"/>
      <c r="AD358" s="20"/>
      <c r="AE358" s="20"/>
      <c r="AF358" s="20"/>
      <c r="AG358" s="20"/>
      <c r="AH358" s="20"/>
    </row>
    <row r="359" spans="1:34" ht="285" x14ac:dyDescent="0.25">
      <c r="A359" s="6">
        <f t="shared" si="9"/>
        <v>358</v>
      </c>
      <c r="B359" s="1">
        <v>340</v>
      </c>
      <c r="C359" s="2">
        <v>44900.512418981481</v>
      </c>
      <c r="D359" s="1" t="s">
        <v>2761</v>
      </c>
      <c r="E359" s="1" t="s">
        <v>343</v>
      </c>
      <c r="F359" s="3">
        <v>44831</v>
      </c>
      <c r="G359" s="1">
        <f>_xlfn.XLOOKUP(Observation[[#This Row],[Date of Observation]],Date!$A$2:$A$300,Date!$B$2:$B$300,"")</f>
        <v>5</v>
      </c>
      <c r="H359" s="1" t="str">
        <f>_xlfn.XLOOKUP(Observation[[#This Row],[Date of Observation]],Date!$A$2:$A$300,Date!$C$2:$C$300,"")</f>
        <v>Aut 1</v>
      </c>
      <c r="I359" s="1" t="s">
        <v>58</v>
      </c>
      <c r="J359" s="1">
        <v>7</v>
      </c>
      <c r="K359" s="1" t="s">
        <v>59</v>
      </c>
      <c r="L359" s="1">
        <v>3</v>
      </c>
      <c r="M359" s="1" t="s">
        <v>44</v>
      </c>
      <c r="N359" s="1" t="s">
        <v>45</v>
      </c>
      <c r="O359" s="1" t="s">
        <v>24</v>
      </c>
      <c r="P359" s="6" t="s">
        <v>1041</v>
      </c>
      <c r="Q359" s="17"/>
      <c r="R359" s="6" t="s">
        <v>1042</v>
      </c>
      <c r="S359" s="6"/>
      <c r="T359" s="6"/>
      <c r="U359" s="6" t="s">
        <v>1043</v>
      </c>
      <c r="V359" s="20"/>
      <c r="W359" s="20"/>
      <c r="X359" s="20"/>
      <c r="Y359" s="20"/>
      <c r="Z359" s="20"/>
      <c r="AA359" s="20"/>
      <c r="AB359" s="20"/>
      <c r="AC359" s="20"/>
      <c r="AD359" s="20"/>
      <c r="AE359" s="20"/>
      <c r="AF359" s="20"/>
      <c r="AG359" s="20"/>
      <c r="AH359" s="20"/>
    </row>
    <row r="360" spans="1:34" ht="240" x14ac:dyDescent="0.25">
      <c r="A360" s="6">
        <f t="shared" si="9"/>
        <v>359</v>
      </c>
      <c r="B360" s="1">
        <v>341</v>
      </c>
      <c r="C360" s="2">
        <v>44900.516655092593</v>
      </c>
      <c r="D360" s="1" t="s">
        <v>2761</v>
      </c>
      <c r="E360" s="1" t="s">
        <v>343</v>
      </c>
      <c r="F360" s="3">
        <v>44837</v>
      </c>
      <c r="G360" s="1">
        <f>_xlfn.XLOOKUP(Observation[[#This Row],[Date of Observation]],Date!$A$2:$A$300,Date!$B$2:$B$300,"")</f>
        <v>6</v>
      </c>
      <c r="H360" s="1" t="str">
        <f>_xlfn.XLOOKUP(Observation[[#This Row],[Date of Observation]],Date!$A$2:$A$300,Date!$C$2:$C$300,"")</f>
        <v>Aut 1</v>
      </c>
      <c r="I360" s="1" t="s">
        <v>58</v>
      </c>
      <c r="J360" s="1">
        <v>7</v>
      </c>
      <c r="K360" s="1" t="s">
        <v>59</v>
      </c>
      <c r="L360" s="1">
        <v>3</v>
      </c>
      <c r="M360" s="1" t="s">
        <v>50</v>
      </c>
      <c r="N360" s="1" t="s">
        <v>45</v>
      </c>
      <c r="O360" s="1" t="s">
        <v>25</v>
      </c>
      <c r="P360" s="6" t="s">
        <v>868</v>
      </c>
      <c r="Q360" s="17"/>
      <c r="R360" s="6"/>
      <c r="S360" s="6" t="s">
        <v>1044</v>
      </c>
      <c r="T360" s="6"/>
      <c r="U360" s="6" t="s">
        <v>1045</v>
      </c>
      <c r="V360" s="20"/>
      <c r="W360" s="20"/>
      <c r="X360" s="20"/>
      <c r="Y360" s="20"/>
      <c r="Z360" s="20"/>
      <c r="AA360" s="20"/>
      <c r="AB360" s="20"/>
      <c r="AC360" s="20"/>
      <c r="AD360" s="20"/>
      <c r="AE360" s="20"/>
      <c r="AF360" s="20"/>
      <c r="AG360" s="20"/>
      <c r="AH360" s="20"/>
    </row>
    <row r="361" spans="1:34" ht="285" x14ac:dyDescent="0.25">
      <c r="A361" s="6">
        <f t="shared" si="9"/>
        <v>360</v>
      </c>
      <c r="B361" s="1">
        <v>342</v>
      </c>
      <c r="C361" s="2">
        <v>44900.521064814813</v>
      </c>
      <c r="D361" s="1" t="s">
        <v>2761</v>
      </c>
      <c r="E361" s="1" t="s">
        <v>343</v>
      </c>
      <c r="F361" s="3">
        <v>44844</v>
      </c>
      <c r="G361" s="1">
        <f>_xlfn.XLOOKUP(Observation[[#This Row],[Date of Observation]],Date!$A$2:$A$300,Date!$B$2:$B$300,"")</f>
        <v>7</v>
      </c>
      <c r="H361" s="1" t="str">
        <f>_xlfn.XLOOKUP(Observation[[#This Row],[Date of Observation]],Date!$A$2:$A$300,Date!$C$2:$C$300,"")</f>
        <v>Aut 1</v>
      </c>
      <c r="I361" s="1" t="s">
        <v>58</v>
      </c>
      <c r="J361" s="1">
        <v>7</v>
      </c>
      <c r="K361" s="1" t="s">
        <v>59</v>
      </c>
      <c r="L361" s="1">
        <v>3</v>
      </c>
      <c r="M361" s="1" t="s">
        <v>50</v>
      </c>
      <c r="N361" s="1" t="s">
        <v>45</v>
      </c>
      <c r="O361" s="1" t="s">
        <v>24</v>
      </c>
      <c r="P361" s="6" t="s">
        <v>1046</v>
      </c>
      <c r="Q361" s="17"/>
      <c r="R361" s="6" t="s">
        <v>1047</v>
      </c>
      <c r="S361" s="6"/>
      <c r="T361" s="6"/>
      <c r="U361" s="6" t="s">
        <v>1048</v>
      </c>
      <c r="V361" s="20"/>
      <c r="W361" s="20"/>
      <c r="X361" s="20"/>
      <c r="Y361" s="20"/>
      <c r="Z361" s="20"/>
      <c r="AA361" s="20"/>
      <c r="AB361" s="20"/>
      <c r="AC361" s="20"/>
      <c r="AD361" s="20"/>
      <c r="AE361" s="20"/>
      <c r="AF361" s="20"/>
      <c r="AG361" s="20"/>
      <c r="AH361" s="20"/>
    </row>
    <row r="362" spans="1:34" ht="180" x14ac:dyDescent="0.25">
      <c r="A362" s="6">
        <f t="shared" si="9"/>
        <v>361</v>
      </c>
      <c r="B362" s="1">
        <v>343</v>
      </c>
      <c r="C362" s="2">
        <v>44900.755219907405</v>
      </c>
      <c r="D362" s="1" t="s">
        <v>2712</v>
      </c>
      <c r="E362" s="1" t="s">
        <v>364</v>
      </c>
      <c r="F362" s="3">
        <v>44889</v>
      </c>
      <c r="G362" s="1">
        <f>_xlfn.XLOOKUP(Observation[[#This Row],[Date of Observation]],Date!$A$2:$A$300,Date!$B$2:$B$300,"")</f>
        <v>4</v>
      </c>
      <c r="H362" s="1" t="str">
        <f>_xlfn.XLOOKUP(Observation[[#This Row],[Date of Observation]],Date!$A$2:$A$300,Date!$C$2:$C$300,"")</f>
        <v>Aut 2</v>
      </c>
      <c r="I362" s="1" t="s">
        <v>58</v>
      </c>
      <c r="J362" s="1">
        <v>11</v>
      </c>
      <c r="K362" s="1" t="s">
        <v>80</v>
      </c>
      <c r="L362" s="1">
        <v>5</v>
      </c>
      <c r="M362" s="1" t="s">
        <v>44</v>
      </c>
      <c r="N362" s="1" t="s">
        <v>302</v>
      </c>
      <c r="O362" s="1"/>
      <c r="P362" s="6" t="s">
        <v>1049</v>
      </c>
      <c r="Q362" s="17" t="s">
        <v>1050</v>
      </c>
      <c r="R362" s="6" t="s">
        <v>1051</v>
      </c>
      <c r="S362" s="6" t="s">
        <v>1052</v>
      </c>
      <c r="T362" s="6" t="s">
        <v>1053</v>
      </c>
      <c r="U362" s="6" t="s">
        <v>1054</v>
      </c>
      <c r="V362" s="20"/>
      <c r="W362" s="20"/>
      <c r="X362" s="20"/>
      <c r="Y362" s="20"/>
      <c r="Z362" s="20"/>
      <c r="AA362" s="20"/>
      <c r="AB362" s="20"/>
      <c r="AC362" s="20"/>
      <c r="AD362" s="20"/>
      <c r="AE362" s="20"/>
      <c r="AF362" s="20"/>
      <c r="AG362" s="20"/>
      <c r="AH362" s="20"/>
    </row>
    <row r="363" spans="1:34" ht="120" x14ac:dyDescent="0.25">
      <c r="A363" s="6">
        <f t="shared" si="9"/>
        <v>362</v>
      </c>
      <c r="B363" s="1">
        <v>344</v>
      </c>
      <c r="C363" s="2">
        <v>44901.309594907405</v>
      </c>
      <c r="D363" s="1" t="s">
        <v>2757</v>
      </c>
      <c r="E363" s="1" t="s">
        <v>57</v>
      </c>
      <c r="F363" s="3">
        <v>44895</v>
      </c>
      <c r="G363" s="1">
        <f>_xlfn.XLOOKUP(Observation[[#This Row],[Date of Observation]],Date!$A$2:$A$300,Date!$B$2:$B$300,"")</f>
        <v>5</v>
      </c>
      <c r="H363" s="1" t="str">
        <f>_xlfn.XLOOKUP(Observation[[#This Row],[Date of Observation]],Date!$A$2:$A$300,Date!$C$2:$C$300,"")</f>
        <v>Aut 2</v>
      </c>
      <c r="I363" s="1" t="s">
        <v>58</v>
      </c>
      <c r="J363" s="1">
        <v>7</v>
      </c>
      <c r="K363" s="1" t="s">
        <v>59</v>
      </c>
      <c r="L363" s="1">
        <v>1</v>
      </c>
      <c r="M363" s="1" t="s">
        <v>44</v>
      </c>
      <c r="N363" s="1" t="s">
        <v>45</v>
      </c>
      <c r="O363" s="1" t="s">
        <v>51</v>
      </c>
      <c r="P363" s="6" t="s">
        <v>1055</v>
      </c>
      <c r="Q363" s="17" t="s">
        <v>1056</v>
      </c>
      <c r="R363" s="6"/>
      <c r="S363" s="6"/>
      <c r="T363" s="6"/>
      <c r="U363" s="6" t="s">
        <v>1057</v>
      </c>
      <c r="V363" s="20"/>
      <c r="W363" s="20"/>
      <c r="X363" s="20"/>
      <c r="Y363" s="20"/>
      <c r="Z363" s="20"/>
      <c r="AA363" s="20"/>
      <c r="AB363" s="20"/>
      <c r="AC363" s="20"/>
      <c r="AD363" s="20"/>
      <c r="AE363" s="20"/>
      <c r="AF363" s="20"/>
      <c r="AG363" s="20"/>
      <c r="AH363" s="20"/>
    </row>
    <row r="364" spans="1:34" ht="60" x14ac:dyDescent="0.25">
      <c r="A364" s="6">
        <f t="shared" ref="A364:A381" si="10">ROW()-1</f>
        <v>363</v>
      </c>
      <c r="B364" s="1">
        <v>345</v>
      </c>
      <c r="C364" s="2">
        <v>44901.394918981481</v>
      </c>
      <c r="D364" s="1" t="s">
        <v>2698</v>
      </c>
      <c r="E364" s="1" t="s">
        <v>235</v>
      </c>
      <c r="F364" s="3">
        <v>44901</v>
      </c>
      <c r="G364" s="1">
        <f>_xlfn.XLOOKUP(Observation[[#This Row],[Date of Observation]],Date!$A$2:$A$300,Date!$B$2:$B$300,"")</f>
        <v>6</v>
      </c>
      <c r="H364" s="1" t="str">
        <f>_xlfn.XLOOKUP(Observation[[#This Row],[Date of Observation]],Date!$A$2:$A$300,Date!$C$2:$C$300,"")</f>
        <v>Aut 2</v>
      </c>
      <c r="I364" s="1" t="s">
        <v>48</v>
      </c>
      <c r="J364" s="1">
        <v>13</v>
      </c>
      <c r="K364" s="1" t="s">
        <v>71</v>
      </c>
      <c r="L364" s="1"/>
      <c r="M364" s="1" t="s">
        <v>85</v>
      </c>
      <c r="N364" s="1" t="s">
        <v>45</v>
      </c>
      <c r="O364" s="1" t="s">
        <v>51</v>
      </c>
      <c r="P364" s="6" t="s">
        <v>1058</v>
      </c>
      <c r="Q364" s="6" t="s">
        <v>2780</v>
      </c>
      <c r="R364" s="6" t="s">
        <v>2780</v>
      </c>
      <c r="S364" s="6" t="s">
        <v>2780</v>
      </c>
      <c r="T364" s="6" t="s">
        <v>2780</v>
      </c>
      <c r="U364" s="6" t="s">
        <v>2780</v>
      </c>
      <c r="V364" s="20"/>
      <c r="W364" s="20"/>
      <c r="X364" s="20"/>
      <c r="Y364" s="20"/>
      <c r="Z364" s="20"/>
      <c r="AA364" s="20"/>
      <c r="AB364" s="20"/>
      <c r="AC364" s="20"/>
      <c r="AD364" s="20"/>
      <c r="AE364" s="20"/>
      <c r="AF364" s="20"/>
      <c r="AG364" s="20"/>
      <c r="AH364" s="20"/>
    </row>
    <row r="365" spans="1:34" ht="45" x14ac:dyDescent="0.25">
      <c r="A365" s="6">
        <f t="shared" si="10"/>
        <v>364</v>
      </c>
      <c r="B365" s="1">
        <v>346</v>
      </c>
      <c r="C365" s="2">
        <v>44901.479270833333</v>
      </c>
      <c r="D365" s="1" t="s">
        <v>2723</v>
      </c>
      <c r="E365" s="1" t="s">
        <v>63</v>
      </c>
      <c r="F365" s="3">
        <v>44881</v>
      </c>
      <c r="G365" s="1">
        <f>_xlfn.XLOOKUP(Observation[[#This Row],[Date of Observation]],Date!$A$2:$A$300,Date!$B$2:$B$300,"")</f>
        <v>3</v>
      </c>
      <c r="H365" s="1" t="str">
        <f>_xlfn.XLOOKUP(Observation[[#This Row],[Date of Observation]],Date!$A$2:$A$300,Date!$C$2:$C$300,"")</f>
        <v>Aut 2</v>
      </c>
      <c r="I365" s="1" t="s">
        <v>58</v>
      </c>
      <c r="J365" s="1">
        <v>9</v>
      </c>
      <c r="K365" s="1" t="s">
        <v>64</v>
      </c>
      <c r="L365" s="1">
        <v>4</v>
      </c>
      <c r="M365" s="1" t="s">
        <v>44</v>
      </c>
      <c r="N365" s="1" t="s">
        <v>302</v>
      </c>
      <c r="O365" s="1"/>
      <c r="P365" s="6" t="s">
        <v>1059</v>
      </c>
      <c r="Q365" s="6" t="s">
        <v>2780</v>
      </c>
      <c r="R365" s="6" t="s">
        <v>2780</v>
      </c>
      <c r="S365" s="6" t="s">
        <v>2780</v>
      </c>
      <c r="T365" s="6" t="s">
        <v>2780</v>
      </c>
      <c r="U365" s="6" t="s">
        <v>2780</v>
      </c>
      <c r="V365" s="20"/>
      <c r="W365" s="20"/>
      <c r="X365" s="20"/>
      <c r="Y365" s="20"/>
      <c r="Z365" s="20"/>
      <c r="AA365" s="20"/>
      <c r="AB365" s="20"/>
      <c r="AC365" s="20"/>
      <c r="AD365" s="20"/>
      <c r="AE365" s="20"/>
      <c r="AF365" s="20"/>
      <c r="AG365" s="20"/>
      <c r="AH365" s="20"/>
    </row>
    <row r="366" spans="1:34" ht="45" x14ac:dyDescent="0.25">
      <c r="A366" s="6">
        <f t="shared" si="10"/>
        <v>365</v>
      </c>
      <c r="B366" s="1">
        <v>347</v>
      </c>
      <c r="C366" s="2">
        <v>44901.481504629628</v>
      </c>
      <c r="D366" s="1" t="s">
        <v>2723</v>
      </c>
      <c r="E366" s="1" t="s">
        <v>63</v>
      </c>
      <c r="F366" s="3">
        <v>44901</v>
      </c>
      <c r="G366" s="1">
        <f>_xlfn.XLOOKUP(Observation[[#This Row],[Date of Observation]],Date!$A$2:$A$300,Date!$B$2:$B$300,"")</f>
        <v>6</v>
      </c>
      <c r="H366" s="1" t="str">
        <f>_xlfn.XLOOKUP(Observation[[#This Row],[Date of Observation]],Date!$A$2:$A$300,Date!$C$2:$C$300,"")</f>
        <v>Aut 2</v>
      </c>
      <c r="I366" s="1" t="s">
        <v>58</v>
      </c>
      <c r="J366" s="1">
        <v>9</v>
      </c>
      <c r="K366" s="1" t="s">
        <v>64</v>
      </c>
      <c r="L366" s="1">
        <v>4</v>
      </c>
      <c r="M366" s="1" t="s">
        <v>44</v>
      </c>
      <c r="N366" s="1" t="s">
        <v>45</v>
      </c>
      <c r="O366" s="1" t="s">
        <v>24</v>
      </c>
      <c r="P366" s="6" t="s">
        <v>1060</v>
      </c>
      <c r="Q366" s="6" t="s">
        <v>2780</v>
      </c>
      <c r="R366" s="6" t="s">
        <v>2780</v>
      </c>
      <c r="S366" s="6" t="s">
        <v>2780</v>
      </c>
      <c r="T366" s="6" t="s">
        <v>2780</v>
      </c>
      <c r="U366" s="6" t="s">
        <v>2780</v>
      </c>
      <c r="V366" s="20"/>
      <c r="W366" s="20"/>
      <c r="X366" s="20"/>
      <c r="Y366" s="20"/>
      <c r="Z366" s="20"/>
      <c r="AA366" s="20"/>
      <c r="AB366" s="20"/>
      <c r="AC366" s="20"/>
      <c r="AD366" s="20"/>
      <c r="AE366" s="20"/>
      <c r="AF366" s="20"/>
      <c r="AG366" s="20"/>
      <c r="AH366" s="20"/>
    </row>
    <row r="367" spans="1:34" ht="195" x14ac:dyDescent="0.25">
      <c r="A367" s="6">
        <f t="shared" si="10"/>
        <v>366</v>
      </c>
      <c r="B367" s="1">
        <v>348</v>
      </c>
      <c r="C367" s="2">
        <v>44901.484479166669</v>
      </c>
      <c r="D367" s="1" t="s">
        <v>2723</v>
      </c>
      <c r="E367" s="1" t="s">
        <v>107</v>
      </c>
      <c r="F367" s="3">
        <v>44901</v>
      </c>
      <c r="G367" s="1">
        <f>_xlfn.XLOOKUP(Observation[[#This Row],[Date of Observation]],Date!$A$2:$A$300,Date!$B$2:$B$300,"")</f>
        <v>6</v>
      </c>
      <c r="H367" s="1" t="str">
        <f>_xlfn.XLOOKUP(Observation[[#This Row],[Date of Observation]],Date!$A$2:$A$300,Date!$C$2:$C$300,"")</f>
        <v>Aut 2</v>
      </c>
      <c r="I367" s="1" t="s">
        <v>58</v>
      </c>
      <c r="J367" s="1">
        <v>9</v>
      </c>
      <c r="K367" s="1" t="s">
        <v>64</v>
      </c>
      <c r="L367" s="1">
        <v>5</v>
      </c>
      <c r="M367" s="1" t="s">
        <v>44</v>
      </c>
      <c r="N367" s="1" t="s">
        <v>45</v>
      </c>
      <c r="O367" s="1" t="s">
        <v>24</v>
      </c>
      <c r="P367" s="6" t="s">
        <v>1061</v>
      </c>
      <c r="Q367" s="17"/>
      <c r="R367" s="6" t="s">
        <v>1062</v>
      </c>
      <c r="S367" s="6"/>
      <c r="T367" s="6"/>
      <c r="U367" s="6" t="s">
        <v>1063</v>
      </c>
      <c r="V367" s="20"/>
      <c r="W367" s="20"/>
      <c r="X367" s="20"/>
      <c r="Y367" s="20"/>
      <c r="Z367" s="20"/>
      <c r="AA367" s="20"/>
      <c r="AB367" s="20"/>
      <c r="AC367" s="20"/>
      <c r="AD367" s="20"/>
      <c r="AE367" s="20"/>
      <c r="AF367" s="20"/>
      <c r="AG367" s="20"/>
      <c r="AH367" s="20"/>
    </row>
    <row r="368" spans="1:34" ht="135" x14ac:dyDescent="0.25">
      <c r="A368" s="6">
        <f t="shared" si="10"/>
        <v>367</v>
      </c>
      <c r="B368" s="1">
        <v>349</v>
      </c>
      <c r="C368" s="2">
        <v>44901.490520833337</v>
      </c>
      <c r="D368" s="1" t="s">
        <v>2723</v>
      </c>
      <c r="E368" s="1" t="s">
        <v>1064</v>
      </c>
      <c r="F368" s="3">
        <v>44847</v>
      </c>
      <c r="G368" s="1">
        <f>_xlfn.XLOOKUP(Observation[[#This Row],[Date of Observation]],Date!$A$2:$A$300,Date!$B$2:$B$300,"")</f>
        <v>7</v>
      </c>
      <c r="H368" s="1" t="str">
        <f>_xlfn.XLOOKUP(Observation[[#This Row],[Date of Observation]],Date!$A$2:$A$300,Date!$C$2:$C$300,"")</f>
        <v>Aut 1</v>
      </c>
      <c r="I368" s="1" t="s">
        <v>58</v>
      </c>
      <c r="J368" s="1">
        <v>8</v>
      </c>
      <c r="K368" s="1" t="s">
        <v>64</v>
      </c>
      <c r="L368" s="1">
        <v>5</v>
      </c>
      <c r="M368" s="1" t="s">
        <v>44</v>
      </c>
      <c r="N368" s="1" t="s">
        <v>45</v>
      </c>
      <c r="O368" s="1" t="s">
        <v>24</v>
      </c>
      <c r="P368" s="6" t="s">
        <v>1065</v>
      </c>
      <c r="Q368" s="17"/>
      <c r="R368" s="6" t="s">
        <v>1066</v>
      </c>
      <c r="S368" s="6"/>
      <c r="T368" s="6"/>
      <c r="U368" s="6" t="s">
        <v>1067</v>
      </c>
      <c r="V368" s="20"/>
      <c r="W368" s="20"/>
      <c r="X368" s="20"/>
      <c r="Y368" s="20"/>
      <c r="Z368" s="20"/>
      <c r="AA368" s="20"/>
      <c r="AB368" s="20"/>
      <c r="AC368" s="20"/>
      <c r="AD368" s="20"/>
      <c r="AE368" s="20"/>
      <c r="AF368" s="20"/>
      <c r="AG368" s="20"/>
      <c r="AH368" s="20"/>
    </row>
    <row r="369" spans="1:34" ht="45" x14ac:dyDescent="0.25">
      <c r="A369" s="6">
        <f t="shared" si="10"/>
        <v>368</v>
      </c>
      <c r="B369" s="1">
        <v>350</v>
      </c>
      <c r="C369" s="2">
        <v>44901.501284722224</v>
      </c>
      <c r="D369" s="1" t="s">
        <v>2749</v>
      </c>
      <c r="E369" s="1" t="s">
        <v>129</v>
      </c>
      <c r="F369" s="3">
        <v>44901</v>
      </c>
      <c r="G369" s="1">
        <f>_xlfn.XLOOKUP(Observation[[#This Row],[Date of Observation]],Date!$A$2:$A$300,Date!$B$2:$B$300,"")</f>
        <v>6</v>
      </c>
      <c r="H369" s="1" t="str">
        <f>_xlfn.XLOOKUP(Observation[[#This Row],[Date of Observation]],Date!$A$2:$A$300,Date!$C$2:$C$300,"")</f>
        <v>Aut 2</v>
      </c>
      <c r="I369" s="1" t="s">
        <v>42</v>
      </c>
      <c r="J369" s="1">
        <v>10</v>
      </c>
      <c r="K369" s="1" t="s">
        <v>43</v>
      </c>
      <c r="L369" s="1">
        <v>5</v>
      </c>
      <c r="M369" s="1" t="s">
        <v>44</v>
      </c>
      <c r="N369" s="1" t="s">
        <v>45</v>
      </c>
      <c r="O369" s="1" t="s">
        <v>51</v>
      </c>
      <c r="P369" s="6" t="s">
        <v>1068</v>
      </c>
      <c r="Q369" s="6" t="s">
        <v>2780</v>
      </c>
      <c r="R369" s="6" t="s">
        <v>2780</v>
      </c>
      <c r="S369" s="6" t="s">
        <v>2780</v>
      </c>
      <c r="T369" s="6" t="s">
        <v>2780</v>
      </c>
      <c r="U369" s="6" t="s">
        <v>2780</v>
      </c>
      <c r="V369" s="20"/>
      <c r="W369" s="20"/>
      <c r="X369" s="20"/>
      <c r="Y369" s="20"/>
      <c r="Z369" s="20"/>
      <c r="AA369" s="20"/>
      <c r="AB369" s="20"/>
      <c r="AC369" s="20"/>
      <c r="AD369" s="20"/>
      <c r="AE369" s="20"/>
      <c r="AF369" s="20"/>
      <c r="AG369" s="20"/>
      <c r="AH369" s="20"/>
    </row>
    <row r="370" spans="1:34" ht="409.5" x14ac:dyDescent="0.25">
      <c r="A370" s="6">
        <f t="shared" si="10"/>
        <v>369</v>
      </c>
      <c r="B370" s="1">
        <v>351</v>
      </c>
      <c r="C370" s="2">
        <v>44901.61273148148</v>
      </c>
      <c r="D370" s="1" t="s">
        <v>2698</v>
      </c>
      <c r="E370" s="1" t="s">
        <v>618</v>
      </c>
      <c r="F370" s="3">
        <v>44901</v>
      </c>
      <c r="G370" s="1">
        <f>_xlfn.XLOOKUP(Observation[[#This Row],[Date of Observation]],Date!$A$2:$A$300,Date!$B$2:$B$300,"")</f>
        <v>6</v>
      </c>
      <c r="H370" s="1" t="str">
        <f>_xlfn.XLOOKUP(Observation[[#This Row],[Date of Observation]],Date!$A$2:$A$300,Date!$C$2:$C$300,"")</f>
        <v>Aut 2</v>
      </c>
      <c r="I370" s="1" t="s">
        <v>48</v>
      </c>
      <c r="J370" s="1">
        <v>11</v>
      </c>
      <c r="K370" s="1" t="s">
        <v>71</v>
      </c>
      <c r="L370" s="1">
        <v>2</v>
      </c>
      <c r="M370" s="1" t="s">
        <v>50</v>
      </c>
      <c r="N370" s="1" t="s">
        <v>45</v>
      </c>
      <c r="O370" s="1" t="s">
        <v>24</v>
      </c>
      <c r="P370" s="6" t="s">
        <v>1069</v>
      </c>
      <c r="Q370" s="17"/>
      <c r="R370" s="6" t="s">
        <v>1070</v>
      </c>
      <c r="S370" s="6"/>
      <c r="T370" s="6"/>
      <c r="U370" s="6" t="s">
        <v>1071</v>
      </c>
      <c r="V370" s="20"/>
      <c r="W370" s="20"/>
      <c r="X370" s="20"/>
      <c r="Y370" s="20"/>
      <c r="Z370" s="20"/>
      <c r="AA370" s="20"/>
      <c r="AB370" s="20"/>
      <c r="AC370" s="20"/>
      <c r="AD370" s="20"/>
      <c r="AE370" s="20"/>
      <c r="AF370" s="20"/>
      <c r="AG370" s="20"/>
      <c r="AH370" s="20"/>
    </row>
    <row r="371" spans="1:34" ht="30" x14ac:dyDescent="0.25">
      <c r="A371" s="6">
        <f t="shared" si="10"/>
        <v>370</v>
      </c>
      <c r="B371" s="1">
        <v>352</v>
      </c>
      <c r="C371" s="2">
        <v>44901.633159722223</v>
      </c>
      <c r="D371" s="1" t="s">
        <v>2698</v>
      </c>
      <c r="E371" s="1" t="s">
        <v>122</v>
      </c>
      <c r="F371" s="3">
        <v>44901</v>
      </c>
      <c r="G371" s="1">
        <f>_xlfn.XLOOKUP(Observation[[#This Row],[Date of Observation]],Date!$A$2:$A$300,Date!$B$2:$B$300,"")</f>
        <v>6</v>
      </c>
      <c r="H371" s="1" t="str">
        <f>_xlfn.XLOOKUP(Observation[[#This Row],[Date of Observation]],Date!$A$2:$A$300,Date!$C$2:$C$300,"")</f>
        <v>Aut 2</v>
      </c>
      <c r="I371" s="1" t="s">
        <v>48</v>
      </c>
      <c r="J371" s="1">
        <v>11</v>
      </c>
      <c r="K371" s="1" t="s">
        <v>68</v>
      </c>
      <c r="L371" s="1">
        <v>1</v>
      </c>
      <c r="M371" s="1" t="s">
        <v>50</v>
      </c>
      <c r="N371" s="1" t="s">
        <v>45</v>
      </c>
      <c r="O371" s="1" t="s">
        <v>24</v>
      </c>
      <c r="P371" s="6" t="s">
        <v>1072</v>
      </c>
      <c r="Q371" s="6" t="s">
        <v>2780</v>
      </c>
      <c r="R371" s="6" t="s">
        <v>2780</v>
      </c>
      <c r="S371" s="6" t="s">
        <v>2780</v>
      </c>
      <c r="T371" s="6" t="s">
        <v>2780</v>
      </c>
      <c r="U371" s="6" t="s">
        <v>2780</v>
      </c>
      <c r="V371" s="20"/>
      <c r="W371" s="20"/>
      <c r="X371" s="20"/>
      <c r="Y371" s="20"/>
      <c r="Z371" s="20"/>
      <c r="AA371" s="20"/>
      <c r="AB371" s="20"/>
      <c r="AC371" s="20"/>
      <c r="AD371" s="20"/>
      <c r="AE371" s="20"/>
      <c r="AF371" s="20"/>
      <c r="AG371" s="20"/>
      <c r="AH371" s="20"/>
    </row>
    <row r="372" spans="1:34" ht="45" x14ac:dyDescent="0.25">
      <c r="A372" s="6">
        <f t="shared" si="10"/>
        <v>371</v>
      </c>
      <c r="B372" s="1">
        <v>353</v>
      </c>
      <c r="C372" s="2">
        <v>44901.64576388889</v>
      </c>
      <c r="D372" s="1" t="s">
        <v>2698</v>
      </c>
      <c r="E372" s="1" t="s">
        <v>235</v>
      </c>
      <c r="F372" s="3">
        <v>44901</v>
      </c>
      <c r="G372" s="1">
        <f>_xlfn.XLOOKUP(Observation[[#This Row],[Date of Observation]],Date!$A$2:$A$300,Date!$B$2:$B$300,"")</f>
        <v>6</v>
      </c>
      <c r="H372" s="1" t="str">
        <f>_xlfn.XLOOKUP(Observation[[#This Row],[Date of Observation]],Date!$A$2:$A$300,Date!$C$2:$C$300,"")</f>
        <v>Aut 2</v>
      </c>
      <c r="I372" s="1" t="s">
        <v>48</v>
      </c>
      <c r="J372" s="1">
        <v>11</v>
      </c>
      <c r="K372" s="1" t="s">
        <v>71</v>
      </c>
      <c r="L372" s="1">
        <v>4</v>
      </c>
      <c r="M372" s="1" t="s">
        <v>50</v>
      </c>
      <c r="N372" s="1" t="s">
        <v>45</v>
      </c>
      <c r="O372" s="1" t="s">
        <v>24</v>
      </c>
      <c r="P372" s="6" t="s">
        <v>1073</v>
      </c>
      <c r="Q372" s="6" t="s">
        <v>2780</v>
      </c>
      <c r="R372" s="6" t="s">
        <v>2780</v>
      </c>
      <c r="S372" s="6" t="s">
        <v>2780</v>
      </c>
      <c r="T372" s="6" t="s">
        <v>2780</v>
      </c>
      <c r="U372" s="6" t="s">
        <v>2780</v>
      </c>
      <c r="V372" s="20"/>
      <c r="W372" s="20"/>
      <c r="X372" s="20"/>
      <c r="Y372" s="20"/>
      <c r="Z372" s="20"/>
      <c r="AA372" s="20"/>
      <c r="AB372" s="20"/>
      <c r="AC372" s="20"/>
      <c r="AD372" s="20"/>
      <c r="AE372" s="20"/>
      <c r="AF372" s="20"/>
      <c r="AG372" s="20"/>
      <c r="AH372" s="20"/>
    </row>
    <row r="373" spans="1:34" ht="90" x14ac:dyDescent="0.25">
      <c r="A373" s="6">
        <f t="shared" si="10"/>
        <v>372</v>
      </c>
      <c r="B373" s="1">
        <v>354</v>
      </c>
      <c r="C373" s="2">
        <v>44902.715162037035</v>
      </c>
      <c r="D373" s="1" t="s">
        <v>2730</v>
      </c>
      <c r="E373" s="1" t="s">
        <v>210</v>
      </c>
      <c r="F373" s="3">
        <v>44901</v>
      </c>
      <c r="G373" s="1">
        <f>_xlfn.XLOOKUP(Observation[[#This Row],[Date of Observation]],Date!$A$2:$A$300,Date!$B$2:$B$300,"")</f>
        <v>6</v>
      </c>
      <c r="H373" s="1" t="str">
        <f>_xlfn.XLOOKUP(Observation[[#This Row],[Date of Observation]],Date!$A$2:$A$300,Date!$C$2:$C$300,"")</f>
        <v>Aut 2</v>
      </c>
      <c r="I373" s="1" t="s">
        <v>42</v>
      </c>
      <c r="J373" s="1">
        <v>10</v>
      </c>
      <c r="K373" s="1" t="s">
        <v>43</v>
      </c>
      <c r="L373" s="1">
        <v>4</v>
      </c>
      <c r="M373" s="1" t="s">
        <v>44</v>
      </c>
      <c r="N373" s="1" t="s">
        <v>45</v>
      </c>
      <c r="O373" s="1" t="s">
        <v>26</v>
      </c>
      <c r="P373" s="6" t="s">
        <v>1074</v>
      </c>
      <c r="Q373" s="17"/>
      <c r="R373" s="6"/>
      <c r="S373" s="6"/>
      <c r="T373" s="6" t="s">
        <v>1075</v>
      </c>
      <c r="U373" s="6" t="s">
        <v>1076</v>
      </c>
      <c r="V373" s="20"/>
      <c r="W373" s="20"/>
      <c r="X373" s="20"/>
      <c r="Y373" s="20"/>
      <c r="Z373" s="20"/>
      <c r="AA373" s="20"/>
      <c r="AB373" s="20"/>
      <c r="AC373" s="20"/>
      <c r="AD373" s="20"/>
      <c r="AE373" s="20"/>
      <c r="AF373" s="20"/>
      <c r="AG373" s="20"/>
      <c r="AH373" s="20"/>
    </row>
    <row r="374" spans="1:34" ht="409.5" x14ac:dyDescent="0.25">
      <c r="A374" s="6">
        <f t="shared" si="10"/>
        <v>373</v>
      </c>
      <c r="B374" s="1">
        <v>355</v>
      </c>
      <c r="C374" s="2">
        <v>44903.285960648151</v>
      </c>
      <c r="D374" s="1" t="s">
        <v>2684</v>
      </c>
      <c r="E374" s="1" t="s">
        <v>140</v>
      </c>
      <c r="F374" s="3">
        <v>44897</v>
      </c>
      <c r="G374" s="1">
        <f>_xlfn.XLOOKUP(Observation[[#This Row],[Date of Observation]],Date!$A$2:$A$300,Date!$B$2:$B$300,"")</f>
        <v>5</v>
      </c>
      <c r="H374" s="1" t="str">
        <f>_xlfn.XLOOKUP(Observation[[#This Row],[Date of Observation]],Date!$A$2:$A$300,Date!$C$2:$C$300,"")</f>
        <v>Aut 2</v>
      </c>
      <c r="I374" s="1" t="s">
        <v>42</v>
      </c>
      <c r="J374" s="1">
        <v>12</v>
      </c>
      <c r="K374" s="1" t="s">
        <v>206</v>
      </c>
      <c r="L374" s="1"/>
      <c r="M374" s="1" t="s">
        <v>85</v>
      </c>
      <c r="N374" s="1" t="s">
        <v>302</v>
      </c>
      <c r="O374" s="1"/>
      <c r="P374" s="6" t="s">
        <v>1077</v>
      </c>
      <c r="Q374" s="17" t="s">
        <v>1078</v>
      </c>
      <c r="R374" s="6" t="s">
        <v>1079</v>
      </c>
      <c r="S374" s="6" t="s">
        <v>1080</v>
      </c>
      <c r="T374" s="6" t="s">
        <v>1081</v>
      </c>
      <c r="U374" s="6" t="s">
        <v>1082</v>
      </c>
      <c r="V374" s="20"/>
      <c r="W374" s="20"/>
      <c r="X374" s="20"/>
      <c r="Y374" s="20"/>
      <c r="Z374" s="20"/>
      <c r="AA374" s="20"/>
      <c r="AB374" s="20"/>
      <c r="AC374" s="20"/>
      <c r="AD374" s="20"/>
      <c r="AE374" s="20"/>
      <c r="AF374" s="20"/>
      <c r="AG374" s="20"/>
      <c r="AH374" s="20"/>
    </row>
    <row r="375" spans="1:34" ht="270" x14ac:dyDescent="0.25">
      <c r="A375" s="6">
        <f t="shared" si="10"/>
        <v>374</v>
      </c>
      <c r="B375" s="1">
        <v>356</v>
      </c>
      <c r="C375" s="2">
        <v>44903.387523148151</v>
      </c>
      <c r="D375" s="1" t="s">
        <v>2684</v>
      </c>
      <c r="E375" s="1" t="s">
        <v>526</v>
      </c>
      <c r="F375" s="3">
        <v>44903</v>
      </c>
      <c r="G375" s="1">
        <f>_xlfn.XLOOKUP(Observation[[#This Row],[Date of Observation]],Date!$A$2:$A$300,Date!$B$2:$B$300,"")</f>
        <v>6</v>
      </c>
      <c r="H375" s="1" t="str">
        <f>_xlfn.XLOOKUP(Observation[[#This Row],[Date of Observation]],Date!$A$2:$A$300,Date!$C$2:$C$300,"")</f>
        <v>Aut 2</v>
      </c>
      <c r="I375" s="1" t="s">
        <v>42</v>
      </c>
      <c r="J375" s="1">
        <v>12</v>
      </c>
      <c r="K375" s="1" t="s">
        <v>386</v>
      </c>
      <c r="L375" s="1"/>
      <c r="M375" s="1" t="s">
        <v>65</v>
      </c>
      <c r="N375" s="1" t="s">
        <v>302</v>
      </c>
      <c r="O375" s="1"/>
      <c r="P375" s="6" t="s">
        <v>1083</v>
      </c>
      <c r="Q375" s="17" t="s">
        <v>1084</v>
      </c>
      <c r="R375" s="6" t="s">
        <v>1085</v>
      </c>
      <c r="S375" s="6" t="s">
        <v>1086</v>
      </c>
      <c r="T375" s="6" t="s">
        <v>1087</v>
      </c>
      <c r="U375" s="6" t="s">
        <v>1088</v>
      </c>
      <c r="V375" s="20"/>
      <c r="W375" s="20"/>
      <c r="X375" s="20"/>
      <c r="Y375" s="20"/>
      <c r="Z375" s="20"/>
      <c r="AA375" s="20"/>
      <c r="AB375" s="20"/>
      <c r="AC375" s="20"/>
      <c r="AD375" s="20"/>
      <c r="AE375" s="20"/>
      <c r="AF375" s="20"/>
      <c r="AG375" s="20"/>
      <c r="AH375" s="20"/>
    </row>
    <row r="376" spans="1:34" ht="60" x14ac:dyDescent="0.25">
      <c r="A376" s="6">
        <f t="shared" si="10"/>
        <v>375</v>
      </c>
      <c r="B376" s="1">
        <v>357</v>
      </c>
      <c r="C376" s="2">
        <v>44903.633981481478</v>
      </c>
      <c r="D376" s="1" t="s">
        <v>2757</v>
      </c>
      <c r="E376" s="1" t="s">
        <v>77</v>
      </c>
      <c r="F376" s="3">
        <v>44901</v>
      </c>
      <c r="G376" s="1">
        <f>_xlfn.XLOOKUP(Observation[[#This Row],[Date of Observation]],Date!$A$2:$A$300,Date!$B$2:$B$300,"")</f>
        <v>6</v>
      </c>
      <c r="H376" s="1" t="str">
        <f>_xlfn.XLOOKUP(Observation[[#This Row],[Date of Observation]],Date!$A$2:$A$300,Date!$C$2:$C$300,"")</f>
        <v>Aut 2</v>
      </c>
      <c r="I376" s="1" t="s">
        <v>58</v>
      </c>
      <c r="J376" s="1">
        <v>7</v>
      </c>
      <c r="K376" s="1" t="s">
        <v>59</v>
      </c>
      <c r="L376" s="1">
        <v>5</v>
      </c>
      <c r="M376" s="1" t="s">
        <v>44</v>
      </c>
      <c r="N376" s="1" t="s">
        <v>302</v>
      </c>
      <c r="O376" s="1"/>
      <c r="P376" s="6" t="s">
        <v>1089</v>
      </c>
      <c r="Q376" s="6" t="s">
        <v>2780</v>
      </c>
      <c r="R376" s="6" t="s">
        <v>2780</v>
      </c>
      <c r="S376" s="6" t="s">
        <v>2780</v>
      </c>
      <c r="T376" s="6" t="s">
        <v>2780</v>
      </c>
      <c r="U376" s="6" t="s">
        <v>2780</v>
      </c>
      <c r="V376" s="20"/>
      <c r="W376" s="20"/>
      <c r="X376" s="20"/>
      <c r="Y376" s="20"/>
      <c r="Z376" s="20"/>
      <c r="AA376" s="20"/>
      <c r="AB376" s="20"/>
      <c r="AC376" s="20"/>
      <c r="AD376" s="20"/>
      <c r="AE376" s="20"/>
      <c r="AF376" s="20"/>
      <c r="AG376" s="20"/>
      <c r="AH376" s="20"/>
    </row>
    <row r="377" spans="1:34" ht="409.5" x14ac:dyDescent="0.25">
      <c r="A377" s="6">
        <f t="shared" si="10"/>
        <v>376</v>
      </c>
      <c r="B377" s="1">
        <v>358</v>
      </c>
      <c r="C377" s="2">
        <v>44904.310879629629</v>
      </c>
      <c r="D377" s="1" t="s">
        <v>2725</v>
      </c>
      <c r="E377" s="1" t="s">
        <v>114</v>
      </c>
      <c r="F377" s="3">
        <v>44902</v>
      </c>
      <c r="G377" s="1">
        <f>_xlfn.XLOOKUP(Observation[[#This Row],[Date of Observation]],Date!$A$2:$A$300,Date!$B$2:$B$300,"")</f>
        <v>6</v>
      </c>
      <c r="H377" s="1" t="str">
        <f>_xlfn.XLOOKUP(Observation[[#This Row],[Date of Observation]],Date!$A$2:$A$300,Date!$C$2:$C$300,"")</f>
        <v>Aut 2</v>
      </c>
      <c r="I377" s="1" t="s">
        <v>42</v>
      </c>
      <c r="J377" s="1">
        <v>10</v>
      </c>
      <c r="K377" s="1" t="s">
        <v>43</v>
      </c>
      <c r="L377" s="1">
        <v>2</v>
      </c>
      <c r="M377" s="1" t="s">
        <v>44</v>
      </c>
      <c r="N377" s="1" t="s">
        <v>45</v>
      </c>
      <c r="O377" s="1" t="s">
        <v>51</v>
      </c>
      <c r="P377" s="6" t="s">
        <v>1090</v>
      </c>
      <c r="Q377" s="17" t="s">
        <v>1091</v>
      </c>
      <c r="R377" s="6"/>
      <c r="S377" s="6"/>
      <c r="T377" s="6"/>
      <c r="U377" s="6" t="s">
        <v>1092</v>
      </c>
      <c r="V377" s="20"/>
      <c r="W377" s="20"/>
      <c r="X377" s="20"/>
      <c r="Y377" s="20"/>
      <c r="Z377" s="20"/>
      <c r="AA377" s="20"/>
      <c r="AB377" s="20"/>
      <c r="AC377" s="20"/>
      <c r="AD377" s="20"/>
      <c r="AE377" s="20"/>
      <c r="AF377" s="20"/>
      <c r="AG377" s="20"/>
      <c r="AH377" s="20"/>
    </row>
    <row r="378" spans="1:34" ht="45" x14ac:dyDescent="0.25">
      <c r="A378" s="6">
        <f t="shared" si="10"/>
        <v>377</v>
      </c>
      <c r="B378" s="1">
        <v>359</v>
      </c>
      <c r="C378" s="2">
        <v>44904.437627314815</v>
      </c>
      <c r="D378" s="1" t="s">
        <v>2770</v>
      </c>
      <c r="E378" s="1" t="s">
        <v>339</v>
      </c>
      <c r="F378" s="3">
        <v>44903</v>
      </c>
      <c r="G378" s="1">
        <f>_xlfn.XLOOKUP(Observation[[#This Row],[Date of Observation]],Date!$A$2:$A$300,Date!$B$2:$B$300,"")</f>
        <v>6</v>
      </c>
      <c r="H378" s="1" t="str">
        <f>_xlfn.XLOOKUP(Observation[[#This Row],[Date of Observation]],Date!$A$2:$A$300,Date!$C$2:$C$300,"")</f>
        <v>Aut 2</v>
      </c>
      <c r="I378" s="1" t="s">
        <v>90</v>
      </c>
      <c r="J378" s="1">
        <v>12</v>
      </c>
      <c r="K378" s="1" t="s">
        <v>340</v>
      </c>
      <c r="L378" s="1"/>
      <c r="M378" s="1" t="s">
        <v>125</v>
      </c>
      <c r="N378" s="1" t="s">
        <v>302</v>
      </c>
      <c r="O378" s="1"/>
      <c r="P378" s="6" t="s">
        <v>1093</v>
      </c>
      <c r="Q378" s="6" t="s">
        <v>2780</v>
      </c>
      <c r="R378" s="6" t="s">
        <v>2780</v>
      </c>
      <c r="S378" s="6" t="s">
        <v>2780</v>
      </c>
      <c r="T378" s="6" t="s">
        <v>2780</v>
      </c>
      <c r="U378" s="6" t="s">
        <v>2780</v>
      </c>
      <c r="V378" s="20"/>
      <c r="W378" s="20"/>
      <c r="X378" s="20"/>
      <c r="Y378" s="20"/>
      <c r="Z378" s="20"/>
      <c r="AA378" s="20"/>
      <c r="AB378" s="20"/>
      <c r="AC378" s="20"/>
      <c r="AD378" s="20"/>
      <c r="AE378" s="20"/>
      <c r="AF378" s="20"/>
      <c r="AG378" s="20"/>
      <c r="AH378" s="20"/>
    </row>
    <row r="379" spans="1:34" ht="300" x14ac:dyDescent="0.25">
      <c r="A379" s="6">
        <f t="shared" si="10"/>
        <v>378</v>
      </c>
      <c r="B379" s="1">
        <v>360</v>
      </c>
      <c r="C379" s="2">
        <v>44904.512013888889</v>
      </c>
      <c r="D379" s="1" t="s">
        <v>2722</v>
      </c>
      <c r="E379" s="1" t="s">
        <v>148</v>
      </c>
      <c r="F379" s="3">
        <v>44900</v>
      </c>
      <c r="G379" s="1">
        <f>_xlfn.XLOOKUP(Observation[[#This Row],[Date of Observation]],Date!$A$2:$A$300,Date!$B$2:$B$300,"")</f>
        <v>6</v>
      </c>
      <c r="H379" s="1" t="str">
        <f>_xlfn.XLOOKUP(Observation[[#This Row],[Date of Observation]],Date!$A$2:$A$300,Date!$C$2:$C$300,"")</f>
        <v>Aut 2</v>
      </c>
      <c r="I379" s="1" t="s">
        <v>48</v>
      </c>
      <c r="J379" s="1">
        <v>11</v>
      </c>
      <c r="K379" s="1" t="s">
        <v>149</v>
      </c>
      <c r="L379" s="1">
        <v>1</v>
      </c>
      <c r="M379" s="1" t="s">
        <v>50</v>
      </c>
      <c r="N379" s="1" t="s">
        <v>302</v>
      </c>
      <c r="O379" s="1"/>
      <c r="P379" s="6" t="s">
        <v>1094</v>
      </c>
      <c r="Q379" s="17" t="s">
        <v>1095</v>
      </c>
      <c r="R379" s="6" t="s">
        <v>1096</v>
      </c>
      <c r="S379" s="6" t="s">
        <v>1097</v>
      </c>
      <c r="T379" s="6" t="s">
        <v>1098</v>
      </c>
      <c r="U379" s="6" t="s">
        <v>1099</v>
      </c>
      <c r="V379" s="20"/>
      <c r="W379" s="20"/>
      <c r="X379" s="20"/>
      <c r="Y379" s="20"/>
      <c r="Z379" s="20"/>
      <c r="AA379" s="20"/>
      <c r="AB379" s="20"/>
      <c r="AC379" s="20"/>
      <c r="AD379" s="20"/>
      <c r="AE379" s="20"/>
      <c r="AF379" s="20"/>
      <c r="AG379" s="20"/>
      <c r="AH379" s="20"/>
    </row>
    <row r="380" spans="1:34" ht="45" x14ac:dyDescent="0.25">
      <c r="A380" s="6">
        <f t="shared" si="10"/>
        <v>379</v>
      </c>
      <c r="B380" s="1">
        <v>361</v>
      </c>
      <c r="C380" s="2">
        <v>44904.52239583333</v>
      </c>
      <c r="D380" s="1" t="s">
        <v>2722</v>
      </c>
      <c r="E380" s="1" t="s">
        <v>233</v>
      </c>
      <c r="F380" s="3">
        <v>44887</v>
      </c>
      <c r="G380" s="1">
        <f>_xlfn.XLOOKUP(Observation[[#This Row],[Date of Observation]],Date!$A$2:$A$300,Date!$B$2:$B$300,"")</f>
        <v>4</v>
      </c>
      <c r="H380" s="1" t="str">
        <f>_xlfn.XLOOKUP(Observation[[#This Row],[Date of Observation]],Date!$A$2:$A$300,Date!$C$2:$C$300,"")</f>
        <v>Aut 2</v>
      </c>
      <c r="I380" s="1" t="s">
        <v>48</v>
      </c>
      <c r="J380" s="1">
        <v>11</v>
      </c>
      <c r="K380" s="1" t="s">
        <v>149</v>
      </c>
      <c r="L380" s="1">
        <v>2</v>
      </c>
      <c r="M380" s="1" t="s">
        <v>44</v>
      </c>
      <c r="N380" s="1" t="s">
        <v>302</v>
      </c>
      <c r="O380" s="1"/>
      <c r="P380" s="6" t="s">
        <v>1100</v>
      </c>
      <c r="Q380" s="6" t="s">
        <v>2780</v>
      </c>
      <c r="R380" s="6" t="s">
        <v>2780</v>
      </c>
      <c r="S380" s="6" t="s">
        <v>2780</v>
      </c>
      <c r="T380" s="6" t="s">
        <v>2780</v>
      </c>
      <c r="U380" s="6" t="s">
        <v>2780</v>
      </c>
      <c r="V380" s="20"/>
      <c r="W380" s="20"/>
      <c r="X380" s="20"/>
      <c r="Y380" s="20"/>
      <c r="Z380" s="20"/>
      <c r="AA380" s="20"/>
      <c r="AB380" s="20"/>
      <c r="AC380" s="20"/>
      <c r="AD380" s="20"/>
      <c r="AE380" s="20"/>
      <c r="AF380" s="20"/>
      <c r="AG380" s="20"/>
      <c r="AH380" s="20"/>
    </row>
    <row r="381" spans="1:34" ht="45" x14ac:dyDescent="0.25">
      <c r="A381" s="6">
        <f t="shared" si="10"/>
        <v>380</v>
      </c>
      <c r="B381" s="1">
        <v>362</v>
      </c>
      <c r="C381" s="2">
        <v>44906.393472222226</v>
      </c>
      <c r="D381" s="1" t="s">
        <v>2730</v>
      </c>
      <c r="E381" s="1" t="s">
        <v>118</v>
      </c>
      <c r="F381" s="3">
        <v>44903</v>
      </c>
      <c r="G381" s="1">
        <f>_xlfn.XLOOKUP(Observation[[#This Row],[Date of Observation]],Date!$A$2:$A$300,Date!$B$2:$B$300,"")</f>
        <v>6</v>
      </c>
      <c r="H381" s="1" t="str">
        <f>_xlfn.XLOOKUP(Observation[[#This Row],[Date of Observation]],Date!$A$2:$A$300,Date!$C$2:$C$300,"")</f>
        <v>Aut 2</v>
      </c>
      <c r="I381" s="1" t="s">
        <v>42</v>
      </c>
      <c r="J381" s="1">
        <v>10</v>
      </c>
      <c r="K381" s="1" t="s">
        <v>43</v>
      </c>
      <c r="L381" s="1">
        <v>1</v>
      </c>
      <c r="M381" s="1" t="s">
        <v>50</v>
      </c>
      <c r="N381" s="1" t="s">
        <v>45</v>
      </c>
      <c r="O381" s="1" t="s">
        <v>26</v>
      </c>
      <c r="P381" s="6" t="s">
        <v>1101</v>
      </c>
      <c r="Q381" s="6" t="s">
        <v>2780</v>
      </c>
      <c r="R381" s="6" t="s">
        <v>2780</v>
      </c>
      <c r="S381" s="6" t="s">
        <v>2780</v>
      </c>
      <c r="T381" s="6" t="s">
        <v>2780</v>
      </c>
      <c r="U381" s="6" t="s">
        <v>2780</v>
      </c>
      <c r="V381" s="20"/>
      <c r="W381" s="20"/>
      <c r="X381" s="20"/>
      <c r="Y381" s="20"/>
      <c r="Z381" s="20"/>
      <c r="AA381" s="20"/>
      <c r="AB381" s="20"/>
      <c r="AC381" s="20"/>
      <c r="AD381" s="20"/>
      <c r="AE381" s="20"/>
      <c r="AF381" s="20"/>
      <c r="AG381" s="20"/>
      <c r="AH381" s="20"/>
    </row>
    <row r="382" spans="1:34" ht="409.5" x14ac:dyDescent="0.25">
      <c r="A382" s="6">
        <f t="shared" ref="A382:A390" si="11">ROW()-1</f>
        <v>381</v>
      </c>
      <c r="B382" s="1">
        <v>363</v>
      </c>
      <c r="C382" s="2">
        <v>44906.770833333336</v>
      </c>
      <c r="D382" s="1" t="s">
        <v>2697</v>
      </c>
      <c r="E382" s="1" t="s">
        <v>492</v>
      </c>
      <c r="F382" s="3">
        <v>44895</v>
      </c>
      <c r="G382" s="1">
        <f>_xlfn.XLOOKUP(Observation[[#This Row],[Date of Observation]],Date!$A$2:$A$300,Date!$B$2:$B$300,"")</f>
        <v>5</v>
      </c>
      <c r="H382" s="1" t="str">
        <f>_xlfn.XLOOKUP(Observation[[#This Row],[Date of Observation]],Date!$A$2:$A$300,Date!$C$2:$C$300,"")</f>
        <v>Aut 2</v>
      </c>
      <c r="I382" s="1" t="s">
        <v>42</v>
      </c>
      <c r="J382" s="1">
        <v>12</v>
      </c>
      <c r="K382" s="1" t="s">
        <v>493</v>
      </c>
      <c r="L382" s="1"/>
      <c r="M382" s="1" t="s">
        <v>125</v>
      </c>
      <c r="N382" s="1" t="s">
        <v>302</v>
      </c>
      <c r="O382" s="1"/>
      <c r="P382" s="6" t="s">
        <v>1102</v>
      </c>
      <c r="Q382" s="17" t="s">
        <v>1103</v>
      </c>
      <c r="R382" s="6" t="s">
        <v>1104</v>
      </c>
      <c r="S382" s="6" t="s">
        <v>1105</v>
      </c>
      <c r="T382" s="6" t="s">
        <v>1106</v>
      </c>
      <c r="U382" s="6" t="s">
        <v>1107</v>
      </c>
      <c r="V382" s="20"/>
      <c r="W382" s="20"/>
      <c r="X382" s="20"/>
      <c r="Y382" s="20"/>
      <c r="Z382" s="20"/>
      <c r="AA382" s="20"/>
      <c r="AB382" s="20"/>
      <c r="AC382" s="20"/>
      <c r="AD382" s="20"/>
      <c r="AE382" s="20"/>
      <c r="AF382" s="20"/>
      <c r="AG382" s="20"/>
      <c r="AH382" s="20"/>
    </row>
    <row r="383" spans="1:34" ht="390" x14ac:dyDescent="0.25">
      <c r="A383" s="6">
        <f t="shared" si="11"/>
        <v>382</v>
      </c>
      <c r="B383" s="1">
        <v>364</v>
      </c>
      <c r="C383" s="2">
        <v>44906.878865740742</v>
      </c>
      <c r="D383" s="1" t="s">
        <v>2697</v>
      </c>
      <c r="E383" s="1" t="s">
        <v>776</v>
      </c>
      <c r="F383" s="3">
        <v>44901</v>
      </c>
      <c r="G383" s="1">
        <f>_xlfn.XLOOKUP(Observation[[#This Row],[Date of Observation]],Date!$A$2:$A$300,Date!$B$2:$B$300,"")</f>
        <v>6</v>
      </c>
      <c r="H383" s="1" t="str">
        <f>_xlfn.XLOOKUP(Observation[[#This Row],[Date of Observation]],Date!$A$2:$A$300,Date!$C$2:$C$300,"")</f>
        <v>Aut 2</v>
      </c>
      <c r="I383" s="1" t="s">
        <v>90</v>
      </c>
      <c r="J383" s="1">
        <v>12</v>
      </c>
      <c r="K383" s="1" t="s">
        <v>340</v>
      </c>
      <c r="L383" s="1"/>
      <c r="M383" s="1" t="s">
        <v>132</v>
      </c>
      <c r="N383" s="1" t="s">
        <v>302</v>
      </c>
      <c r="O383" s="1"/>
      <c r="P383" s="6" t="s">
        <v>1108</v>
      </c>
      <c r="Q383" s="17" t="s">
        <v>1109</v>
      </c>
      <c r="R383" s="6" t="s">
        <v>1110</v>
      </c>
      <c r="S383" s="6" t="s">
        <v>1111</v>
      </c>
      <c r="T383" s="6" t="s">
        <v>1112</v>
      </c>
      <c r="U383" s="6" t="s">
        <v>1113</v>
      </c>
      <c r="V383" s="20"/>
      <c r="W383" s="20"/>
      <c r="X383" s="20"/>
      <c r="Y383" s="20"/>
      <c r="Z383" s="20"/>
      <c r="AA383" s="20"/>
      <c r="AB383" s="20"/>
      <c r="AC383" s="20"/>
      <c r="AD383" s="20"/>
      <c r="AE383" s="20"/>
      <c r="AF383" s="20"/>
      <c r="AG383" s="20"/>
      <c r="AH383" s="20"/>
    </row>
    <row r="384" spans="1:34" ht="30" x14ac:dyDescent="0.25">
      <c r="A384" s="6">
        <f t="shared" si="11"/>
        <v>383</v>
      </c>
      <c r="B384" s="1">
        <v>365</v>
      </c>
      <c r="C384" s="2">
        <v>44907.478495370371</v>
      </c>
      <c r="D384" s="1" t="s">
        <v>2693</v>
      </c>
      <c r="E384" s="1" t="s">
        <v>100</v>
      </c>
      <c r="F384" s="3">
        <v>44907</v>
      </c>
      <c r="G384" s="1">
        <f>_xlfn.XLOOKUP(Observation[[#This Row],[Date of Observation]],Date!$A$2:$A$300,Date!$B$2:$B$300,"")</f>
        <v>7</v>
      </c>
      <c r="H384" s="1" t="str">
        <f>_xlfn.XLOOKUP(Observation[[#This Row],[Date of Observation]],Date!$A$2:$A$300,Date!$C$2:$C$300,"")</f>
        <v>Aut 2</v>
      </c>
      <c r="I384" s="1" t="s">
        <v>42</v>
      </c>
      <c r="J384" s="1">
        <v>10</v>
      </c>
      <c r="K384" s="1" t="s">
        <v>43</v>
      </c>
      <c r="L384" s="1">
        <v>3</v>
      </c>
      <c r="M384" s="1" t="s">
        <v>50</v>
      </c>
      <c r="N384" s="1" t="s">
        <v>45</v>
      </c>
      <c r="O384" s="1" t="s">
        <v>24</v>
      </c>
      <c r="P384" s="6" t="s">
        <v>1114</v>
      </c>
      <c r="Q384" s="6" t="s">
        <v>2780</v>
      </c>
      <c r="R384" s="6" t="s">
        <v>2780</v>
      </c>
      <c r="S384" s="6" t="s">
        <v>2780</v>
      </c>
      <c r="T384" s="6" t="s">
        <v>2780</v>
      </c>
      <c r="U384" s="6" t="s">
        <v>2780</v>
      </c>
      <c r="V384" s="20"/>
      <c r="W384" s="20"/>
      <c r="X384" s="20"/>
      <c r="Y384" s="20"/>
      <c r="Z384" s="20"/>
      <c r="AA384" s="20"/>
      <c r="AB384" s="20"/>
      <c r="AC384" s="20"/>
      <c r="AD384" s="20"/>
      <c r="AE384" s="20"/>
      <c r="AF384" s="20"/>
      <c r="AG384" s="20"/>
      <c r="AH384" s="20"/>
    </row>
    <row r="385" spans="1:34" ht="240" x14ac:dyDescent="0.25">
      <c r="A385" s="6">
        <f t="shared" si="11"/>
        <v>384</v>
      </c>
      <c r="B385" s="1">
        <v>366</v>
      </c>
      <c r="C385" s="2">
        <v>44907.674317129633</v>
      </c>
      <c r="D385" s="1" t="s">
        <v>2691</v>
      </c>
      <c r="E385" s="1" t="s">
        <v>680</v>
      </c>
      <c r="F385" s="3">
        <v>44879</v>
      </c>
      <c r="G385" s="1">
        <f>_xlfn.XLOOKUP(Observation[[#This Row],[Date of Observation]],Date!$A$2:$A$300,Date!$B$2:$B$300,"")</f>
        <v>3</v>
      </c>
      <c r="H385" s="1" t="str">
        <f>_xlfn.XLOOKUP(Observation[[#This Row],[Date of Observation]],Date!$A$2:$A$300,Date!$C$2:$C$300,"")</f>
        <v>Aut 2</v>
      </c>
      <c r="I385" s="1" t="s">
        <v>90</v>
      </c>
      <c r="J385" s="1">
        <v>13</v>
      </c>
      <c r="K385" s="1" t="s">
        <v>201</v>
      </c>
      <c r="L385" s="1"/>
      <c r="M385" s="1" t="s">
        <v>125</v>
      </c>
      <c r="N385" s="1" t="s">
        <v>302</v>
      </c>
      <c r="O385" s="1"/>
      <c r="P385" s="6" t="s">
        <v>1115</v>
      </c>
      <c r="Q385" s="17" t="s">
        <v>1116</v>
      </c>
      <c r="R385" s="6" t="s">
        <v>1117</v>
      </c>
      <c r="S385" s="6" t="s">
        <v>1118</v>
      </c>
      <c r="T385" s="6" t="s">
        <v>1119</v>
      </c>
      <c r="U385" s="6" t="s">
        <v>1120</v>
      </c>
      <c r="V385" s="20"/>
      <c r="W385" s="20"/>
      <c r="X385" s="20"/>
      <c r="Y385" s="20"/>
      <c r="Z385" s="20"/>
      <c r="AA385" s="20"/>
      <c r="AB385" s="20"/>
      <c r="AC385" s="20"/>
      <c r="AD385" s="20"/>
      <c r="AE385" s="20"/>
      <c r="AF385" s="20"/>
      <c r="AG385" s="20"/>
      <c r="AH385" s="20"/>
    </row>
    <row r="386" spans="1:34" ht="195" x14ac:dyDescent="0.25">
      <c r="A386" s="6">
        <f t="shared" si="11"/>
        <v>385</v>
      </c>
      <c r="B386" s="1">
        <v>367</v>
      </c>
      <c r="C386" s="2">
        <v>44908.411921296298</v>
      </c>
      <c r="D386" s="1" t="s">
        <v>2757</v>
      </c>
      <c r="E386" s="1" t="s">
        <v>343</v>
      </c>
      <c r="F386" s="3">
        <v>44907</v>
      </c>
      <c r="G386" s="1">
        <f>_xlfn.XLOOKUP(Observation[[#This Row],[Date of Observation]],Date!$A$2:$A$300,Date!$B$2:$B$300,"")</f>
        <v>7</v>
      </c>
      <c r="H386" s="1" t="str">
        <f>_xlfn.XLOOKUP(Observation[[#This Row],[Date of Observation]],Date!$A$2:$A$300,Date!$C$2:$C$300,"")</f>
        <v>Aut 2</v>
      </c>
      <c r="I386" s="1" t="s">
        <v>58</v>
      </c>
      <c r="J386" s="1">
        <v>8</v>
      </c>
      <c r="K386" s="1" t="s">
        <v>59</v>
      </c>
      <c r="L386" s="1">
        <v>4</v>
      </c>
      <c r="M386" s="1" t="s">
        <v>44</v>
      </c>
      <c r="N386" s="1" t="s">
        <v>45</v>
      </c>
      <c r="O386" s="1" t="s">
        <v>25</v>
      </c>
      <c r="P386" s="6" t="s">
        <v>1121</v>
      </c>
      <c r="Q386" s="17"/>
      <c r="R386" s="6"/>
      <c r="S386" s="6" t="s">
        <v>1122</v>
      </c>
      <c r="T386" s="6"/>
      <c r="U386" s="6" t="s">
        <v>1123</v>
      </c>
      <c r="V386" s="20"/>
      <c r="W386" s="20"/>
      <c r="X386" s="20"/>
      <c r="Y386" s="20"/>
      <c r="Z386" s="20"/>
      <c r="AA386" s="20"/>
      <c r="AB386" s="20"/>
      <c r="AC386" s="20"/>
      <c r="AD386" s="20"/>
      <c r="AE386" s="20"/>
      <c r="AF386" s="20"/>
      <c r="AG386" s="20"/>
      <c r="AH386" s="20"/>
    </row>
    <row r="387" spans="1:34" ht="195" x14ac:dyDescent="0.25">
      <c r="A387" s="6">
        <f t="shared" si="11"/>
        <v>386</v>
      </c>
      <c r="B387" s="1">
        <v>368</v>
      </c>
      <c r="C387" s="2">
        <v>44908.471898148149</v>
      </c>
      <c r="D387" s="1" t="s">
        <v>2730</v>
      </c>
      <c r="E387" s="1" t="s">
        <v>95</v>
      </c>
      <c r="F387" s="3">
        <v>44908</v>
      </c>
      <c r="G387" s="1">
        <f>_xlfn.XLOOKUP(Observation[[#This Row],[Date of Observation]],Date!$A$2:$A$300,Date!$B$2:$B$300,"")</f>
        <v>7</v>
      </c>
      <c r="H387" s="1" t="str">
        <f>_xlfn.XLOOKUP(Observation[[#This Row],[Date of Observation]],Date!$A$2:$A$300,Date!$C$2:$C$300,"")</f>
        <v>Aut 2</v>
      </c>
      <c r="I387" s="1" t="s">
        <v>42</v>
      </c>
      <c r="J387" s="1">
        <v>11</v>
      </c>
      <c r="K387" s="1" t="s">
        <v>43</v>
      </c>
      <c r="L387" s="1">
        <v>5</v>
      </c>
      <c r="M387" s="1" t="s">
        <v>50</v>
      </c>
      <c r="N387" s="1" t="s">
        <v>45</v>
      </c>
      <c r="O387" s="1" t="s">
        <v>25</v>
      </c>
      <c r="P387" s="6" t="s">
        <v>1124</v>
      </c>
      <c r="Q387" s="17"/>
      <c r="R387" s="6"/>
      <c r="S387" s="6" t="s">
        <v>1125</v>
      </c>
      <c r="T387" s="6"/>
      <c r="U387" s="6" t="s">
        <v>1126</v>
      </c>
      <c r="V387" s="20"/>
      <c r="W387" s="20"/>
      <c r="X387" s="20"/>
      <c r="Y387" s="20"/>
      <c r="Z387" s="20"/>
      <c r="AA387" s="20"/>
      <c r="AB387" s="20"/>
      <c r="AC387" s="20"/>
      <c r="AD387" s="20"/>
      <c r="AE387" s="20"/>
      <c r="AF387" s="20"/>
      <c r="AG387" s="20"/>
      <c r="AH387" s="20"/>
    </row>
    <row r="388" spans="1:34" ht="210" x14ac:dyDescent="0.25">
      <c r="A388" s="6">
        <f t="shared" si="11"/>
        <v>387</v>
      </c>
      <c r="B388" s="1">
        <v>369</v>
      </c>
      <c r="C388" s="2">
        <v>44908.477106481485</v>
      </c>
      <c r="D388" s="1" t="s">
        <v>2730</v>
      </c>
      <c r="E388" s="1" t="s">
        <v>293</v>
      </c>
      <c r="F388" s="3">
        <v>44908</v>
      </c>
      <c r="G388" s="1">
        <f>_xlfn.XLOOKUP(Observation[[#This Row],[Date of Observation]],Date!$A$2:$A$300,Date!$B$2:$B$300,"")</f>
        <v>7</v>
      </c>
      <c r="H388" s="1" t="str">
        <f>_xlfn.XLOOKUP(Observation[[#This Row],[Date of Observation]],Date!$A$2:$A$300,Date!$C$2:$C$300,"")</f>
        <v>Aut 2</v>
      </c>
      <c r="I388" s="1" t="s">
        <v>42</v>
      </c>
      <c r="J388" s="1">
        <v>10</v>
      </c>
      <c r="K388" s="1" t="s">
        <v>43</v>
      </c>
      <c r="L388" s="1">
        <v>4</v>
      </c>
      <c r="M388" s="1" t="s">
        <v>50</v>
      </c>
      <c r="N388" s="1" t="s">
        <v>45</v>
      </c>
      <c r="O388" s="1" t="s">
        <v>25</v>
      </c>
      <c r="P388" s="6" t="s">
        <v>1127</v>
      </c>
      <c r="Q388" s="17"/>
      <c r="R388" s="6"/>
      <c r="S388" s="6" t="s">
        <v>1128</v>
      </c>
      <c r="T388" s="6"/>
      <c r="U388" s="6" t="s">
        <v>1129</v>
      </c>
      <c r="V388" s="20"/>
      <c r="W388" s="20"/>
      <c r="X388" s="20"/>
      <c r="Y388" s="20"/>
      <c r="Z388" s="20"/>
      <c r="AA388" s="20"/>
      <c r="AB388" s="20"/>
      <c r="AC388" s="20"/>
      <c r="AD388" s="20"/>
      <c r="AE388" s="20"/>
      <c r="AF388" s="20"/>
      <c r="AG388" s="20"/>
      <c r="AH388" s="20"/>
    </row>
    <row r="389" spans="1:34" ht="409.5" x14ac:dyDescent="0.25">
      <c r="A389" s="6">
        <f t="shared" si="11"/>
        <v>388</v>
      </c>
      <c r="B389" s="1">
        <v>370</v>
      </c>
      <c r="C389" s="2">
        <v>44908.621932870374</v>
      </c>
      <c r="D389" s="1" t="s">
        <v>2731</v>
      </c>
      <c r="E389" s="1" t="s">
        <v>492</v>
      </c>
      <c r="F389" s="3">
        <v>44901</v>
      </c>
      <c r="G389" s="1">
        <f>_xlfn.XLOOKUP(Observation[[#This Row],[Date of Observation]],Date!$A$2:$A$300,Date!$B$2:$B$300,"")</f>
        <v>6</v>
      </c>
      <c r="H389" s="1" t="str">
        <f>_xlfn.XLOOKUP(Observation[[#This Row],[Date of Observation]],Date!$A$2:$A$300,Date!$C$2:$C$300,"")</f>
        <v>Aut 2</v>
      </c>
      <c r="I389" s="1" t="s">
        <v>42</v>
      </c>
      <c r="J389" s="1">
        <v>13</v>
      </c>
      <c r="K389" s="1" t="s">
        <v>386</v>
      </c>
      <c r="L389" s="1"/>
      <c r="M389" s="1" t="s">
        <v>44</v>
      </c>
      <c r="N389" s="1" t="s">
        <v>302</v>
      </c>
      <c r="O389" s="1"/>
      <c r="P389" s="6" t="s">
        <v>1130</v>
      </c>
      <c r="Q389" s="17" t="s">
        <v>1131</v>
      </c>
      <c r="R389" s="6" t="s">
        <v>1132</v>
      </c>
      <c r="S389" s="6" t="s">
        <v>1133</v>
      </c>
      <c r="T389" s="6" t="s">
        <v>1134</v>
      </c>
      <c r="U389" s="6" t="s">
        <v>1135</v>
      </c>
      <c r="V389" s="20"/>
      <c r="W389" s="20"/>
      <c r="X389" s="20"/>
      <c r="Y389" s="20"/>
      <c r="Z389" s="20"/>
      <c r="AA389" s="20"/>
      <c r="AB389" s="20"/>
      <c r="AC389" s="20"/>
      <c r="AD389" s="20"/>
      <c r="AE389" s="20"/>
      <c r="AF389" s="20"/>
      <c r="AG389" s="20"/>
      <c r="AH389" s="20"/>
    </row>
    <row r="390" spans="1:34" ht="409.5" x14ac:dyDescent="0.25">
      <c r="A390" s="6">
        <f t="shared" si="11"/>
        <v>389</v>
      </c>
      <c r="B390" s="1">
        <v>371</v>
      </c>
      <c r="C390" s="2">
        <v>44908.650497685187</v>
      </c>
      <c r="D390" s="1" t="s">
        <v>2731</v>
      </c>
      <c r="E390" s="1" t="s">
        <v>938</v>
      </c>
      <c r="F390" s="3">
        <v>44897</v>
      </c>
      <c r="G390" s="1">
        <f>_xlfn.XLOOKUP(Observation[[#This Row],[Date of Observation]],Date!$A$2:$A$300,Date!$B$2:$B$300,"")</f>
        <v>5</v>
      </c>
      <c r="H390" s="1" t="str">
        <f>_xlfn.XLOOKUP(Observation[[#This Row],[Date of Observation]],Date!$A$2:$A$300,Date!$C$2:$C$300,"")</f>
        <v>Aut 2</v>
      </c>
      <c r="I390" s="1" t="s">
        <v>42</v>
      </c>
      <c r="J390" s="1">
        <v>12</v>
      </c>
      <c r="K390" s="1" t="s">
        <v>386</v>
      </c>
      <c r="L390" s="1"/>
      <c r="M390" s="1" t="s">
        <v>44</v>
      </c>
      <c r="N390" s="1" t="s">
        <v>302</v>
      </c>
      <c r="O390" s="1"/>
      <c r="P390" s="6" t="s">
        <v>1136</v>
      </c>
      <c r="Q390" s="17" t="s">
        <v>1137</v>
      </c>
      <c r="R390" s="6" t="s">
        <v>1138</v>
      </c>
      <c r="S390" s="6" t="s">
        <v>1139</v>
      </c>
      <c r="T390" s="6" t="s">
        <v>1140</v>
      </c>
      <c r="U390" s="6" t="s">
        <v>1141</v>
      </c>
      <c r="V390" s="20"/>
      <c r="W390" s="20"/>
      <c r="X390" s="20"/>
      <c r="Y390" s="20"/>
      <c r="Z390" s="20"/>
      <c r="AA390" s="20"/>
      <c r="AB390" s="20"/>
      <c r="AC390" s="20"/>
      <c r="AD390" s="20"/>
      <c r="AE390" s="20"/>
      <c r="AF390" s="20"/>
      <c r="AG390" s="20"/>
      <c r="AH390" s="20"/>
    </row>
    <row r="391" spans="1:34" ht="165" x14ac:dyDescent="0.25">
      <c r="A391" s="6">
        <f t="shared" ref="A391:A411" si="12">ROW()-1</f>
        <v>390</v>
      </c>
      <c r="B391" s="1">
        <v>372</v>
      </c>
      <c r="C391" s="2">
        <v>44909.55431712963</v>
      </c>
      <c r="D391" s="1" t="s">
        <v>2715</v>
      </c>
      <c r="E391" s="1" t="s">
        <v>1142</v>
      </c>
      <c r="F391" s="3">
        <v>44887</v>
      </c>
      <c r="G391" s="1">
        <f>_xlfn.XLOOKUP(Observation[[#This Row],[Date of Observation]],Date!$A$2:$A$300,Date!$B$2:$B$300,"")</f>
        <v>4</v>
      </c>
      <c r="H391" s="1" t="str">
        <f>_xlfn.XLOOKUP(Observation[[#This Row],[Date of Observation]],Date!$A$2:$A$300,Date!$C$2:$C$300,"")</f>
        <v>Aut 2</v>
      </c>
      <c r="I391" s="1" t="s">
        <v>58</v>
      </c>
      <c r="J391" s="1">
        <v>11</v>
      </c>
      <c r="K391" s="1" t="s">
        <v>80</v>
      </c>
      <c r="L391" s="1">
        <v>3</v>
      </c>
      <c r="M391" s="1" t="s">
        <v>50</v>
      </c>
      <c r="N391" s="1" t="s">
        <v>302</v>
      </c>
      <c r="O391" s="1"/>
      <c r="P391" s="6" t="s">
        <v>600</v>
      </c>
      <c r="Q391" s="17" t="s">
        <v>1143</v>
      </c>
      <c r="R391" s="6" t="s">
        <v>1144</v>
      </c>
      <c r="S391" s="6" t="s">
        <v>1145</v>
      </c>
      <c r="T391" s="6" t="s">
        <v>1146</v>
      </c>
      <c r="U391" s="6" t="s">
        <v>1147</v>
      </c>
      <c r="V391" s="20"/>
      <c r="W391" s="20"/>
      <c r="X391" s="20"/>
      <c r="Y391" s="20"/>
      <c r="Z391" s="20"/>
      <c r="AA391" s="20"/>
      <c r="AB391" s="20"/>
      <c r="AC391" s="20"/>
      <c r="AD391" s="20"/>
      <c r="AE391" s="20"/>
      <c r="AF391" s="20"/>
      <c r="AG391" s="20"/>
      <c r="AH391" s="20"/>
    </row>
    <row r="392" spans="1:34" ht="409.5" x14ac:dyDescent="0.25">
      <c r="A392" s="6">
        <f t="shared" si="12"/>
        <v>391</v>
      </c>
      <c r="B392" s="1">
        <v>373</v>
      </c>
      <c r="C392" s="2">
        <v>44910.669675925928</v>
      </c>
      <c r="D392" s="1" t="s">
        <v>2730</v>
      </c>
      <c r="E392" s="1" t="s">
        <v>114</v>
      </c>
      <c r="F392" s="3">
        <v>44907</v>
      </c>
      <c r="G392" s="1">
        <f>_xlfn.XLOOKUP(Observation[[#This Row],[Date of Observation]],Date!$A$2:$A$300,Date!$B$2:$B$300,"")</f>
        <v>7</v>
      </c>
      <c r="H392" s="1" t="str">
        <f>_xlfn.XLOOKUP(Observation[[#This Row],[Date of Observation]],Date!$A$2:$A$300,Date!$C$2:$C$300,"")</f>
        <v>Aut 2</v>
      </c>
      <c r="I392" s="1" t="s">
        <v>42</v>
      </c>
      <c r="J392" s="1">
        <v>10</v>
      </c>
      <c r="K392" s="1" t="s">
        <v>43</v>
      </c>
      <c r="L392" s="1">
        <v>2</v>
      </c>
      <c r="M392" s="1" t="s">
        <v>50</v>
      </c>
      <c r="N392" s="1" t="s">
        <v>45</v>
      </c>
      <c r="O392" s="1" t="s">
        <v>26</v>
      </c>
      <c r="P392" s="6" t="s">
        <v>1148</v>
      </c>
      <c r="Q392" s="17"/>
      <c r="R392" s="6"/>
      <c r="S392" s="6"/>
      <c r="T392" s="6" t="s">
        <v>1149</v>
      </c>
      <c r="U392" s="6" t="s">
        <v>1150</v>
      </c>
      <c r="V392" s="20"/>
      <c r="W392" s="20"/>
      <c r="X392" s="20"/>
      <c r="Y392" s="20"/>
      <c r="Z392" s="20"/>
      <c r="AA392" s="20"/>
      <c r="AB392" s="20"/>
      <c r="AC392" s="20"/>
      <c r="AD392" s="20"/>
      <c r="AE392" s="20"/>
      <c r="AF392" s="20"/>
      <c r="AG392" s="20"/>
      <c r="AH392" s="20"/>
    </row>
    <row r="393" spans="1:34" ht="45" x14ac:dyDescent="0.25">
      <c r="A393" s="6">
        <f t="shared" si="12"/>
        <v>392</v>
      </c>
      <c r="B393" s="1">
        <v>374</v>
      </c>
      <c r="C393" s="2">
        <v>44928.592222222222</v>
      </c>
      <c r="D393" s="1" t="s">
        <v>2708</v>
      </c>
      <c r="E393" s="1" t="s">
        <v>145</v>
      </c>
      <c r="F393" s="3">
        <v>44900</v>
      </c>
      <c r="G393" s="1">
        <f>_xlfn.XLOOKUP(Observation[[#This Row],[Date of Observation]],Date!$A$2:$A$300,Date!$B$2:$B$300,"")</f>
        <v>6</v>
      </c>
      <c r="H393" s="1" t="str">
        <f>_xlfn.XLOOKUP(Observation[[#This Row],[Date of Observation]],Date!$A$2:$A$300,Date!$C$2:$C$300,"")</f>
        <v>Aut 2</v>
      </c>
      <c r="I393" s="1" t="s">
        <v>48</v>
      </c>
      <c r="J393" s="1">
        <v>9</v>
      </c>
      <c r="K393" s="1" t="s">
        <v>49</v>
      </c>
      <c r="L393" s="1">
        <v>2</v>
      </c>
      <c r="M393" s="1" t="s">
        <v>44</v>
      </c>
      <c r="N393" s="1" t="s">
        <v>45</v>
      </c>
      <c r="O393" s="1" t="s">
        <v>26</v>
      </c>
      <c r="P393" s="6" t="s">
        <v>1151</v>
      </c>
      <c r="Q393" s="6" t="s">
        <v>2780</v>
      </c>
      <c r="R393" s="6" t="s">
        <v>2780</v>
      </c>
      <c r="S393" s="6" t="s">
        <v>2780</v>
      </c>
      <c r="T393" s="6" t="s">
        <v>2780</v>
      </c>
      <c r="U393" s="6" t="s">
        <v>2780</v>
      </c>
      <c r="V393" s="20"/>
      <c r="W393" s="20"/>
      <c r="X393" s="20"/>
      <c r="Y393" s="20"/>
      <c r="Z393" s="20"/>
      <c r="AA393" s="20"/>
      <c r="AB393" s="20"/>
      <c r="AC393" s="20"/>
      <c r="AD393" s="20"/>
      <c r="AE393" s="20"/>
      <c r="AF393" s="20"/>
      <c r="AG393" s="20"/>
      <c r="AH393" s="20"/>
    </row>
    <row r="394" spans="1:34" ht="45" x14ac:dyDescent="0.25">
      <c r="A394" s="6">
        <f t="shared" si="12"/>
        <v>393</v>
      </c>
      <c r="B394" s="1">
        <v>375</v>
      </c>
      <c r="C394" s="2">
        <v>44928.595347222225</v>
      </c>
      <c r="D394" s="1" t="s">
        <v>2708</v>
      </c>
      <c r="E394" s="1" t="s">
        <v>145</v>
      </c>
      <c r="F394" s="3">
        <v>44901</v>
      </c>
      <c r="G394" s="1">
        <f>_xlfn.XLOOKUP(Observation[[#This Row],[Date of Observation]],Date!$A$2:$A$300,Date!$B$2:$B$300,"")</f>
        <v>6</v>
      </c>
      <c r="H394" s="1" t="str">
        <f>_xlfn.XLOOKUP(Observation[[#This Row],[Date of Observation]],Date!$A$2:$A$300,Date!$C$2:$C$300,"")</f>
        <v>Aut 2</v>
      </c>
      <c r="I394" s="1" t="s">
        <v>48</v>
      </c>
      <c r="J394" s="1">
        <v>7</v>
      </c>
      <c r="K394" s="1" t="s">
        <v>146</v>
      </c>
      <c r="L394" s="1">
        <v>4</v>
      </c>
      <c r="M394" s="1" t="s">
        <v>44</v>
      </c>
      <c r="N394" s="1" t="s">
        <v>45</v>
      </c>
      <c r="O394" s="1" t="s">
        <v>26</v>
      </c>
      <c r="P394" s="6" t="s">
        <v>1152</v>
      </c>
      <c r="Q394" s="6" t="s">
        <v>2780</v>
      </c>
      <c r="R394" s="6" t="s">
        <v>2780</v>
      </c>
      <c r="S394" s="6" t="s">
        <v>2780</v>
      </c>
      <c r="T394" s="6" t="s">
        <v>2780</v>
      </c>
      <c r="U394" s="6" t="s">
        <v>2780</v>
      </c>
      <c r="V394" s="6"/>
      <c r="W394" s="6"/>
      <c r="X394" s="6"/>
      <c r="Y394" s="6"/>
      <c r="Z394" s="6"/>
      <c r="AA394" s="6"/>
      <c r="AB394" s="6"/>
      <c r="AC394" s="6"/>
      <c r="AD394" s="6"/>
      <c r="AE394" s="6"/>
      <c r="AF394" s="6"/>
      <c r="AG394" s="6"/>
      <c r="AH394" s="6"/>
    </row>
    <row r="395" spans="1:34" ht="315" x14ac:dyDescent="0.25">
      <c r="A395" s="6">
        <f t="shared" si="12"/>
        <v>394</v>
      </c>
      <c r="B395" s="1">
        <v>376</v>
      </c>
      <c r="C395" s="2">
        <v>44929.461585648147</v>
      </c>
      <c r="D395" s="1" t="s">
        <v>2684</v>
      </c>
      <c r="E395" s="1" t="s">
        <v>271</v>
      </c>
      <c r="F395" s="3">
        <v>44909</v>
      </c>
      <c r="G395" s="1">
        <f>_xlfn.XLOOKUP(Observation[[#This Row],[Date of Observation]],Date!$A$2:$A$300,Date!$B$2:$B$300,"")</f>
        <v>7</v>
      </c>
      <c r="H395" s="1" t="str">
        <f>_xlfn.XLOOKUP(Observation[[#This Row],[Date of Observation]],Date!$A$2:$A$300,Date!$C$2:$C$300,"")</f>
        <v>Aut 2</v>
      </c>
      <c r="I395" s="1" t="s">
        <v>48</v>
      </c>
      <c r="J395" s="1">
        <v>10</v>
      </c>
      <c r="K395" s="1" t="s">
        <v>149</v>
      </c>
      <c r="L395" s="1">
        <v>4</v>
      </c>
      <c r="M395" s="1" t="s">
        <v>50</v>
      </c>
      <c r="N395" s="1" t="s">
        <v>302</v>
      </c>
      <c r="O395" s="1"/>
      <c r="P395" s="6" t="s">
        <v>1153</v>
      </c>
      <c r="Q395" s="17" t="s">
        <v>1154</v>
      </c>
      <c r="R395" s="6" t="s">
        <v>1155</v>
      </c>
      <c r="S395" s="6" t="s">
        <v>1156</v>
      </c>
      <c r="T395" s="6" t="s">
        <v>1157</v>
      </c>
      <c r="U395" s="6" t="s">
        <v>1158</v>
      </c>
      <c r="V395" s="6" t="s">
        <v>1159</v>
      </c>
      <c r="W395" s="6" t="s">
        <v>1159</v>
      </c>
      <c r="X395" s="6" t="s">
        <v>1159</v>
      </c>
      <c r="Y395" s="6" t="s">
        <v>1159</v>
      </c>
      <c r="Z395" s="6" t="s">
        <v>1159</v>
      </c>
      <c r="AA395" s="6" t="s">
        <v>1159</v>
      </c>
      <c r="AB395" s="6" t="s">
        <v>1159</v>
      </c>
      <c r="AC395" s="6" t="s">
        <v>1159</v>
      </c>
      <c r="AD395" s="6" t="s">
        <v>1159</v>
      </c>
      <c r="AE395" s="6" t="s">
        <v>1159</v>
      </c>
      <c r="AF395" s="6" t="s">
        <v>1159</v>
      </c>
      <c r="AG395" s="6" t="s">
        <v>1159</v>
      </c>
      <c r="AH395" s="6" t="s">
        <v>1159</v>
      </c>
    </row>
    <row r="396" spans="1:34" ht="195" x14ac:dyDescent="0.25">
      <c r="A396" s="6">
        <f t="shared" si="12"/>
        <v>395</v>
      </c>
      <c r="B396" s="1">
        <v>377</v>
      </c>
      <c r="C396" s="2">
        <v>44930.394837962966</v>
      </c>
      <c r="D396" s="1" t="s">
        <v>2708</v>
      </c>
      <c r="E396" s="1" t="s">
        <v>316</v>
      </c>
      <c r="F396" s="3">
        <v>44930</v>
      </c>
      <c r="G396" s="1">
        <f>_xlfn.XLOOKUP(Observation[[#This Row],[Date of Observation]],Date!$A$2:$A$300,Date!$B$2:$B$300,"")</f>
        <v>1</v>
      </c>
      <c r="H396" s="1" t="str">
        <f>_xlfn.XLOOKUP(Observation[[#This Row],[Date of Observation]],Date!$A$2:$A$300,Date!$C$2:$C$300,"")</f>
        <v>Spr 1</v>
      </c>
      <c r="I396" s="1" t="s">
        <v>48</v>
      </c>
      <c r="J396" s="1">
        <v>10</v>
      </c>
      <c r="K396" s="1" t="s">
        <v>146</v>
      </c>
      <c r="L396" s="1">
        <v>1</v>
      </c>
      <c r="M396" s="1" t="s">
        <v>65</v>
      </c>
      <c r="N396" s="1" t="s">
        <v>45</v>
      </c>
      <c r="O396" s="1" t="s">
        <v>26</v>
      </c>
      <c r="P396" s="6" t="s">
        <v>1160</v>
      </c>
      <c r="Q396" s="17"/>
      <c r="R396" s="6"/>
      <c r="S396" s="6"/>
      <c r="T396" s="6" t="s">
        <v>1161</v>
      </c>
      <c r="U396" s="6" t="s">
        <v>1162</v>
      </c>
      <c r="V396" s="6" t="s">
        <v>1159</v>
      </c>
      <c r="W396" s="6" t="s">
        <v>1159</v>
      </c>
      <c r="X396" s="6" t="s">
        <v>1159</v>
      </c>
      <c r="Y396" s="6" t="s">
        <v>1159</v>
      </c>
      <c r="Z396" s="6" t="s">
        <v>1159</v>
      </c>
      <c r="AA396" s="6" t="s">
        <v>1159</v>
      </c>
      <c r="AB396" s="6" t="s">
        <v>1159</v>
      </c>
      <c r="AC396" s="6" t="s">
        <v>1159</v>
      </c>
      <c r="AD396" s="6" t="s">
        <v>1159</v>
      </c>
      <c r="AE396" s="6" t="s">
        <v>1159</v>
      </c>
      <c r="AF396" s="6" t="s">
        <v>1159</v>
      </c>
      <c r="AG396" s="6" t="s">
        <v>1159</v>
      </c>
      <c r="AH396" s="6" t="s">
        <v>1159</v>
      </c>
    </row>
    <row r="397" spans="1:34" ht="45" x14ac:dyDescent="0.25">
      <c r="A397" s="6">
        <f t="shared" si="12"/>
        <v>396</v>
      </c>
      <c r="B397" s="1">
        <v>378</v>
      </c>
      <c r="C397" s="2">
        <v>44930.426006944443</v>
      </c>
      <c r="D397" s="1" t="s">
        <v>2708</v>
      </c>
      <c r="E397" s="1" t="s">
        <v>145</v>
      </c>
      <c r="F397" s="3">
        <v>44930</v>
      </c>
      <c r="G397" s="1">
        <f>_xlfn.XLOOKUP(Observation[[#This Row],[Date of Observation]],Date!$A$2:$A$300,Date!$B$2:$B$300,"")</f>
        <v>1</v>
      </c>
      <c r="H397" s="1" t="str">
        <f>_xlfn.XLOOKUP(Observation[[#This Row],[Date of Observation]],Date!$A$2:$A$300,Date!$C$2:$C$300,"")</f>
        <v>Spr 1</v>
      </c>
      <c r="I397" s="1" t="s">
        <v>48</v>
      </c>
      <c r="J397" s="1">
        <v>8</v>
      </c>
      <c r="K397" s="1" t="s">
        <v>146</v>
      </c>
      <c r="L397" s="1">
        <v>2</v>
      </c>
      <c r="M397" s="1" t="s">
        <v>50</v>
      </c>
      <c r="N397" s="1" t="s">
        <v>45</v>
      </c>
      <c r="O397" s="1" t="s">
        <v>26</v>
      </c>
      <c r="P397" s="6" t="s">
        <v>1163</v>
      </c>
      <c r="Q397" s="6" t="s">
        <v>2780</v>
      </c>
      <c r="R397" s="6" t="s">
        <v>2780</v>
      </c>
      <c r="S397" s="6" t="s">
        <v>2780</v>
      </c>
      <c r="T397" s="6" t="s">
        <v>2780</v>
      </c>
      <c r="U397" s="6" t="s">
        <v>2780</v>
      </c>
      <c r="V397" s="6" t="s">
        <v>1159</v>
      </c>
      <c r="W397" s="6" t="s">
        <v>1159</v>
      </c>
      <c r="X397" s="6" t="s">
        <v>1159</v>
      </c>
      <c r="Y397" s="6" t="s">
        <v>1159</v>
      </c>
      <c r="Z397" s="6" t="s">
        <v>1159</v>
      </c>
      <c r="AA397" s="6" t="s">
        <v>1159</v>
      </c>
      <c r="AB397" s="6" t="s">
        <v>1166</v>
      </c>
      <c r="AC397" s="6" t="s">
        <v>1159</v>
      </c>
      <c r="AD397" s="6" t="s">
        <v>1166</v>
      </c>
      <c r="AE397" s="6" t="s">
        <v>1159</v>
      </c>
      <c r="AF397" s="6" t="s">
        <v>1159</v>
      </c>
      <c r="AG397" s="6" t="s">
        <v>1159</v>
      </c>
      <c r="AH397" s="6" t="s">
        <v>1159</v>
      </c>
    </row>
    <row r="398" spans="1:34" ht="45" x14ac:dyDescent="0.25">
      <c r="A398" s="6">
        <f t="shared" si="12"/>
        <v>397</v>
      </c>
      <c r="B398" s="1">
        <v>379</v>
      </c>
      <c r="C398" s="2">
        <v>44930.608796296299</v>
      </c>
      <c r="D398" s="1" t="s">
        <v>2749</v>
      </c>
      <c r="E398" s="1" t="s">
        <v>129</v>
      </c>
      <c r="F398" s="3">
        <v>44930</v>
      </c>
      <c r="G398" s="1">
        <f>_xlfn.XLOOKUP(Observation[[#This Row],[Date of Observation]],Date!$A$2:$A$300,Date!$B$2:$B$300,"")</f>
        <v>1</v>
      </c>
      <c r="H398" s="1" t="str">
        <f>_xlfn.XLOOKUP(Observation[[#This Row],[Date of Observation]],Date!$A$2:$A$300,Date!$C$2:$C$300,"")</f>
        <v>Spr 1</v>
      </c>
      <c r="I398" s="1" t="s">
        <v>42</v>
      </c>
      <c r="J398" s="1">
        <v>7</v>
      </c>
      <c r="K398" s="1" t="s">
        <v>43</v>
      </c>
      <c r="L398" s="1">
        <v>3</v>
      </c>
      <c r="M398" s="1" t="s">
        <v>44</v>
      </c>
      <c r="N398" s="1" t="s">
        <v>45</v>
      </c>
      <c r="O398" s="1" t="s">
        <v>25</v>
      </c>
      <c r="P398" s="6" t="s">
        <v>1167</v>
      </c>
      <c r="Q398" s="6" t="s">
        <v>2780</v>
      </c>
      <c r="R398" s="6" t="s">
        <v>2780</v>
      </c>
      <c r="S398" s="6" t="s">
        <v>2780</v>
      </c>
      <c r="T398" s="6" t="s">
        <v>2780</v>
      </c>
      <c r="U398" s="6" t="s">
        <v>2780</v>
      </c>
      <c r="V398" s="6" t="s">
        <v>1166</v>
      </c>
      <c r="W398" s="6" t="s">
        <v>1166</v>
      </c>
      <c r="X398" s="6" t="s">
        <v>1166</v>
      </c>
      <c r="Y398" s="6" t="s">
        <v>1166</v>
      </c>
      <c r="Z398" s="6" t="s">
        <v>1166</v>
      </c>
      <c r="AA398" s="6" t="s">
        <v>1170</v>
      </c>
      <c r="AB398" s="6" t="s">
        <v>1170</v>
      </c>
      <c r="AC398" s="6" t="s">
        <v>1170</v>
      </c>
      <c r="AD398" s="6" t="s">
        <v>1170</v>
      </c>
      <c r="AE398" s="6" t="s">
        <v>1166</v>
      </c>
      <c r="AF398" s="6" t="s">
        <v>1166</v>
      </c>
      <c r="AG398" s="6" t="s">
        <v>1166</v>
      </c>
      <c r="AH398" s="6" t="s">
        <v>1166</v>
      </c>
    </row>
    <row r="399" spans="1:34" ht="135" x14ac:dyDescent="0.25">
      <c r="A399" s="6">
        <f t="shared" si="12"/>
        <v>398</v>
      </c>
      <c r="B399" s="1">
        <v>380</v>
      </c>
      <c r="C399" s="2">
        <v>44931.334999999999</v>
      </c>
      <c r="D399" s="1" t="s">
        <v>2715</v>
      </c>
      <c r="E399" s="1" t="s">
        <v>200</v>
      </c>
      <c r="F399" s="3">
        <v>44911</v>
      </c>
      <c r="G399" s="1">
        <f>_xlfn.XLOOKUP(Observation[[#This Row],[Date of Observation]],Date!$A$2:$A$300,Date!$B$2:$B$300,"")</f>
        <v>7</v>
      </c>
      <c r="H399" s="1" t="str">
        <f>_xlfn.XLOOKUP(Observation[[#This Row],[Date of Observation]],Date!$A$2:$A$300,Date!$C$2:$C$300,"")</f>
        <v>Aut 2</v>
      </c>
      <c r="I399" s="1" t="s">
        <v>90</v>
      </c>
      <c r="J399" s="1">
        <v>12</v>
      </c>
      <c r="K399" s="1" t="s">
        <v>201</v>
      </c>
      <c r="L399" s="1"/>
      <c r="M399" s="1" t="s">
        <v>85</v>
      </c>
      <c r="N399" s="1" t="s">
        <v>45</v>
      </c>
      <c r="O399" s="1" t="s">
        <v>26</v>
      </c>
      <c r="P399" s="6" t="s">
        <v>1171</v>
      </c>
      <c r="Q399" s="17"/>
      <c r="R399" s="6"/>
      <c r="S399" s="6"/>
      <c r="T399" s="6" t="s">
        <v>1172</v>
      </c>
      <c r="U399" s="6" t="s">
        <v>1173</v>
      </c>
      <c r="V399" s="6" t="s">
        <v>1170</v>
      </c>
      <c r="W399" s="6" t="s">
        <v>1166</v>
      </c>
      <c r="X399" s="6" t="s">
        <v>1166</v>
      </c>
      <c r="Y399" s="6" t="s">
        <v>1170</v>
      </c>
      <c r="Z399" s="6" t="s">
        <v>1166</v>
      </c>
      <c r="AA399" s="6" t="s">
        <v>1170</v>
      </c>
      <c r="AB399" s="6" t="s">
        <v>1166</v>
      </c>
      <c r="AC399" s="6" t="s">
        <v>1166</v>
      </c>
      <c r="AD399" s="6" t="s">
        <v>1166</v>
      </c>
      <c r="AE399" s="6" t="s">
        <v>1166</v>
      </c>
      <c r="AF399" s="6" t="s">
        <v>1166</v>
      </c>
      <c r="AG399" s="6" t="s">
        <v>1170</v>
      </c>
      <c r="AH399" s="6" t="s">
        <v>1170</v>
      </c>
    </row>
    <row r="400" spans="1:34" ht="45" x14ac:dyDescent="0.25">
      <c r="A400" s="6">
        <f t="shared" si="12"/>
        <v>399</v>
      </c>
      <c r="B400" s="1">
        <v>381</v>
      </c>
      <c r="C400" s="2">
        <v>44931.61577546296</v>
      </c>
      <c r="D400" s="1" t="s">
        <v>2722</v>
      </c>
      <c r="E400" s="1" t="s">
        <v>233</v>
      </c>
      <c r="F400" s="3">
        <v>44931</v>
      </c>
      <c r="G400" s="1">
        <f>_xlfn.XLOOKUP(Observation[[#This Row],[Date of Observation]],Date!$A$2:$A$300,Date!$B$2:$B$300,"")</f>
        <v>1</v>
      </c>
      <c r="H400" s="1" t="str">
        <f>_xlfn.XLOOKUP(Observation[[#This Row],[Date of Observation]],Date!$A$2:$A$300,Date!$C$2:$C$300,"")</f>
        <v>Spr 1</v>
      </c>
      <c r="I400" s="1" t="s">
        <v>48</v>
      </c>
      <c r="J400" s="1">
        <v>8</v>
      </c>
      <c r="K400" s="1" t="s">
        <v>149</v>
      </c>
      <c r="L400" s="1">
        <v>5</v>
      </c>
      <c r="M400" s="1" t="s">
        <v>50</v>
      </c>
      <c r="N400" s="1" t="s">
        <v>45</v>
      </c>
      <c r="O400" s="1" t="s">
        <v>25</v>
      </c>
      <c r="P400" s="6" t="s">
        <v>1174</v>
      </c>
      <c r="Q400" s="6" t="s">
        <v>2780</v>
      </c>
      <c r="R400" s="6" t="s">
        <v>2780</v>
      </c>
      <c r="S400" s="6" t="s">
        <v>2780</v>
      </c>
      <c r="T400" s="6" t="s">
        <v>2780</v>
      </c>
      <c r="U400" s="6" t="s">
        <v>2780</v>
      </c>
      <c r="V400" s="6" t="s">
        <v>1159</v>
      </c>
      <c r="W400" s="6" t="s">
        <v>1159</v>
      </c>
      <c r="X400" s="6" t="s">
        <v>1166</v>
      </c>
      <c r="Y400" s="6" t="s">
        <v>1159</v>
      </c>
      <c r="Z400" s="6" t="s">
        <v>1166</v>
      </c>
      <c r="AA400" s="6" t="s">
        <v>1159</v>
      </c>
      <c r="AB400" s="6" t="s">
        <v>1159</v>
      </c>
      <c r="AC400" s="6" t="s">
        <v>1159</v>
      </c>
      <c r="AD400" s="6" t="s">
        <v>1159</v>
      </c>
      <c r="AE400" s="6" t="s">
        <v>1159</v>
      </c>
      <c r="AF400" s="6" t="s">
        <v>1159</v>
      </c>
      <c r="AG400" s="6" t="s">
        <v>1159</v>
      </c>
      <c r="AH400" s="6" t="s">
        <v>1159</v>
      </c>
    </row>
    <row r="401" spans="1:34" ht="45" x14ac:dyDescent="0.25">
      <c r="A401" s="6">
        <f t="shared" si="12"/>
        <v>400</v>
      </c>
      <c r="B401" s="1">
        <v>382</v>
      </c>
      <c r="C401" s="2">
        <v>44932.719641203701</v>
      </c>
      <c r="D401" s="1" t="s">
        <v>2776</v>
      </c>
      <c r="E401" s="1" t="s">
        <v>120</v>
      </c>
      <c r="F401" s="3">
        <v>44930</v>
      </c>
      <c r="G401" s="1">
        <f>_xlfn.XLOOKUP(Observation[[#This Row],[Date of Observation]],Date!$A$2:$A$300,Date!$B$2:$B$300,"")</f>
        <v>1</v>
      </c>
      <c r="H401" s="1" t="str">
        <f>_xlfn.XLOOKUP(Observation[[#This Row],[Date of Observation]],Date!$A$2:$A$300,Date!$C$2:$C$300,"")</f>
        <v>Spr 1</v>
      </c>
      <c r="I401" s="1" t="s">
        <v>58</v>
      </c>
      <c r="J401" s="1">
        <v>8</v>
      </c>
      <c r="K401" s="1" t="s">
        <v>80</v>
      </c>
      <c r="L401" s="1">
        <v>1</v>
      </c>
      <c r="M401" s="1" t="s">
        <v>50</v>
      </c>
      <c r="N401" s="1" t="s">
        <v>45</v>
      </c>
      <c r="O401" s="1" t="s">
        <v>25</v>
      </c>
      <c r="P401" s="6" t="s">
        <v>1177</v>
      </c>
      <c r="Q401" s="6" t="s">
        <v>2780</v>
      </c>
      <c r="R401" s="6" t="s">
        <v>2780</v>
      </c>
      <c r="S401" s="6" t="s">
        <v>2780</v>
      </c>
      <c r="T401" s="6" t="s">
        <v>2780</v>
      </c>
      <c r="U401" s="6" t="s">
        <v>2780</v>
      </c>
      <c r="V401" s="6"/>
      <c r="W401" s="6"/>
      <c r="X401" s="6"/>
      <c r="Y401" s="6"/>
      <c r="Z401" s="6"/>
      <c r="AA401" s="6"/>
      <c r="AB401" s="6"/>
      <c r="AC401" s="6"/>
      <c r="AD401" s="6"/>
      <c r="AE401" s="6"/>
      <c r="AF401" s="6"/>
      <c r="AG401" s="6"/>
      <c r="AH401" s="6"/>
    </row>
    <row r="402" spans="1:34" ht="30" x14ac:dyDescent="0.25">
      <c r="A402" s="6">
        <f t="shared" si="12"/>
        <v>401</v>
      </c>
      <c r="B402" s="1">
        <v>384</v>
      </c>
      <c r="C402" s="2">
        <v>44935.47446759259</v>
      </c>
      <c r="D402" s="1" t="s">
        <v>2693</v>
      </c>
      <c r="E402" s="1" t="s">
        <v>501</v>
      </c>
      <c r="F402" s="3">
        <v>44935</v>
      </c>
      <c r="G402" s="1">
        <f>_xlfn.XLOOKUP(Observation[[#This Row],[Date of Observation]],Date!$A$2:$A$300,Date!$B$2:$B$300,"")</f>
        <v>2</v>
      </c>
      <c r="H402" s="1" t="str">
        <f>_xlfn.XLOOKUP(Observation[[#This Row],[Date of Observation]],Date!$A$2:$A$300,Date!$C$2:$C$300,"")</f>
        <v>Spr 1</v>
      </c>
      <c r="I402" s="1" t="s">
        <v>42</v>
      </c>
      <c r="J402" s="1">
        <v>10</v>
      </c>
      <c r="K402" s="1" t="s">
        <v>43</v>
      </c>
      <c r="L402" s="1">
        <v>3</v>
      </c>
      <c r="M402" s="1" t="s">
        <v>50</v>
      </c>
      <c r="N402" s="1" t="s">
        <v>45</v>
      </c>
      <c r="O402" s="1" t="s">
        <v>24</v>
      </c>
      <c r="P402" s="6" t="s">
        <v>1178</v>
      </c>
      <c r="Q402" s="6" t="s">
        <v>2780</v>
      </c>
      <c r="R402" s="6" t="s">
        <v>2780</v>
      </c>
      <c r="S402" s="6" t="s">
        <v>2780</v>
      </c>
      <c r="T402" s="6" t="s">
        <v>2780</v>
      </c>
      <c r="U402" s="6" t="s">
        <v>2780</v>
      </c>
      <c r="V402" s="6"/>
      <c r="W402" s="6"/>
      <c r="X402" s="6"/>
      <c r="Y402" s="6"/>
      <c r="Z402" s="6"/>
      <c r="AA402" s="6"/>
      <c r="AB402" s="6"/>
      <c r="AC402" s="6"/>
      <c r="AD402" s="6"/>
      <c r="AE402" s="6"/>
      <c r="AF402" s="6"/>
      <c r="AG402" s="6"/>
      <c r="AH402" s="6"/>
    </row>
    <row r="403" spans="1:34" ht="45" x14ac:dyDescent="0.25">
      <c r="A403" s="6">
        <f t="shared" si="12"/>
        <v>402</v>
      </c>
      <c r="B403" s="1">
        <v>385</v>
      </c>
      <c r="C403" s="2">
        <v>44935.480115740742</v>
      </c>
      <c r="D403" s="1" t="s">
        <v>2749</v>
      </c>
      <c r="E403" s="1" t="s">
        <v>118</v>
      </c>
      <c r="F403" s="3">
        <v>44935</v>
      </c>
      <c r="G403" s="1">
        <f>_xlfn.XLOOKUP(Observation[[#This Row],[Date of Observation]],Date!$A$2:$A$300,Date!$B$2:$B$300,"")</f>
        <v>2</v>
      </c>
      <c r="H403" s="1" t="str">
        <f>_xlfn.XLOOKUP(Observation[[#This Row],[Date of Observation]],Date!$A$2:$A$300,Date!$C$2:$C$300,"")</f>
        <v>Spr 1</v>
      </c>
      <c r="I403" s="1" t="s">
        <v>42</v>
      </c>
      <c r="J403" s="1">
        <v>12</v>
      </c>
      <c r="K403" s="1" t="s">
        <v>131</v>
      </c>
      <c r="L403" s="1"/>
      <c r="M403" s="1" t="s">
        <v>125</v>
      </c>
      <c r="N403" s="1" t="s">
        <v>45</v>
      </c>
      <c r="O403" s="1" t="s">
        <v>51</v>
      </c>
      <c r="P403" s="6" t="s">
        <v>1179</v>
      </c>
      <c r="Q403" s="6" t="s">
        <v>2780</v>
      </c>
      <c r="R403" s="6" t="s">
        <v>2780</v>
      </c>
      <c r="S403" s="6" t="s">
        <v>2780</v>
      </c>
      <c r="T403" s="6" t="s">
        <v>2780</v>
      </c>
      <c r="U403" s="6" t="s">
        <v>2780</v>
      </c>
      <c r="V403" s="6"/>
      <c r="W403" s="6"/>
      <c r="X403" s="6"/>
      <c r="Y403" s="6"/>
      <c r="Z403" s="6"/>
      <c r="AA403" s="6"/>
      <c r="AB403" s="6"/>
      <c r="AC403" s="6"/>
      <c r="AD403" s="6"/>
      <c r="AE403" s="6"/>
      <c r="AF403" s="6"/>
      <c r="AG403" s="6"/>
      <c r="AH403" s="6"/>
    </row>
    <row r="404" spans="1:34" ht="375" x14ac:dyDescent="0.25">
      <c r="A404" s="6">
        <f t="shared" si="12"/>
        <v>403</v>
      </c>
      <c r="B404" s="1">
        <v>386</v>
      </c>
      <c r="C404" s="2">
        <v>44935.719513888886</v>
      </c>
      <c r="D404" s="1" t="s">
        <v>2761</v>
      </c>
      <c r="E404" s="1" t="s">
        <v>57</v>
      </c>
      <c r="F404" s="3">
        <v>44908</v>
      </c>
      <c r="G404" s="1">
        <f>_xlfn.XLOOKUP(Observation[[#This Row],[Date of Observation]],Date!$A$2:$A$300,Date!$B$2:$B$300,"")</f>
        <v>7</v>
      </c>
      <c r="H404" s="1" t="str">
        <f>_xlfn.XLOOKUP(Observation[[#This Row],[Date of Observation]],Date!$A$2:$A$300,Date!$C$2:$C$300,"")</f>
        <v>Aut 2</v>
      </c>
      <c r="I404" s="1" t="s">
        <v>58</v>
      </c>
      <c r="J404" s="1">
        <v>12</v>
      </c>
      <c r="K404" s="1" t="s">
        <v>59</v>
      </c>
      <c r="L404" s="1"/>
      <c r="M404" s="1" t="s">
        <v>85</v>
      </c>
      <c r="N404" s="1" t="s">
        <v>302</v>
      </c>
      <c r="O404" s="1"/>
      <c r="P404" s="6" t="s">
        <v>1180</v>
      </c>
      <c r="Q404" s="17" t="s">
        <v>1181</v>
      </c>
      <c r="R404" s="6" t="s">
        <v>1182</v>
      </c>
      <c r="S404" s="6" t="s">
        <v>1183</v>
      </c>
      <c r="T404" s="6" t="s">
        <v>1184</v>
      </c>
      <c r="U404" s="6" t="s">
        <v>1185</v>
      </c>
      <c r="V404" s="6" t="s">
        <v>1159</v>
      </c>
      <c r="W404" s="6" t="s">
        <v>1159</v>
      </c>
      <c r="X404" s="6" t="s">
        <v>1159</v>
      </c>
      <c r="Y404" s="6" t="s">
        <v>1159</v>
      </c>
      <c r="Z404" s="6" t="s">
        <v>1159</v>
      </c>
      <c r="AA404" s="6" t="s">
        <v>1159</v>
      </c>
      <c r="AB404" s="6" t="s">
        <v>1159</v>
      </c>
      <c r="AC404" s="6" t="s">
        <v>1159</v>
      </c>
      <c r="AD404" s="6" t="s">
        <v>1159</v>
      </c>
      <c r="AE404" s="6" t="s">
        <v>1159</v>
      </c>
      <c r="AF404" s="6" t="s">
        <v>1159</v>
      </c>
      <c r="AG404" s="6" t="s">
        <v>1159</v>
      </c>
      <c r="AH404" s="6" t="s">
        <v>1159</v>
      </c>
    </row>
    <row r="405" spans="1:34" ht="150" x14ac:dyDescent="0.25">
      <c r="A405" s="6">
        <f t="shared" si="12"/>
        <v>404</v>
      </c>
      <c r="B405" s="1">
        <v>387</v>
      </c>
      <c r="C405" s="2">
        <v>44936.474120370367</v>
      </c>
      <c r="D405" s="1" t="s">
        <v>2730</v>
      </c>
      <c r="E405" s="1" t="s">
        <v>95</v>
      </c>
      <c r="F405" s="3">
        <v>44936</v>
      </c>
      <c r="G405" s="1">
        <f>_xlfn.XLOOKUP(Observation[[#This Row],[Date of Observation]],Date!$A$2:$A$300,Date!$B$2:$B$300,"")</f>
        <v>2</v>
      </c>
      <c r="H405" s="1" t="str">
        <f>_xlfn.XLOOKUP(Observation[[#This Row],[Date of Observation]],Date!$A$2:$A$300,Date!$C$2:$C$300,"")</f>
        <v>Spr 1</v>
      </c>
      <c r="I405" s="1" t="s">
        <v>42</v>
      </c>
      <c r="J405" s="1">
        <v>11</v>
      </c>
      <c r="K405" s="1" t="s">
        <v>43</v>
      </c>
      <c r="L405" s="1">
        <v>5</v>
      </c>
      <c r="M405" s="1" t="s">
        <v>50</v>
      </c>
      <c r="N405" s="1" t="s">
        <v>45</v>
      </c>
      <c r="O405" s="1" t="s">
        <v>25</v>
      </c>
      <c r="P405" s="6" t="s">
        <v>1186</v>
      </c>
      <c r="Q405" s="17"/>
      <c r="R405" s="6"/>
      <c r="S405" s="6" t="s">
        <v>1187</v>
      </c>
      <c r="T405" s="6"/>
      <c r="U405" s="6" t="s">
        <v>1188</v>
      </c>
      <c r="V405" s="6" t="s">
        <v>1159</v>
      </c>
      <c r="W405" s="6" t="s">
        <v>1159</v>
      </c>
      <c r="X405" s="6" t="s">
        <v>1159</v>
      </c>
      <c r="Y405" s="6" t="s">
        <v>1159</v>
      </c>
      <c r="Z405" s="6" t="s">
        <v>1159</v>
      </c>
      <c r="AA405" s="6" t="s">
        <v>1159</v>
      </c>
      <c r="AB405" s="6" t="s">
        <v>1159</v>
      </c>
      <c r="AC405" s="6" t="s">
        <v>1159</v>
      </c>
      <c r="AD405" s="6" t="s">
        <v>1159</v>
      </c>
      <c r="AE405" s="6" t="s">
        <v>1159</v>
      </c>
      <c r="AF405" s="6" t="s">
        <v>1159</v>
      </c>
      <c r="AG405" s="6" t="s">
        <v>1159</v>
      </c>
      <c r="AH405" s="6" t="s">
        <v>1159</v>
      </c>
    </row>
    <row r="406" spans="1:34" ht="195" x14ac:dyDescent="0.25">
      <c r="A406" s="6">
        <f t="shared" si="12"/>
        <v>405</v>
      </c>
      <c r="B406" s="1">
        <v>388</v>
      </c>
      <c r="C406" s="2">
        <v>44936.70516203704</v>
      </c>
      <c r="D406" s="1" t="s">
        <v>2730</v>
      </c>
      <c r="E406" s="1" t="s">
        <v>293</v>
      </c>
      <c r="F406" s="3">
        <v>44935</v>
      </c>
      <c r="G406" s="1">
        <f>_xlfn.XLOOKUP(Observation[[#This Row],[Date of Observation]],Date!$A$2:$A$300,Date!$B$2:$B$300,"")</f>
        <v>2</v>
      </c>
      <c r="H406" s="1" t="str">
        <f>_xlfn.XLOOKUP(Observation[[#This Row],[Date of Observation]],Date!$A$2:$A$300,Date!$C$2:$C$300,"")</f>
        <v>Spr 1</v>
      </c>
      <c r="I406" s="1" t="s">
        <v>42</v>
      </c>
      <c r="J406" s="1">
        <v>10</v>
      </c>
      <c r="K406" s="1" t="s">
        <v>43</v>
      </c>
      <c r="L406" s="1">
        <v>4</v>
      </c>
      <c r="M406" s="1" t="s">
        <v>50</v>
      </c>
      <c r="N406" s="1" t="s">
        <v>302</v>
      </c>
      <c r="O406" s="1"/>
      <c r="P406" s="6" t="s">
        <v>1189</v>
      </c>
      <c r="Q406" s="17" t="s">
        <v>1190</v>
      </c>
      <c r="R406" s="6" t="s">
        <v>1191</v>
      </c>
      <c r="S406" s="6" t="s">
        <v>1192</v>
      </c>
      <c r="T406" s="6" t="s">
        <v>1193</v>
      </c>
      <c r="U406" s="6" t="s">
        <v>1194</v>
      </c>
      <c r="V406" s="6" t="s">
        <v>1159</v>
      </c>
      <c r="W406" s="6" t="s">
        <v>1159</v>
      </c>
      <c r="X406" s="6" t="s">
        <v>1159</v>
      </c>
      <c r="Y406" s="6" t="s">
        <v>1166</v>
      </c>
      <c r="Z406" s="6" t="s">
        <v>1159</v>
      </c>
      <c r="AA406" s="6" t="s">
        <v>1159</v>
      </c>
      <c r="AB406" s="6" t="s">
        <v>1159</v>
      </c>
      <c r="AC406" s="6" t="s">
        <v>1159</v>
      </c>
      <c r="AD406" s="6" t="s">
        <v>1159</v>
      </c>
      <c r="AE406" s="6" t="s">
        <v>1159</v>
      </c>
      <c r="AF406" s="6" t="s">
        <v>1159</v>
      </c>
      <c r="AG406" s="6" t="s">
        <v>1159</v>
      </c>
      <c r="AH406" s="6" t="s">
        <v>1159</v>
      </c>
    </row>
    <row r="407" spans="1:34" ht="135" x14ac:dyDescent="0.25">
      <c r="A407" s="6">
        <f t="shared" si="12"/>
        <v>406</v>
      </c>
      <c r="B407" s="1">
        <v>389</v>
      </c>
      <c r="C407" s="2">
        <v>44937.481874999998</v>
      </c>
      <c r="D407" s="1" t="s">
        <v>2710</v>
      </c>
      <c r="E407" s="1" t="s">
        <v>102</v>
      </c>
      <c r="F407" s="3">
        <v>44937</v>
      </c>
      <c r="G407" s="1">
        <f>_xlfn.XLOOKUP(Observation[[#This Row],[Date of Observation]],Date!$A$2:$A$300,Date!$B$2:$B$300,"")</f>
        <v>2</v>
      </c>
      <c r="H407" s="1" t="str">
        <f>_xlfn.XLOOKUP(Observation[[#This Row],[Date of Observation]],Date!$A$2:$A$300,Date!$C$2:$C$300,"")</f>
        <v>Spr 1</v>
      </c>
      <c r="I407" s="1" t="s">
        <v>90</v>
      </c>
      <c r="J407" s="1">
        <v>7</v>
      </c>
      <c r="K407" s="1" t="s">
        <v>103</v>
      </c>
      <c r="L407" s="1">
        <v>2</v>
      </c>
      <c r="M407" s="1" t="s">
        <v>50</v>
      </c>
      <c r="N407" s="1" t="s">
        <v>154</v>
      </c>
      <c r="O407" s="1"/>
      <c r="P407" s="6"/>
      <c r="Q407" s="17" t="s">
        <v>1195</v>
      </c>
      <c r="R407" s="6"/>
      <c r="S407" s="6"/>
      <c r="T407" s="6"/>
      <c r="U407" s="6" t="s">
        <v>1196</v>
      </c>
      <c r="V407" s="6"/>
      <c r="W407" s="6"/>
      <c r="X407" s="6"/>
      <c r="Y407" s="6"/>
      <c r="Z407" s="6"/>
      <c r="AA407" s="6"/>
      <c r="AB407" s="6"/>
      <c r="AC407" s="6"/>
      <c r="AD407" s="6"/>
      <c r="AE407" s="6"/>
      <c r="AF407" s="6"/>
      <c r="AG407" s="6"/>
      <c r="AH407" s="6"/>
    </row>
    <row r="408" spans="1:34" ht="360" x14ac:dyDescent="0.25">
      <c r="A408" s="6">
        <f t="shared" si="12"/>
        <v>407</v>
      </c>
      <c r="B408" s="1">
        <v>390</v>
      </c>
      <c r="C408" s="2">
        <v>44937.490648148145</v>
      </c>
      <c r="D408" s="1" t="s">
        <v>2710</v>
      </c>
      <c r="E408" s="1" t="s">
        <v>102</v>
      </c>
      <c r="F408" s="3">
        <v>44937</v>
      </c>
      <c r="G408" s="1">
        <f>_xlfn.XLOOKUP(Observation[[#This Row],[Date of Observation]],Date!$A$2:$A$300,Date!$B$2:$B$300,"")</f>
        <v>2</v>
      </c>
      <c r="H408" s="1" t="str">
        <f>_xlfn.XLOOKUP(Observation[[#This Row],[Date of Observation]],Date!$A$2:$A$300,Date!$C$2:$C$300,"")</f>
        <v>Spr 1</v>
      </c>
      <c r="I408" s="1" t="s">
        <v>90</v>
      </c>
      <c r="J408" s="1">
        <v>7</v>
      </c>
      <c r="K408" s="1" t="s">
        <v>103</v>
      </c>
      <c r="L408" s="1">
        <v>2</v>
      </c>
      <c r="M408" s="1" t="s">
        <v>50</v>
      </c>
      <c r="N408" s="1" t="s">
        <v>45</v>
      </c>
      <c r="O408" s="1" t="s">
        <v>51</v>
      </c>
      <c r="P408" s="6" t="s">
        <v>1197</v>
      </c>
      <c r="Q408" s="17" t="s">
        <v>1198</v>
      </c>
      <c r="R408" s="6"/>
      <c r="S408" s="6"/>
      <c r="T408" s="6"/>
      <c r="U408" s="6" t="s">
        <v>1199</v>
      </c>
      <c r="V408" s="6"/>
      <c r="W408" s="6"/>
      <c r="X408" s="6"/>
      <c r="Y408" s="6"/>
      <c r="Z408" s="6"/>
      <c r="AA408" s="6"/>
      <c r="AB408" s="6"/>
      <c r="AC408" s="6"/>
      <c r="AD408" s="6"/>
      <c r="AE408" s="6"/>
      <c r="AF408" s="6"/>
      <c r="AG408" s="6"/>
      <c r="AH408" s="6"/>
    </row>
    <row r="409" spans="1:34" ht="409.5" x14ac:dyDescent="0.25">
      <c r="A409" s="6">
        <f t="shared" si="12"/>
        <v>408</v>
      </c>
      <c r="B409" s="1">
        <v>391</v>
      </c>
      <c r="C409" s="2">
        <v>44937.668657407405</v>
      </c>
      <c r="D409" s="1" t="s">
        <v>2730</v>
      </c>
      <c r="E409" s="1" t="s">
        <v>210</v>
      </c>
      <c r="F409" s="3">
        <v>44936</v>
      </c>
      <c r="G409" s="1">
        <f>_xlfn.XLOOKUP(Observation[[#This Row],[Date of Observation]],Date!$A$2:$A$300,Date!$B$2:$B$300,"")</f>
        <v>2</v>
      </c>
      <c r="H409" s="1" t="str">
        <f>_xlfn.XLOOKUP(Observation[[#This Row],[Date of Observation]],Date!$A$2:$A$300,Date!$C$2:$C$300,"")</f>
        <v>Spr 1</v>
      </c>
      <c r="I409" s="1" t="s">
        <v>42</v>
      </c>
      <c r="J409" s="1">
        <v>11</v>
      </c>
      <c r="K409" s="1" t="s">
        <v>43</v>
      </c>
      <c r="L409" s="1">
        <v>5</v>
      </c>
      <c r="M409" s="1" t="s">
        <v>44</v>
      </c>
      <c r="N409" s="1" t="s">
        <v>302</v>
      </c>
      <c r="O409" s="1"/>
      <c r="P409" s="6" t="s">
        <v>1200</v>
      </c>
      <c r="Q409" s="17" t="s">
        <v>1201</v>
      </c>
      <c r="R409" s="6" t="s">
        <v>1202</v>
      </c>
      <c r="S409" s="6" t="s">
        <v>1203</v>
      </c>
      <c r="T409" s="6" t="s">
        <v>1204</v>
      </c>
      <c r="U409" s="6" t="s">
        <v>1205</v>
      </c>
      <c r="V409" s="6" t="s">
        <v>1159</v>
      </c>
      <c r="W409" s="6" t="s">
        <v>1159</v>
      </c>
      <c r="X409" s="6" t="s">
        <v>1159</v>
      </c>
      <c r="Y409" s="6" t="s">
        <v>1159</v>
      </c>
      <c r="Z409" s="6" t="s">
        <v>1159</v>
      </c>
      <c r="AA409" s="6" t="s">
        <v>1159</v>
      </c>
      <c r="AB409" s="6" t="s">
        <v>1159</v>
      </c>
      <c r="AC409" s="6" t="s">
        <v>1159</v>
      </c>
      <c r="AD409" s="6"/>
      <c r="AE409" s="6" t="s">
        <v>1159</v>
      </c>
      <c r="AF409" s="6" t="s">
        <v>1159</v>
      </c>
      <c r="AG409" s="6" t="s">
        <v>1159</v>
      </c>
      <c r="AH409" s="6" t="s">
        <v>1159</v>
      </c>
    </row>
    <row r="410" spans="1:34" ht="45" x14ac:dyDescent="0.25">
      <c r="A410" s="6">
        <f t="shared" si="12"/>
        <v>409</v>
      </c>
      <c r="B410" s="1">
        <v>392</v>
      </c>
      <c r="C410" s="2">
        <v>44937.740520833337</v>
      </c>
      <c r="D410" s="1" t="s">
        <v>2723</v>
      </c>
      <c r="E410" s="1" t="s">
        <v>63</v>
      </c>
      <c r="F410" s="3">
        <v>44937</v>
      </c>
      <c r="G410" s="1">
        <f>_xlfn.XLOOKUP(Observation[[#This Row],[Date of Observation]],Date!$A$2:$A$300,Date!$B$2:$B$300,"")</f>
        <v>2</v>
      </c>
      <c r="H410" s="1" t="str">
        <f>_xlfn.XLOOKUP(Observation[[#This Row],[Date of Observation]],Date!$A$2:$A$300,Date!$C$2:$C$300,"")</f>
        <v>Spr 1</v>
      </c>
      <c r="I410" s="1" t="s">
        <v>58</v>
      </c>
      <c r="J410" s="1">
        <v>10</v>
      </c>
      <c r="K410" s="1" t="s">
        <v>64</v>
      </c>
      <c r="L410" s="1">
        <v>2</v>
      </c>
      <c r="M410" s="1" t="s">
        <v>125</v>
      </c>
      <c r="N410" s="1" t="s">
        <v>45</v>
      </c>
      <c r="O410" s="1" t="s">
        <v>51</v>
      </c>
      <c r="P410" s="6" t="s">
        <v>1206</v>
      </c>
      <c r="Q410" s="6" t="s">
        <v>2780</v>
      </c>
      <c r="R410" s="6" t="s">
        <v>2780</v>
      </c>
      <c r="S410" s="6" t="s">
        <v>2780</v>
      </c>
      <c r="T410" s="6" t="s">
        <v>2780</v>
      </c>
      <c r="U410" s="6" t="s">
        <v>2780</v>
      </c>
      <c r="V410" s="6" t="s">
        <v>1166</v>
      </c>
      <c r="W410" s="6" t="s">
        <v>1159</v>
      </c>
      <c r="X410" s="6" t="s">
        <v>1166</v>
      </c>
      <c r="Y410" s="6"/>
      <c r="Z410" s="6" t="s">
        <v>1159</v>
      </c>
      <c r="AA410" s="6" t="s">
        <v>1159</v>
      </c>
      <c r="AB410" s="6" t="s">
        <v>1159</v>
      </c>
      <c r="AC410" s="6" t="s">
        <v>1159</v>
      </c>
      <c r="AD410" s="6" t="s">
        <v>1159</v>
      </c>
      <c r="AE410" s="6" t="s">
        <v>1159</v>
      </c>
      <c r="AF410" s="6" t="s">
        <v>1159</v>
      </c>
      <c r="AG410" s="6" t="s">
        <v>1159</v>
      </c>
      <c r="AH410" s="6" t="s">
        <v>1159</v>
      </c>
    </row>
    <row r="411" spans="1:34" ht="315" x14ac:dyDescent="0.25">
      <c r="A411" s="6">
        <f t="shared" si="12"/>
        <v>410</v>
      </c>
      <c r="B411" s="1">
        <v>393</v>
      </c>
      <c r="C411" s="2">
        <v>44937.746354166666</v>
      </c>
      <c r="D411" s="1" t="s">
        <v>2697</v>
      </c>
      <c r="E411" s="1" t="s">
        <v>680</v>
      </c>
      <c r="F411" s="3">
        <v>44932</v>
      </c>
      <c r="G411" s="1">
        <f>_xlfn.XLOOKUP(Observation[[#This Row],[Date of Observation]],Date!$A$2:$A$300,Date!$B$2:$B$300,"")</f>
        <v>1</v>
      </c>
      <c r="H411" s="1" t="str">
        <f>_xlfn.XLOOKUP(Observation[[#This Row],[Date of Observation]],Date!$A$2:$A$300,Date!$C$2:$C$300,"")</f>
        <v>Spr 1</v>
      </c>
      <c r="I411" s="1" t="s">
        <v>90</v>
      </c>
      <c r="J411" s="1">
        <v>11</v>
      </c>
      <c r="K411" s="1" t="s">
        <v>674</v>
      </c>
      <c r="L411" s="1">
        <v>2</v>
      </c>
      <c r="M411" s="1" t="s">
        <v>125</v>
      </c>
      <c r="N411" s="1" t="s">
        <v>302</v>
      </c>
      <c r="O411" s="1"/>
      <c r="P411" s="6" t="s">
        <v>1209</v>
      </c>
      <c r="Q411" s="17" t="s">
        <v>1210</v>
      </c>
      <c r="R411" s="6" t="s">
        <v>1211</v>
      </c>
      <c r="S411" s="6" t="s">
        <v>1212</v>
      </c>
      <c r="T411" s="6" t="s">
        <v>1213</v>
      </c>
      <c r="U411" s="6" t="s">
        <v>1214</v>
      </c>
      <c r="V411" s="6"/>
      <c r="W411" s="6"/>
      <c r="X411" s="6"/>
      <c r="Y411" s="6"/>
      <c r="Z411" s="6"/>
      <c r="AA411" s="6"/>
      <c r="AB411" s="6"/>
      <c r="AC411" s="6"/>
      <c r="AD411" s="6"/>
      <c r="AE411" s="6"/>
      <c r="AF411" s="6"/>
      <c r="AG411" s="6"/>
      <c r="AH411" s="6"/>
    </row>
    <row r="412" spans="1:34" ht="195" x14ac:dyDescent="0.25">
      <c r="A412" s="6">
        <f t="shared" ref="A412:A438" si="13">ROW()-1</f>
        <v>411</v>
      </c>
      <c r="B412" s="1">
        <v>394</v>
      </c>
      <c r="C412" s="2">
        <v>44938.323055555556</v>
      </c>
      <c r="D412" s="1" t="s">
        <v>2715</v>
      </c>
      <c r="E412" s="1" t="s">
        <v>1011</v>
      </c>
      <c r="F412" s="3">
        <v>44909</v>
      </c>
      <c r="G412" s="1">
        <f>_xlfn.XLOOKUP(Observation[[#This Row],[Date of Observation]],Date!$A$2:$A$300,Date!$B$2:$B$300,"")</f>
        <v>7</v>
      </c>
      <c r="H412" s="1" t="str">
        <f>_xlfn.XLOOKUP(Observation[[#This Row],[Date of Observation]],Date!$A$2:$A$300,Date!$C$2:$C$300,"")</f>
        <v>Aut 2</v>
      </c>
      <c r="I412" s="1" t="s">
        <v>58</v>
      </c>
      <c r="J412" s="1">
        <v>9</v>
      </c>
      <c r="K412" s="1" t="s">
        <v>59</v>
      </c>
      <c r="L412" s="1">
        <v>5</v>
      </c>
      <c r="M412" s="1" t="s">
        <v>44</v>
      </c>
      <c r="N412" s="1" t="s">
        <v>302</v>
      </c>
      <c r="O412" s="1"/>
      <c r="P412" s="6" t="s">
        <v>1215</v>
      </c>
      <c r="Q412" s="17" t="s">
        <v>1216</v>
      </c>
      <c r="R412" s="6" t="s">
        <v>1217</v>
      </c>
      <c r="S412" s="6" t="s">
        <v>1218</v>
      </c>
      <c r="T412" s="6" t="s">
        <v>1219</v>
      </c>
      <c r="U412" s="6" t="s">
        <v>1220</v>
      </c>
      <c r="V412" s="6"/>
      <c r="W412" s="6"/>
      <c r="X412" s="6"/>
      <c r="Y412" s="6"/>
      <c r="Z412" s="6"/>
      <c r="AA412" s="6"/>
      <c r="AB412" s="6"/>
      <c r="AC412" s="6"/>
      <c r="AD412" s="6"/>
      <c r="AE412" s="6"/>
      <c r="AF412" s="6"/>
      <c r="AG412" s="6"/>
      <c r="AH412" s="6"/>
    </row>
    <row r="413" spans="1:34" ht="45" x14ac:dyDescent="0.25">
      <c r="A413" s="6">
        <f t="shared" si="13"/>
        <v>412</v>
      </c>
      <c r="B413" s="1">
        <v>395</v>
      </c>
      <c r="C413" s="2">
        <v>44938.674097222225</v>
      </c>
      <c r="D413" s="1" t="s">
        <v>2736</v>
      </c>
      <c r="E413" s="1" t="s">
        <v>77</v>
      </c>
      <c r="F413" s="3">
        <v>44938</v>
      </c>
      <c r="G413" s="1">
        <f>_xlfn.XLOOKUP(Observation[[#This Row],[Date of Observation]],Date!$A$2:$A$300,Date!$B$2:$B$300,"")</f>
        <v>2</v>
      </c>
      <c r="H413" s="1" t="str">
        <f>_xlfn.XLOOKUP(Observation[[#This Row],[Date of Observation]],Date!$A$2:$A$300,Date!$C$2:$C$300,"")</f>
        <v>Spr 1</v>
      </c>
      <c r="I413" s="1" t="s">
        <v>58</v>
      </c>
      <c r="J413" s="1">
        <v>9</v>
      </c>
      <c r="K413" s="1" t="s">
        <v>59</v>
      </c>
      <c r="L413" s="1">
        <v>2</v>
      </c>
      <c r="M413" s="1" t="s">
        <v>50</v>
      </c>
      <c r="N413" s="1" t="s">
        <v>45</v>
      </c>
      <c r="O413" s="1" t="s">
        <v>51</v>
      </c>
      <c r="P413" s="6" t="s">
        <v>1000</v>
      </c>
      <c r="Q413" s="6" t="s">
        <v>2780</v>
      </c>
      <c r="R413" s="6" t="s">
        <v>2780</v>
      </c>
      <c r="S413" s="6" t="s">
        <v>2780</v>
      </c>
      <c r="T413" s="6" t="s">
        <v>2780</v>
      </c>
      <c r="U413" s="6" t="s">
        <v>2780</v>
      </c>
      <c r="V413" s="6" t="s">
        <v>1159</v>
      </c>
      <c r="W413" s="6" t="s">
        <v>1159</v>
      </c>
      <c r="X413" s="6" t="s">
        <v>1159</v>
      </c>
      <c r="Y413" s="6" t="s">
        <v>1159</v>
      </c>
      <c r="Z413" s="6" t="s">
        <v>1159</v>
      </c>
      <c r="AA413" s="6" t="s">
        <v>1159</v>
      </c>
      <c r="AB413" s="6" t="s">
        <v>1159</v>
      </c>
      <c r="AC413" s="6" t="s">
        <v>1159</v>
      </c>
      <c r="AD413" s="6" t="s">
        <v>1159</v>
      </c>
      <c r="AE413" s="6" t="s">
        <v>1159</v>
      </c>
      <c r="AF413" s="6" t="s">
        <v>1159</v>
      </c>
      <c r="AG413" s="6" t="s">
        <v>1159</v>
      </c>
      <c r="AH413" s="6" t="s">
        <v>1159</v>
      </c>
    </row>
    <row r="414" spans="1:34" ht="150" x14ac:dyDescent="0.25">
      <c r="A414" s="6">
        <f t="shared" si="13"/>
        <v>413</v>
      </c>
      <c r="B414" s="1">
        <v>396</v>
      </c>
      <c r="C414" s="2">
        <v>44938.787210648145</v>
      </c>
      <c r="D414" s="1" t="s">
        <v>2757</v>
      </c>
      <c r="E414" s="1" t="s">
        <v>229</v>
      </c>
      <c r="F414" s="3">
        <v>44936</v>
      </c>
      <c r="G414" s="1">
        <f>_xlfn.XLOOKUP(Observation[[#This Row],[Date of Observation]],Date!$A$2:$A$300,Date!$B$2:$B$300,"")</f>
        <v>2</v>
      </c>
      <c r="H414" s="1" t="str">
        <f>_xlfn.XLOOKUP(Observation[[#This Row],[Date of Observation]],Date!$A$2:$A$300,Date!$C$2:$C$300,"")</f>
        <v>Spr 1</v>
      </c>
      <c r="I414" s="1" t="s">
        <v>58</v>
      </c>
      <c r="J414" s="1">
        <v>10</v>
      </c>
      <c r="K414" s="1" t="s">
        <v>59</v>
      </c>
      <c r="L414" s="1">
        <v>2</v>
      </c>
      <c r="M414" s="1" t="s">
        <v>125</v>
      </c>
      <c r="N414" s="1" t="s">
        <v>302</v>
      </c>
      <c r="O414" s="1"/>
      <c r="P414" s="6" t="s">
        <v>1221</v>
      </c>
      <c r="Q414" s="17" t="s">
        <v>1222</v>
      </c>
      <c r="R414" s="6" t="s">
        <v>1223</v>
      </c>
      <c r="S414" s="6" t="s">
        <v>1224</v>
      </c>
      <c r="T414" s="6" t="s">
        <v>1225</v>
      </c>
      <c r="U414" s="6" t="s">
        <v>1226</v>
      </c>
      <c r="V414" s="6"/>
      <c r="W414" s="6"/>
      <c r="X414" s="6"/>
      <c r="Y414" s="6"/>
      <c r="Z414" s="6"/>
      <c r="AA414" s="6"/>
      <c r="AB414" s="6"/>
      <c r="AC414" s="6"/>
      <c r="AD414" s="6"/>
      <c r="AE414" s="6"/>
      <c r="AF414" s="6"/>
      <c r="AG414" s="6"/>
      <c r="AH414" s="6"/>
    </row>
    <row r="415" spans="1:34" ht="45" x14ac:dyDescent="0.25">
      <c r="A415" s="6">
        <f t="shared" si="13"/>
        <v>414</v>
      </c>
      <c r="B415" s="1">
        <v>397</v>
      </c>
      <c r="C415" s="2">
        <v>44939.322256944448</v>
      </c>
      <c r="D415" s="1" t="s">
        <v>2730</v>
      </c>
      <c r="E415" s="1" t="s">
        <v>129</v>
      </c>
      <c r="F415" s="3">
        <v>44937</v>
      </c>
      <c r="G415" s="1">
        <f>_xlfn.XLOOKUP(Observation[[#This Row],[Date of Observation]],Date!$A$2:$A$300,Date!$B$2:$B$300,"")</f>
        <v>2</v>
      </c>
      <c r="H415" s="1" t="str">
        <f>_xlfn.XLOOKUP(Observation[[#This Row],[Date of Observation]],Date!$A$2:$A$300,Date!$C$2:$C$300,"")</f>
        <v>Spr 1</v>
      </c>
      <c r="I415" s="1" t="s">
        <v>42</v>
      </c>
      <c r="J415" s="1">
        <v>7</v>
      </c>
      <c r="K415" s="1" t="s">
        <v>43</v>
      </c>
      <c r="L415" s="1">
        <v>3</v>
      </c>
      <c r="M415" s="1" t="s">
        <v>44</v>
      </c>
      <c r="N415" s="1" t="s">
        <v>45</v>
      </c>
      <c r="O415" s="1" t="s">
        <v>25</v>
      </c>
      <c r="P415" s="6" t="s">
        <v>1227</v>
      </c>
      <c r="Q415" s="6" t="s">
        <v>2780</v>
      </c>
      <c r="R415" s="6" t="s">
        <v>2780</v>
      </c>
      <c r="S415" s="6" t="s">
        <v>2780</v>
      </c>
      <c r="T415" s="6" t="s">
        <v>2780</v>
      </c>
      <c r="U415" s="6" t="s">
        <v>2780</v>
      </c>
      <c r="V415" s="6" t="s">
        <v>1159</v>
      </c>
      <c r="W415" s="6" t="s">
        <v>1166</v>
      </c>
      <c r="X415" s="6" t="s">
        <v>1159</v>
      </c>
      <c r="Y415" s="6" t="s">
        <v>1166</v>
      </c>
      <c r="Z415" s="6" t="s">
        <v>1159</v>
      </c>
      <c r="AA415" s="6" t="s">
        <v>1159</v>
      </c>
      <c r="AB415" s="6" t="s">
        <v>1159</v>
      </c>
      <c r="AC415" s="6" t="s">
        <v>1159</v>
      </c>
      <c r="AD415" s="6" t="s">
        <v>1159</v>
      </c>
      <c r="AE415" s="6" t="s">
        <v>1159</v>
      </c>
      <c r="AF415" s="6" t="s">
        <v>1159</v>
      </c>
      <c r="AG415" s="6" t="s">
        <v>1159</v>
      </c>
      <c r="AH415" s="6" t="s">
        <v>1159</v>
      </c>
    </row>
    <row r="416" spans="1:34" ht="45" x14ac:dyDescent="0.25">
      <c r="A416" s="6">
        <f t="shared" si="13"/>
        <v>415</v>
      </c>
      <c r="B416" s="1">
        <v>398</v>
      </c>
      <c r="C416" s="2">
        <v>44939.38349537037</v>
      </c>
      <c r="D416" s="1" t="s">
        <v>2754</v>
      </c>
      <c r="E416" s="1" t="s">
        <v>190</v>
      </c>
      <c r="F416" s="3">
        <v>44939</v>
      </c>
      <c r="G416" s="1">
        <f>_xlfn.XLOOKUP(Observation[[#This Row],[Date of Observation]],Date!$A$2:$A$300,Date!$B$2:$B$300,"")</f>
        <v>2</v>
      </c>
      <c r="H416" s="1" t="str">
        <f>_xlfn.XLOOKUP(Observation[[#This Row],[Date of Observation]],Date!$A$2:$A$300,Date!$C$2:$C$300,"")</f>
        <v>Spr 1</v>
      </c>
      <c r="I416" s="1" t="s">
        <v>48</v>
      </c>
      <c r="J416" s="1">
        <v>9</v>
      </c>
      <c r="K416" s="1" t="s">
        <v>71</v>
      </c>
      <c r="L416" s="1">
        <v>1</v>
      </c>
      <c r="M416" s="1" t="s">
        <v>50</v>
      </c>
      <c r="N416" s="1" t="s">
        <v>45</v>
      </c>
      <c r="O416" s="1" t="s">
        <v>26</v>
      </c>
      <c r="P416" s="6" t="s">
        <v>1230</v>
      </c>
      <c r="Q416" s="6" t="s">
        <v>2780</v>
      </c>
      <c r="R416" s="6" t="s">
        <v>2780</v>
      </c>
      <c r="S416" s="6" t="s">
        <v>2780</v>
      </c>
      <c r="T416" s="6" t="s">
        <v>2780</v>
      </c>
      <c r="U416" s="6" t="s">
        <v>2780</v>
      </c>
      <c r="V416" s="6" t="s">
        <v>1159</v>
      </c>
      <c r="W416" s="6" t="s">
        <v>1159</v>
      </c>
      <c r="X416" s="6" t="s">
        <v>1159</v>
      </c>
      <c r="Y416" s="6" t="s">
        <v>1159</v>
      </c>
      <c r="Z416" s="6" t="s">
        <v>1159</v>
      </c>
      <c r="AA416" s="6" t="s">
        <v>1159</v>
      </c>
      <c r="AB416" s="6" t="s">
        <v>1159</v>
      </c>
      <c r="AC416" s="6" t="s">
        <v>1159</v>
      </c>
      <c r="AD416" s="6" t="s">
        <v>1159</v>
      </c>
      <c r="AE416" s="6" t="s">
        <v>1159</v>
      </c>
      <c r="AF416" s="6" t="s">
        <v>1159</v>
      </c>
      <c r="AG416" s="6" t="s">
        <v>1159</v>
      </c>
      <c r="AH416" s="6" t="s">
        <v>1159</v>
      </c>
    </row>
    <row r="417" spans="1:34" ht="45" x14ac:dyDescent="0.25">
      <c r="A417" s="6">
        <f t="shared" si="13"/>
        <v>416</v>
      </c>
      <c r="B417" s="1">
        <v>399</v>
      </c>
      <c r="C417" s="2">
        <v>44939.390011574076</v>
      </c>
      <c r="D417" s="1" t="s">
        <v>2754</v>
      </c>
      <c r="E417" s="1" t="s">
        <v>67</v>
      </c>
      <c r="F417" s="3">
        <v>44939</v>
      </c>
      <c r="G417" s="1">
        <f>_xlfn.XLOOKUP(Observation[[#This Row],[Date of Observation]],Date!$A$2:$A$300,Date!$B$2:$B$300,"")</f>
        <v>2</v>
      </c>
      <c r="H417" s="1" t="str">
        <f>_xlfn.XLOOKUP(Observation[[#This Row],[Date of Observation]],Date!$A$2:$A$300,Date!$C$2:$C$300,"")</f>
        <v>Spr 1</v>
      </c>
      <c r="I417" s="1" t="s">
        <v>48</v>
      </c>
      <c r="J417" s="1">
        <v>11</v>
      </c>
      <c r="K417" s="1" t="s">
        <v>68</v>
      </c>
      <c r="L417" s="1">
        <v>1</v>
      </c>
      <c r="M417" s="1" t="s">
        <v>44</v>
      </c>
      <c r="N417" s="1" t="s">
        <v>45</v>
      </c>
      <c r="O417" s="1" t="s">
        <v>51</v>
      </c>
      <c r="P417" s="6" t="s">
        <v>1231</v>
      </c>
      <c r="Q417" s="6" t="s">
        <v>2780</v>
      </c>
      <c r="R417" s="6" t="s">
        <v>2780</v>
      </c>
      <c r="S417" s="6" t="s">
        <v>2780</v>
      </c>
      <c r="T417" s="6" t="s">
        <v>2780</v>
      </c>
      <c r="U417" s="6" t="s">
        <v>2780</v>
      </c>
      <c r="V417" s="6" t="s">
        <v>1159</v>
      </c>
      <c r="W417" s="6" t="s">
        <v>1159</v>
      </c>
      <c r="X417" s="6" t="s">
        <v>1159</v>
      </c>
      <c r="Y417" s="6" t="s">
        <v>1159</v>
      </c>
      <c r="Z417" s="6" t="s">
        <v>1159</v>
      </c>
      <c r="AA417" s="6" t="s">
        <v>1159</v>
      </c>
      <c r="AB417" s="6" t="s">
        <v>1159</v>
      </c>
      <c r="AC417" s="6" t="s">
        <v>1159</v>
      </c>
      <c r="AD417" s="6" t="s">
        <v>1159</v>
      </c>
      <c r="AE417" s="6" t="s">
        <v>1159</v>
      </c>
      <c r="AF417" s="6" t="s">
        <v>1159</v>
      </c>
      <c r="AG417" s="6" t="s">
        <v>1159</v>
      </c>
      <c r="AH417" s="6" t="s">
        <v>1159</v>
      </c>
    </row>
    <row r="418" spans="1:34" ht="165" x14ac:dyDescent="0.25">
      <c r="A418" s="6">
        <f t="shared" si="13"/>
        <v>417</v>
      </c>
      <c r="B418" s="1">
        <v>400</v>
      </c>
      <c r="C418" s="2">
        <v>44939.397199074076</v>
      </c>
      <c r="D418" s="1" t="s">
        <v>2754</v>
      </c>
      <c r="E418" s="1" t="s">
        <v>135</v>
      </c>
      <c r="F418" s="3">
        <v>44939</v>
      </c>
      <c r="G418" s="1">
        <f>_xlfn.XLOOKUP(Observation[[#This Row],[Date of Observation]],Date!$A$2:$A$300,Date!$B$2:$B$300,"")</f>
        <v>2</v>
      </c>
      <c r="H418" s="1" t="str">
        <f>_xlfn.XLOOKUP(Observation[[#This Row],[Date of Observation]],Date!$A$2:$A$300,Date!$C$2:$C$300,"")</f>
        <v>Spr 1</v>
      </c>
      <c r="I418" s="1" t="s">
        <v>48</v>
      </c>
      <c r="J418" s="1">
        <v>9</v>
      </c>
      <c r="K418" s="1" t="s">
        <v>71</v>
      </c>
      <c r="L418" s="1">
        <v>5</v>
      </c>
      <c r="M418" s="1" t="s">
        <v>50</v>
      </c>
      <c r="N418" s="1" t="s">
        <v>45</v>
      </c>
      <c r="O418" s="1" t="s">
        <v>51</v>
      </c>
      <c r="P418" s="6" t="s">
        <v>1232</v>
      </c>
      <c r="Q418" s="17" t="s">
        <v>1233</v>
      </c>
      <c r="R418" s="6"/>
      <c r="S418" s="6"/>
      <c r="T418" s="6"/>
      <c r="U418" s="6" t="s">
        <v>1234</v>
      </c>
      <c r="V418" s="6" t="s">
        <v>1159</v>
      </c>
      <c r="W418" s="6" t="s">
        <v>1159</v>
      </c>
      <c r="X418" s="6" t="s">
        <v>1159</v>
      </c>
      <c r="Y418" s="6" t="s">
        <v>1159</v>
      </c>
      <c r="Z418" s="6" t="s">
        <v>1159</v>
      </c>
      <c r="AA418" s="6" t="s">
        <v>1159</v>
      </c>
      <c r="AB418" s="6" t="s">
        <v>1159</v>
      </c>
      <c r="AC418" s="6" t="s">
        <v>1159</v>
      </c>
      <c r="AD418" s="6" t="s">
        <v>1159</v>
      </c>
      <c r="AE418" s="6" t="s">
        <v>1159</v>
      </c>
      <c r="AF418" s="6" t="s">
        <v>1159</v>
      </c>
      <c r="AG418" s="6" t="s">
        <v>1159</v>
      </c>
      <c r="AH418" s="6" t="s">
        <v>1159</v>
      </c>
    </row>
    <row r="419" spans="1:34" ht="45" x14ac:dyDescent="0.25">
      <c r="A419" s="6">
        <f t="shared" si="13"/>
        <v>418</v>
      </c>
      <c r="B419" s="1">
        <v>401</v>
      </c>
      <c r="C419" s="2">
        <v>44939.569328703707</v>
      </c>
      <c r="D419" s="1" t="s">
        <v>2716</v>
      </c>
      <c r="E419" s="1" t="s">
        <v>67</v>
      </c>
      <c r="F419" s="3">
        <v>44939</v>
      </c>
      <c r="G419" s="1">
        <f>_xlfn.XLOOKUP(Observation[[#This Row],[Date of Observation]],Date!$A$2:$A$300,Date!$B$2:$B$300,"")</f>
        <v>2</v>
      </c>
      <c r="H419" s="1" t="str">
        <f>_xlfn.XLOOKUP(Observation[[#This Row],[Date of Observation]],Date!$A$2:$A$300,Date!$C$2:$C$300,"")</f>
        <v>Spr 1</v>
      </c>
      <c r="I419" s="1" t="s">
        <v>48</v>
      </c>
      <c r="J419" s="1">
        <v>7</v>
      </c>
      <c r="K419" s="1" t="s">
        <v>71</v>
      </c>
      <c r="L419" s="1">
        <v>4</v>
      </c>
      <c r="M419" s="1" t="s">
        <v>44</v>
      </c>
      <c r="N419" s="1" t="s">
        <v>45</v>
      </c>
      <c r="O419" s="1" t="s">
        <v>51</v>
      </c>
      <c r="P419" s="6" t="s">
        <v>1235</v>
      </c>
      <c r="Q419" s="6" t="s">
        <v>2780</v>
      </c>
      <c r="R419" s="6" t="s">
        <v>2780</v>
      </c>
      <c r="S419" s="6" t="s">
        <v>2780</v>
      </c>
      <c r="T419" s="6" t="s">
        <v>2780</v>
      </c>
      <c r="U419" s="6" t="s">
        <v>2780</v>
      </c>
      <c r="V419" s="6" t="s">
        <v>1159</v>
      </c>
      <c r="W419" s="6" t="s">
        <v>1166</v>
      </c>
      <c r="X419" s="6" t="s">
        <v>1159</v>
      </c>
      <c r="Y419" s="6" t="s">
        <v>1159</v>
      </c>
      <c r="Z419" s="6" t="s">
        <v>1159</v>
      </c>
      <c r="AA419" s="6" t="s">
        <v>1159</v>
      </c>
      <c r="AB419" s="6" t="s">
        <v>1159</v>
      </c>
      <c r="AC419" s="6" t="s">
        <v>1159</v>
      </c>
      <c r="AD419" s="6" t="s">
        <v>1159</v>
      </c>
      <c r="AE419" s="6" t="s">
        <v>1159</v>
      </c>
      <c r="AF419" s="6" t="s">
        <v>1159</v>
      </c>
      <c r="AG419" s="6" t="s">
        <v>1159</v>
      </c>
      <c r="AH419" s="6" t="s">
        <v>1159</v>
      </c>
    </row>
    <row r="420" spans="1:34" ht="90" x14ac:dyDescent="0.25">
      <c r="A420" s="6">
        <f t="shared" si="13"/>
        <v>419</v>
      </c>
      <c r="B420" s="1">
        <v>402</v>
      </c>
      <c r="C420" s="2">
        <v>44939.575543981482</v>
      </c>
      <c r="D420" s="1" t="s">
        <v>2716</v>
      </c>
      <c r="E420" s="1" t="s">
        <v>135</v>
      </c>
      <c r="F420" s="3">
        <v>44939</v>
      </c>
      <c r="G420" s="1">
        <f>_xlfn.XLOOKUP(Observation[[#This Row],[Date of Observation]],Date!$A$2:$A$300,Date!$B$2:$B$300,"")</f>
        <v>2</v>
      </c>
      <c r="H420" s="1" t="str">
        <f>_xlfn.XLOOKUP(Observation[[#This Row],[Date of Observation]],Date!$A$2:$A$300,Date!$C$2:$C$300,"")</f>
        <v>Spr 1</v>
      </c>
      <c r="I420" s="1" t="s">
        <v>48</v>
      </c>
      <c r="J420" s="1">
        <v>7</v>
      </c>
      <c r="K420" s="1" t="s">
        <v>71</v>
      </c>
      <c r="L420" s="1">
        <v>5</v>
      </c>
      <c r="M420" s="1" t="s">
        <v>44</v>
      </c>
      <c r="N420" s="1" t="s">
        <v>45</v>
      </c>
      <c r="O420" s="1" t="s">
        <v>26</v>
      </c>
      <c r="P420" s="6" t="s">
        <v>1238</v>
      </c>
      <c r="Q420" s="17"/>
      <c r="R420" s="6"/>
      <c r="S420" s="6"/>
      <c r="T420" s="6" t="s">
        <v>1239</v>
      </c>
      <c r="U420" s="6" t="s">
        <v>1240</v>
      </c>
      <c r="V420" s="6" t="s">
        <v>1159</v>
      </c>
      <c r="W420" s="6" t="s">
        <v>1159</v>
      </c>
      <c r="X420" s="6" t="s">
        <v>1159</v>
      </c>
      <c r="Y420" s="6" t="s">
        <v>1159</v>
      </c>
      <c r="Z420" s="6" t="s">
        <v>1159</v>
      </c>
      <c r="AA420" s="6" t="s">
        <v>1159</v>
      </c>
      <c r="AB420" s="6" t="s">
        <v>1159</v>
      </c>
      <c r="AC420" s="6" t="s">
        <v>1159</v>
      </c>
      <c r="AD420" s="6" t="s">
        <v>1159</v>
      </c>
      <c r="AE420" s="6" t="s">
        <v>1170</v>
      </c>
      <c r="AF420" s="6" t="s">
        <v>1159</v>
      </c>
      <c r="AG420" s="6" t="s">
        <v>1159</v>
      </c>
      <c r="AH420" s="6" t="s">
        <v>1166</v>
      </c>
    </row>
    <row r="421" spans="1:34" ht="300" x14ac:dyDescent="0.25">
      <c r="A421" s="6">
        <f t="shared" si="13"/>
        <v>420</v>
      </c>
      <c r="B421" s="1">
        <v>403</v>
      </c>
      <c r="C421" s="2">
        <v>44939.576863425929</v>
      </c>
      <c r="D421" s="1" t="s">
        <v>2693</v>
      </c>
      <c r="E421" s="1" t="s">
        <v>819</v>
      </c>
      <c r="F421" s="3">
        <v>44939</v>
      </c>
      <c r="G421" s="1">
        <f>_xlfn.XLOOKUP(Observation[[#This Row],[Date of Observation]],Date!$A$2:$A$300,Date!$B$2:$B$300,"")</f>
        <v>2</v>
      </c>
      <c r="H421" s="1" t="str">
        <f>_xlfn.XLOOKUP(Observation[[#This Row],[Date of Observation]],Date!$A$2:$A$300,Date!$C$2:$C$300,"")</f>
        <v>Spr 1</v>
      </c>
      <c r="I421" s="1" t="s">
        <v>42</v>
      </c>
      <c r="J421" s="1">
        <v>9</v>
      </c>
      <c r="K421" s="1" t="s">
        <v>43</v>
      </c>
      <c r="L421" s="1">
        <v>3</v>
      </c>
      <c r="M421" s="1" t="s">
        <v>50</v>
      </c>
      <c r="N421" s="1" t="s">
        <v>45</v>
      </c>
      <c r="O421" s="1" t="s">
        <v>24</v>
      </c>
      <c r="P421" s="6" t="s">
        <v>1241</v>
      </c>
      <c r="Q421" s="17"/>
      <c r="R421" s="6" t="s">
        <v>1242</v>
      </c>
      <c r="S421" s="6"/>
      <c r="T421" s="6"/>
      <c r="U421" s="6" t="s">
        <v>1243</v>
      </c>
      <c r="V421" s="6" t="s">
        <v>1159</v>
      </c>
      <c r="W421" s="6"/>
      <c r="X421" s="6"/>
      <c r="Y421" s="6"/>
      <c r="Z421" s="6"/>
      <c r="AA421" s="6"/>
      <c r="AB421" s="6"/>
      <c r="AC421" s="6"/>
      <c r="AD421" s="6"/>
      <c r="AE421" s="6"/>
      <c r="AF421" s="6"/>
      <c r="AG421" s="6"/>
      <c r="AH421" s="6"/>
    </row>
    <row r="422" spans="1:34" ht="45" x14ac:dyDescent="0.25">
      <c r="A422" s="6">
        <f t="shared" si="13"/>
        <v>421</v>
      </c>
      <c r="B422" s="1">
        <v>404</v>
      </c>
      <c r="C422" s="2">
        <v>44939.581006944441</v>
      </c>
      <c r="D422" s="1" t="s">
        <v>2716</v>
      </c>
      <c r="E422" s="1" t="s">
        <v>122</v>
      </c>
      <c r="F422" s="3">
        <v>44939</v>
      </c>
      <c r="G422" s="1">
        <f>_xlfn.XLOOKUP(Observation[[#This Row],[Date of Observation]],Date!$A$2:$A$300,Date!$B$2:$B$300,"")</f>
        <v>2</v>
      </c>
      <c r="H422" s="1" t="str">
        <f>_xlfn.XLOOKUP(Observation[[#This Row],[Date of Observation]],Date!$A$2:$A$300,Date!$C$2:$C$300,"")</f>
        <v>Spr 1</v>
      </c>
      <c r="I422" s="1" t="s">
        <v>48</v>
      </c>
      <c r="J422" s="1">
        <v>7</v>
      </c>
      <c r="K422" s="1" t="s">
        <v>71</v>
      </c>
      <c r="L422" s="1">
        <v>2</v>
      </c>
      <c r="M422" s="1" t="s">
        <v>44</v>
      </c>
      <c r="N422" s="1" t="s">
        <v>45</v>
      </c>
      <c r="O422" s="1" t="s">
        <v>51</v>
      </c>
      <c r="P422" s="6" t="s">
        <v>1244</v>
      </c>
      <c r="Q422" s="6" t="s">
        <v>2780</v>
      </c>
      <c r="R422" s="6" t="s">
        <v>2780</v>
      </c>
      <c r="S422" s="6" t="s">
        <v>2780</v>
      </c>
      <c r="T422" s="6" t="s">
        <v>2780</v>
      </c>
      <c r="U422" s="6" t="s">
        <v>2780</v>
      </c>
      <c r="V422" s="6" t="s">
        <v>1159</v>
      </c>
      <c r="W422" s="6" t="s">
        <v>1159</v>
      </c>
      <c r="X422" s="6" t="s">
        <v>1159</v>
      </c>
      <c r="Y422" s="6" t="s">
        <v>1166</v>
      </c>
      <c r="Z422" s="6" t="s">
        <v>1159</v>
      </c>
      <c r="AA422" s="6" t="s">
        <v>1159</v>
      </c>
      <c r="AB422" s="6" t="s">
        <v>1159</v>
      </c>
      <c r="AC422" s="6" t="s">
        <v>1159</v>
      </c>
      <c r="AD422" s="6" t="s">
        <v>1159</v>
      </c>
      <c r="AE422" s="6" t="s">
        <v>1159</v>
      </c>
      <c r="AF422" s="6" t="s">
        <v>1159</v>
      </c>
      <c r="AG422" s="6" t="s">
        <v>1159</v>
      </c>
      <c r="AH422" s="6" t="s">
        <v>1159</v>
      </c>
    </row>
    <row r="423" spans="1:34" ht="45" x14ac:dyDescent="0.25">
      <c r="A423" s="6">
        <f t="shared" si="13"/>
        <v>422</v>
      </c>
      <c r="B423" s="1">
        <v>405</v>
      </c>
      <c r="C423" s="2">
        <v>44939.714641203704</v>
      </c>
      <c r="D423" s="1" t="s">
        <v>2697</v>
      </c>
      <c r="E423" s="1" t="s">
        <v>41</v>
      </c>
      <c r="F423" s="3">
        <v>44936</v>
      </c>
      <c r="G423" s="1">
        <f>_xlfn.XLOOKUP(Observation[[#This Row],[Date of Observation]],Date!$A$2:$A$300,Date!$B$2:$B$300,"")</f>
        <v>2</v>
      </c>
      <c r="H423" s="1" t="str">
        <f>_xlfn.XLOOKUP(Observation[[#This Row],[Date of Observation]],Date!$A$2:$A$300,Date!$C$2:$C$300,"")</f>
        <v>Spr 1</v>
      </c>
      <c r="I423" s="1" t="s">
        <v>42</v>
      </c>
      <c r="J423" s="1">
        <v>10</v>
      </c>
      <c r="K423" s="1" t="s">
        <v>43</v>
      </c>
      <c r="L423" s="1">
        <v>1</v>
      </c>
      <c r="M423" s="1" t="s">
        <v>44</v>
      </c>
      <c r="N423" s="1" t="s">
        <v>302</v>
      </c>
      <c r="O423" s="1"/>
      <c r="P423" s="6" t="s">
        <v>1247</v>
      </c>
      <c r="Q423" s="6" t="s">
        <v>2780</v>
      </c>
      <c r="R423" s="6" t="s">
        <v>2780</v>
      </c>
      <c r="S423" s="6" t="s">
        <v>2780</v>
      </c>
      <c r="T423" s="6" t="s">
        <v>2780</v>
      </c>
      <c r="U423" s="6" t="s">
        <v>2780</v>
      </c>
      <c r="V423" s="6"/>
      <c r="W423" s="6"/>
      <c r="X423" s="6"/>
      <c r="Y423" s="6"/>
      <c r="Z423" s="6"/>
      <c r="AA423" s="6"/>
      <c r="AB423" s="6"/>
      <c r="AC423" s="6"/>
      <c r="AD423" s="6"/>
      <c r="AE423" s="6"/>
      <c r="AF423" s="6"/>
      <c r="AG423" s="6"/>
      <c r="AH423" s="6"/>
    </row>
    <row r="424" spans="1:34" ht="225" x14ac:dyDescent="0.25">
      <c r="A424" s="6">
        <f t="shared" si="13"/>
        <v>423</v>
      </c>
      <c r="B424" s="1">
        <v>406</v>
      </c>
      <c r="C424" s="2">
        <v>44939.762152777781</v>
      </c>
      <c r="D424" s="1" t="s">
        <v>2776</v>
      </c>
      <c r="E424" s="1" t="s">
        <v>389</v>
      </c>
      <c r="F424" s="3">
        <v>44937</v>
      </c>
      <c r="G424" s="1">
        <f>_xlfn.XLOOKUP(Observation[[#This Row],[Date of Observation]],Date!$A$2:$A$300,Date!$B$2:$B$300,"")</f>
        <v>2</v>
      </c>
      <c r="H424" s="1" t="str">
        <f>_xlfn.XLOOKUP(Observation[[#This Row],[Date of Observation]],Date!$A$2:$A$300,Date!$C$2:$C$300,"")</f>
        <v>Spr 1</v>
      </c>
      <c r="I424" s="1" t="s">
        <v>58</v>
      </c>
      <c r="J424" s="1">
        <v>9</v>
      </c>
      <c r="K424" s="1" t="s">
        <v>80</v>
      </c>
      <c r="L424" s="1">
        <v>3</v>
      </c>
      <c r="M424" s="1" t="s">
        <v>50</v>
      </c>
      <c r="N424" s="1" t="s">
        <v>45</v>
      </c>
      <c r="O424" s="1" t="s">
        <v>51</v>
      </c>
      <c r="P424" s="6" t="s">
        <v>1248</v>
      </c>
      <c r="Q424" s="17" t="s">
        <v>1249</v>
      </c>
      <c r="R424" s="6"/>
      <c r="S424" s="6"/>
      <c r="T424" s="6"/>
      <c r="U424" s="6" t="s">
        <v>1250</v>
      </c>
      <c r="V424" s="6" t="s">
        <v>1159</v>
      </c>
      <c r="W424" s="6" t="s">
        <v>1159</v>
      </c>
      <c r="X424" s="6" t="s">
        <v>1159</v>
      </c>
      <c r="Y424" s="6" t="s">
        <v>1159</v>
      </c>
      <c r="Z424" s="6" t="s">
        <v>1159</v>
      </c>
      <c r="AA424" s="6" t="s">
        <v>1166</v>
      </c>
      <c r="AB424" s="6" t="s">
        <v>1159</v>
      </c>
      <c r="AC424" s="6" t="s">
        <v>1159</v>
      </c>
      <c r="AD424" s="6" t="s">
        <v>1166</v>
      </c>
      <c r="AE424" s="6" t="s">
        <v>1159</v>
      </c>
      <c r="AF424" s="6" t="s">
        <v>1159</v>
      </c>
      <c r="AG424" s="6" t="s">
        <v>1159</v>
      </c>
      <c r="AH424" s="6" t="s">
        <v>1159</v>
      </c>
    </row>
    <row r="425" spans="1:34" ht="255" x14ac:dyDescent="0.25">
      <c r="A425" s="6">
        <f t="shared" si="13"/>
        <v>424</v>
      </c>
      <c r="B425" s="1">
        <v>407</v>
      </c>
      <c r="C425" s="2">
        <v>44940.447743055556</v>
      </c>
      <c r="D425" s="1" t="s">
        <v>2684</v>
      </c>
      <c r="E425" s="1" t="s">
        <v>517</v>
      </c>
      <c r="F425" s="3">
        <v>44939</v>
      </c>
      <c r="G425" s="1">
        <f>_xlfn.XLOOKUP(Observation[[#This Row],[Date of Observation]],Date!$A$2:$A$300,Date!$B$2:$B$300,"")</f>
        <v>2</v>
      </c>
      <c r="H425" s="1" t="str">
        <f>_xlfn.XLOOKUP(Observation[[#This Row],[Date of Observation]],Date!$A$2:$A$300,Date!$C$2:$C$300,"")</f>
        <v>Spr 1</v>
      </c>
      <c r="I425" s="1" t="s">
        <v>42</v>
      </c>
      <c r="J425" s="1">
        <v>13</v>
      </c>
      <c r="K425" s="1" t="s">
        <v>131</v>
      </c>
      <c r="L425" s="1"/>
      <c r="M425" s="1" t="s">
        <v>85</v>
      </c>
      <c r="N425" s="1" t="s">
        <v>302</v>
      </c>
      <c r="O425" s="1"/>
      <c r="P425" s="6" t="s">
        <v>1251</v>
      </c>
      <c r="Q425" s="17" t="s">
        <v>1252</v>
      </c>
      <c r="R425" s="6" t="s">
        <v>1253</v>
      </c>
      <c r="S425" s="6" t="s">
        <v>1254</v>
      </c>
      <c r="T425" s="6" t="s">
        <v>1255</v>
      </c>
      <c r="U425" s="6" t="s">
        <v>1256</v>
      </c>
      <c r="V425" s="6"/>
      <c r="W425" s="6" t="s">
        <v>1170</v>
      </c>
      <c r="X425" s="6"/>
      <c r="Y425" s="6" t="s">
        <v>1170</v>
      </c>
      <c r="Z425" s="6"/>
      <c r="AA425" s="6"/>
      <c r="AB425" s="6"/>
      <c r="AC425" s="6"/>
      <c r="AD425" s="6"/>
      <c r="AE425" s="6"/>
      <c r="AF425" s="6"/>
      <c r="AG425" s="6"/>
      <c r="AH425" s="6"/>
    </row>
    <row r="426" spans="1:34" ht="45" x14ac:dyDescent="0.25">
      <c r="A426" s="6">
        <f t="shared" si="13"/>
        <v>425</v>
      </c>
      <c r="B426" s="1">
        <v>408</v>
      </c>
      <c r="C426" s="2">
        <v>44940.990555555552</v>
      </c>
      <c r="D426" s="1" t="s">
        <v>2776</v>
      </c>
      <c r="E426" s="1" t="s">
        <v>120</v>
      </c>
      <c r="F426" s="3">
        <v>44937</v>
      </c>
      <c r="G426" s="1">
        <f>_xlfn.XLOOKUP(Observation[[#This Row],[Date of Observation]],Date!$A$2:$A$300,Date!$B$2:$B$300,"")</f>
        <v>2</v>
      </c>
      <c r="H426" s="1" t="str">
        <f>_xlfn.XLOOKUP(Observation[[#This Row],[Date of Observation]],Date!$A$2:$A$300,Date!$C$2:$C$300,"")</f>
        <v>Spr 1</v>
      </c>
      <c r="I426" s="1" t="s">
        <v>58</v>
      </c>
      <c r="J426" s="1">
        <v>8</v>
      </c>
      <c r="K426" s="1" t="s">
        <v>80</v>
      </c>
      <c r="L426" s="1">
        <v>1</v>
      </c>
      <c r="M426" s="1" t="s">
        <v>50</v>
      </c>
      <c r="N426" s="1" t="s">
        <v>45</v>
      </c>
      <c r="O426" s="1" t="s">
        <v>26</v>
      </c>
      <c r="P426" s="6" t="s">
        <v>1257</v>
      </c>
      <c r="Q426" s="6" t="s">
        <v>2780</v>
      </c>
      <c r="R426" s="6" t="s">
        <v>2780</v>
      </c>
      <c r="S426" s="6" t="s">
        <v>2780</v>
      </c>
      <c r="T426" s="6" t="s">
        <v>2780</v>
      </c>
      <c r="U426" s="6" t="s">
        <v>2780</v>
      </c>
      <c r="V426" s="6" t="s">
        <v>1159</v>
      </c>
      <c r="W426" s="6" t="s">
        <v>1159</v>
      </c>
      <c r="X426" s="6" t="s">
        <v>1159</v>
      </c>
      <c r="Y426" s="6" t="s">
        <v>1159</v>
      </c>
      <c r="Z426" s="6" t="s">
        <v>1159</v>
      </c>
      <c r="AA426" s="6" t="s">
        <v>1159</v>
      </c>
      <c r="AB426" s="6" t="s">
        <v>1159</v>
      </c>
      <c r="AC426" s="6" t="s">
        <v>1159</v>
      </c>
      <c r="AD426" s="6" t="s">
        <v>1159</v>
      </c>
      <c r="AE426" s="6" t="s">
        <v>1159</v>
      </c>
      <c r="AF426" s="6" t="s">
        <v>1159</v>
      </c>
      <c r="AG426" s="6" t="s">
        <v>1159</v>
      </c>
      <c r="AH426" s="6" t="s">
        <v>1159</v>
      </c>
    </row>
    <row r="427" spans="1:34" ht="105" x14ac:dyDescent="0.25">
      <c r="A427" s="6">
        <f t="shared" si="13"/>
        <v>426</v>
      </c>
      <c r="B427" s="1">
        <v>409</v>
      </c>
      <c r="C427" s="2">
        <v>44941.435011574074</v>
      </c>
      <c r="D427" s="1" t="s">
        <v>2730</v>
      </c>
      <c r="E427" s="1" t="s">
        <v>1258</v>
      </c>
      <c r="F427" s="3">
        <v>44937</v>
      </c>
      <c r="G427" s="1">
        <f>_xlfn.XLOOKUP(Observation[[#This Row],[Date of Observation]],Date!$A$2:$A$300,Date!$B$2:$B$300,"")</f>
        <v>2</v>
      </c>
      <c r="H427" s="1" t="str">
        <f>_xlfn.XLOOKUP(Observation[[#This Row],[Date of Observation]],Date!$A$2:$A$300,Date!$C$2:$C$300,"")</f>
        <v>Spr 1</v>
      </c>
      <c r="I427" s="1" t="s">
        <v>42</v>
      </c>
      <c r="J427" s="1">
        <v>11</v>
      </c>
      <c r="K427" s="1" t="s">
        <v>43</v>
      </c>
      <c r="L427" s="1">
        <v>1</v>
      </c>
      <c r="M427" s="1" t="s">
        <v>44</v>
      </c>
      <c r="N427" s="1" t="s">
        <v>154</v>
      </c>
      <c r="O427" s="1"/>
      <c r="P427" s="6"/>
      <c r="Q427" s="17" t="s">
        <v>1259</v>
      </c>
      <c r="R427" s="6"/>
      <c r="S427" s="6"/>
      <c r="T427" s="6"/>
      <c r="U427" s="6" t="s">
        <v>418</v>
      </c>
      <c r="V427" s="6"/>
      <c r="W427" s="6"/>
      <c r="X427" s="6"/>
      <c r="Y427" s="6"/>
      <c r="Z427" s="6"/>
      <c r="AA427" s="6"/>
      <c r="AB427" s="6"/>
      <c r="AC427" s="6"/>
      <c r="AD427" s="6"/>
      <c r="AE427" s="6"/>
      <c r="AF427" s="6"/>
      <c r="AG427" s="6"/>
      <c r="AH427" s="6"/>
    </row>
    <row r="428" spans="1:34" ht="105" x14ac:dyDescent="0.25">
      <c r="A428" s="6">
        <f t="shared" si="13"/>
        <v>427</v>
      </c>
      <c r="B428" s="1">
        <v>410</v>
      </c>
      <c r="C428" s="2">
        <v>44941.436597222222</v>
      </c>
      <c r="D428" s="1" t="s">
        <v>2730</v>
      </c>
      <c r="E428" s="1" t="s">
        <v>393</v>
      </c>
      <c r="F428" s="3">
        <v>44937</v>
      </c>
      <c r="G428" s="1">
        <f>_xlfn.XLOOKUP(Observation[[#This Row],[Date of Observation]],Date!$A$2:$A$300,Date!$B$2:$B$300,"")</f>
        <v>2</v>
      </c>
      <c r="H428" s="1" t="str">
        <f>_xlfn.XLOOKUP(Observation[[#This Row],[Date of Observation]],Date!$A$2:$A$300,Date!$C$2:$C$300,"")</f>
        <v>Spr 1</v>
      </c>
      <c r="I428" s="1" t="s">
        <v>42</v>
      </c>
      <c r="J428" s="1">
        <v>11</v>
      </c>
      <c r="K428" s="1" t="s">
        <v>43</v>
      </c>
      <c r="L428" s="1">
        <v>2</v>
      </c>
      <c r="M428" s="1" t="s">
        <v>44</v>
      </c>
      <c r="N428" s="1" t="s">
        <v>154</v>
      </c>
      <c r="O428" s="1"/>
      <c r="P428" s="6"/>
      <c r="Q428" s="17" t="s">
        <v>1259</v>
      </c>
      <c r="R428" s="6"/>
      <c r="S428" s="6"/>
      <c r="T428" s="6"/>
      <c r="U428" s="6" t="s">
        <v>1260</v>
      </c>
      <c r="V428" s="6"/>
      <c r="W428" s="6"/>
      <c r="X428" s="6"/>
      <c r="Y428" s="6"/>
      <c r="Z428" s="6"/>
      <c r="AA428" s="6"/>
      <c r="AB428" s="6"/>
      <c r="AC428" s="6"/>
      <c r="AD428" s="6"/>
      <c r="AE428" s="6"/>
      <c r="AF428" s="6"/>
      <c r="AG428" s="6"/>
      <c r="AH428" s="6"/>
    </row>
    <row r="429" spans="1:34" ht="105" x14ac:dyDescent="0.25">
      <c r="A429" s="6">
        <f t="shared" si="13"/>
        <v>428</v>
      </c>
      <c r="B429" s="1">
        <v>411</v>
      </c>
      <c r="C429" s="2">
        <v>44941.43822916667</v>
      </c>
      <c r="D429" s="1" t="s">
        <v>2730</v>
      </c>
      <c r="E429" s="1" t="s">
        <v>1261</v>
      </c>
      <c r="F429" s="3">
        <v>44937</v>
      </c>
      <c r="G429" s="1">
        <f>_xlfn.XLOOKUP(Observation[[#This Row],[Date of Observation]],Date!$A$2:$A$300,Date!$B$2:$B$300,"")</f>
        <v>2</v>
      </c>
      <c r="H429" s="1" t="str">
        <f>_xlfn.XLOOKUP(Observation[[#This Row],[Date of Observation]],Date!$A$2:$A$300,Date!$C$2:$C$300,"")</f>
        <v>Spr 1</v>
      </c>
      <c r="I429" s="1" t="s">
        <v>42</v>
      </c>
      <c r="J429" s="1">
        <v>11</v>
      </c>
      <c r="K429" s="1" t="s">
        <v>43</v>
      </c>
      <c r="L429" s="1">
        <v>3</v>
      </c>
      <c r="M429" s="1" t="s">
        <v>44</v>
      </c>
      <c r="N429" s="1" t="s">
        <v>154</v>
      </c>
      <c r="O429" s="1"/>
      <c r="P429" s="6"/>
      <c r="Q429" s="17" t="s">
        <v>1262</v>
      </c>
      <c r="R429" s="6"/>
      <c r="S429" s="6"/>
      <c r="T429" s="6"/>
      <c r="U429" s="6" t="s">
        <v>1263</v>
      </c>
      <c r="V429" s="6"/>
      <c r="W429" s="6"/>
      <c r="X429" s="6"/>
      <c r="Y429" s="6"/>
      <c r="Z429" s="6"/>
      <c r="AA429" s="6"/>
      <c r="AB429" s="6"/>
      <c r="AC429" s="6"/>
      <c r="AD429" s="6"/>
      <c r="AE429" s="6"/>
      <c r="AF429" s="6"/>
      <c r="AG429" s="6"/>
      <c r="AH429" s="6"/>
    </row>
    <row r="430" spans="1:34" ht="90" x14ac:dyDescent="0.25">
      <c r="A430" s="6">
        <f t="shared" si="13"/>
        <v>429</v>
      </c>
      <c r="B430" s="1">
        <v>412</v>
      </c>
      <c r="C430" s="2">
        <v>44941.44059027778</v>
      </c>
      <c r="D430" s="1" t="s">
        <v>2730</v>
      </c>
      <c r="E430" s="1" t="s">
        <v>1264</v>
      </c>
      <c r="F430" s="3">
        <v>44937</v>
      </c>
      <c r="G430" s="1">
        <f>_xlfn.XLOOKUP(Observation[[#This Row],[Date of Observation]],Date!$A$2:$A$300,Date!$B$2:$B$300,"")</f>
        <v>2</v>
      </c>
      <c r="H430" s="1" t="str">
        <f>_xlfn.XLOOKUP(Observation[[#This Row],[Date of Observation]],Date!$A$2:$A$300,Date!$C$2:$C$300,"")</f>
        <v>Spr 1</v>
      </c>
      <c r="I430" s="1" t="s">
        <v>42</v>
      </c>
      <c r="J430" s="1">
        <v>11</v>
      </c>
      <c r="K430" s="1" t="s">
        <v>43</v>
      </c>
      <c r="L430" s="1">
        <v>4</v>
      </c>
      <c r="M430" s="1" t="s">
        <v>44</v>
      </c>
      <c r="N430" s="1" t="s">
        <v>154</v>
      </c>
      <c r="O430" s="1"/>
      <c r="P430" s="6"/>
      <c r="Q430" s="17" t="s">
        <v>1265</v>
      </c>
      <c r="R430" s="6"/>
      <c r="S430" s="6"/>
      <c r="T430" s="6"/>
      <c r="U430" s="6" t="s">
        <v>1266</v>
      </c>
      <c r="V430" s="6"/>
      <c r="W430" s="6"/>
      <c r="X430" s="6"/>
      <c r="Y430" s="6"/>
      <c r="Z430" s="6"/>
      <c r="AA430" s="6"/>
      <c r="AB430" s="6"/>
      <c r="AC430" s="6"/>
      <c r="AD430" s="6"/>
      <c r="AE430" s="6"/>
      <c r="AF430" s="6"/>
      <c r="AG430" s="6"/>
      <c r="AH430" s="6"/>
    </row>
    <row r="431" spans="1:34" ht="120" x14ac:dyDescent="0.25">
      <c r="A431" s="6">
        <f t="shared" si="13"/>
        <v>430</v>
      </c>
      <c r="B431" s="1">
        <v>413</v>
      </c>
      <c r="C431" s="2">
        <v>44941.44295138889</v>
      </c>
      <c r="D431" s="1" t="s">
        <v>2730</v>
      </c>
      <c r="E431" s="1" t="s">
        <v>254</v>
      </c>
      <c r="F431" s="3">
        <v>44937</v>
      </c>
      <c r="G431" s="1">
        <f>_xlfn.XLOOKUP(Observation[[#This Row],[Date of Observation]],Date!$A$2:$A$300,Date!$B$2:$B$300,"")</f>
        <v>2</v>
      </c>
      <c r="H431" s="1" t="str">
        <f>_xlfn.XLOOKUP(Observation[[#This Row],[Date of Observation]],Date!$A$2:$A$300,Date!$C$2:$C$300,"")</f>
        <v>Spr 1</v>
      </c>
      <c r="I431" s="1" t="s">
        <v>42</v>
      </c>
      <c r="J431" s="1">
        <v>11</v>
      </c>
      <c r="K431" s="1" t="s">
        <v>43</v>
      </c>
      <c r="L431" s="1">
        <v>5</v>
      </c>
      <c r="M431" s="1" t="s">
        <v>44</v>
      </c>
      <c r="N431" s="1" t="s">
        <v>154</v>
      </c>
      <c r="O431" s="1"/>
      <c r="P431" s="6"/>
      <c r="Q431" s="17" t="s">
        <v>1267</v>
      </c>
      <c r="R431" s="6"/>
      <c r="S431" s="6"/>
      <c r="T431" s="6"/>
      <c r="U431" s="6" t="s">
        <v>418</v>
      </c>
      <c r="V431" s="6"/>
      <c r="W431" s="6"/>
      <c r="X431" s="6"/>
      <c r="Y431" s="6"/>
      <c r="Z431" s="6"/>
      <c r="AA431" s="6"/>
      <c r="AB431" s="6"/>
      <c r="AC431" s="6"/>
      <c r="AD431" s="6"/>
      <c r="AE431" s="6"/>
      <c r="AF431" s="6"/>
      <c r="AG431" s="6"/>
      <c r="AH431" s="6"/>
    </row>
    <row r="432" spans="1:34" ht="105" x14ac:dyDescent="0.25">
      <c r="A432" s="6">
        <f t="shared" si="13"/>
        <v>431</v>
      </c>
      <c r="B432" s="1">
        <v>414</v>
      </c>
      <c r="C432" s="2">
        <v>44941.444780092592</v>
      </c>
      <c r="D432" s="1" t="s">
        <v>2730</v>
      </c>
      <c r="E432" s="1" t="s">
        <v>247</v>
      </c>
      <c r="F432" s="3">
        <v>44937</v>
      </c>
      <c r="G432" s="1">
        <f>_xlfn.XLOOKUP(Observation[[#This Row],[Date of Observation]],Date!$A$2:$A$300,Date!$B$2:$B$300,"")</f>
        <v>2</v>
      </c>
      <c r="H432" s="1" t="str">
        <f>_xlfn.XLOOKUP(Observation[[#This Row],[Date of Observation]],Date!$A$2:$A$300,Date!$C$2:$C$300,"")</f>
        <v>Spr 1</v>
      </c>
      <c r="I432" s="1" t="s">
        <v>42</v>
      </c>
      <c r="J432" s="1">
        <v>11</v>
      </c>
      <c r="K432" s="1" t="s">
        <v>43</v>
      </c>
      <c r="L432" s="1">
        <v>1</v>
      </c>
      <c r="M432" s="1" t="s">
        <v>50</v>
      </c>
      <c r="N432" s="1" t="s">
        <v>154</v>
      </c>
      <c r="O432" s="1"/>
      <c r="P432" s="6"/>
      <c r="Q432" s="17" t="s">
        <v>1268</v>
      </c>
      <c r="R432" s="6"/>
      <c r="S432" s="6"/>
      <c r="T432" s="6"/>
      <c r="U432" s="6" t="s">
        <v>1269</v>
      </c>
      <c r="V432" s="6"/>
      <c r="W432" s="6"/>
      <c r="X432" s="6"/>
      <c r="Y432" s="6"/>
      <c r="Z432" s="6"/>
      <c r="AA432" s="6"/>
      <c r="AB432" s="6"/>
      <c r="AC432" s="6"/>
      <c r="AD432" s="6"/>
      <c r="AE432" s="6"/>
      <c r="AF432" s="6"/>
      <c r="AG432" s="6"/>
      <c r="AH432" s="6"/>
    </row>
    <row r="433" spans="1:34" ht="120" x14ac:dyDescent="0.25">
      <c r="A433" s="6">
        <f t="shared" si="13"/>
        <v>432</v>
      </c>
      <c r="B433" s="1">
        <v>415</v>
      </c>
      <c r="C433" s="2">
        <v>44941.447384259256</v>
      </c>
      <c r="D433" s="1" t="s">
        <v>2730</v>
      </c>
      <c r="E433" s="1" t="s">
        <v>1270</v>
      </c>
      <c r="F433" s="3">
        <v>44937</v>
      </c>
      <c r="G433" s="1">
        <f>_xlfn.XLOOKUP(Observation[[#This Row],[Date of Observation]],Date!$A$2:$A$300,Date!$B$2:$B$300,"")</f>
        <v>2</v>
      </c>
      <c r="H433" s="1" t="str">
        <f>_xlfn.XLOOKUP(Observation[[#This Row],[Date of Observation]],Date!$A$2:$A$300,Date!$C$2:$C$300,"")</f>
        <v>Spr 1</v>
      </c>
      <c r="I433" s="1" t="s">
        <v>42</v>
      </c>
      <c r="J433" s="1">
        <v>11</v>
      </c>
      <c r="K433" s="1" t="s">
        <v>43</v>
      </c>
      <c r="L433" s="1">
        <v>2</v>
      </c>
      <c r="M433" s="1" t="s">
        <v>50</v>
      </c>
      <c r="N433" s="1" t="s">
        <v>154</v>
      </c>
      <c r="O433" s="1"/>
      <c r="P433" s="6"/>
      <c r="Q433" s="17" t="s">
        <v>1271</v>
      </c>
      <c r="R433" s="6"/>
      <c r="S433" s="6"/>
      <c r="T433" s="6"/>
      <c r="U433" s="6" t="s">
        <v>1272</v>
      </c>
      <c r="V433" s="6"/>
      <c r="W433" s="6"/>
      <c r="X433" s="6"/>
      <c r="Y433" s="6"/>
      <c r="Z433" s="6"/>
      <c r="AA433" s="6"/>
      <c r="AB433" s="6"/>
      <c r="AC433" s="6"/>
      <c r="AD433" s="6"/>
      <c r="AE433" s="6"/>
      <c r="AF433" s="6"/>
      <c r="AG433" s="6"/>
      <c r="AH433" s="6"/>
    </row>
    <row r="434" spans="1:34" ht="105" x14ac:dyDescent="0.25">
      <c r="A434" s="6">
        <f t="shared" si="13"/>
        <v>433</v>
      </c>
      <c r="B434" s="1">
        <v>416</v>
      </c>
      <c r="C434" s="2">
        <v>44941.449594907404</v>
      </c>
      <c r="D434" s="1" t="s">
        <v>2730</v>
      </c>
      <c r="E434" s="1" t="s">
        <v>249</v>
      </c>
      <c r="F434" s="3">
        <v>44937</v>
      </c>
      <c r="G434" s="1">
        <f>_xlfn.XLOOKUP(Observation[[#This Row],[Date of Observation]],Date!$A$2:$A$300,Date!$B$2:$B$300,"")</f>
        <v>2</v>
      </c>
      <c r="H434" s="1" t="str">
        <f>_xlfn.XLOOKUP(Observation[[#This Row],[Date of Observation]],Date!$A$2:$A$300,Date!$C$2:$C$300,"")</f>
        <v>Spr 1</v>
      </c>
      <c r="I434" s="1" t="s">
        <v>42</v>
      </c>
      <c r="J434" s="1">
        <v>11</v>
      </c>
      <c r="K434" s="1" t="s">
        <v>43</v>
      </c>
      <c r="L434" s="1">
        <v>3</v>
      </c>
      <c r="M434" s="1" t="s">
        <v>50</v>
      </c>
      <c r="N434" s="1" t="s">
        <v>154</v>
      </c>
      <c r="O434" s="1"/>
      <c r="P434" s="6"/>
      <c r="Q434" s="17" t="s">
        <v>1273</v>
      </c>
      <c r="R434" s="6"/>
      <c r="S434" s="6"/>
      <c r="T434" s="6"/>
      <c r="U434" s="6" t="s">
        <v>1274</v>
      </c>
      <c r="V434" s="6"/>
      <c r="W434" s="6"/>
      <c r="X434" s="6"/>
      <c r="Y434" s="6"/>
      <c r="Z434" s="6"/>
      <c r="AA434" s="6"/>
      <c r="AB434" s="6"/>
      <c r="AC434" s="6"/>
      <c r="AD434" s="6"/>
      <c r="AE434" s="6"/>
      <c r="AF434" s="6"/>
      <c r="AG434" s="6"/>
      <c r="AH434" s="6"/>
    </row>
    <row r="435" spans="1:34" ht="105" x14ac:dyDescent="0.25">
      <c r="A435" s="6">
        <f t="shared" si="13"/>
        <v>434</v>
      </c>
      <c r="B435" s="1">
        <v>417</v>
      </c>
      <c r="C435" s="2">
        <v>44941.451053240744</v>
      </c>
      <c r="D435" s="1" t="s">
        <v>2730</v>
      </c>
      <c r="E435" s="1" t="s">
        <v>153</v>
      </c>
      <c r="F435" s="3">
        <v>44937</v>
      </c>
      <c r="G435" s="1">
        <f>_xlfn.XLOOKUP(Observation[[#This Row],[Date of Observation]],Date!$A$2:$A$300,Date!$B$2:$B$300,"")</f>
        <v>2</v>
      </c>
      <c r="H435" s="1" t="str">
        <f>_xlfn.XLOOKUP(Observation[[#This Row],[Date of Observation]],Date!$A$2:$A$300,Date!$C$2:$C$300,"")</f>
        <v>Spr 1</v>
      </c>
      <c r="I435" s="1" t="s">
        <v>42</v>
      </c>
      <c r="J435" s="1">
        <v>11</v>
      </c>
      <c r="K435" s="1" t="s">
        <v>43</v>
      </c>
      <c r="L435" s="1">
        <v>4</v>
      </c>
      <c r="M435" s="1" t="s">
        <v>50</v>
      </c>
      <c r="N435" s="1" t="s">
        <v>154</v>
      </c>
      <c r="O435" s="1"/>
      <c r="P435" s="6"/>
      <c r="Q435" s="17" t="s">
        <v>1275</v>
      </c>
      <c r="R435" s="6"/>
      <c r="S435" s="6"/>
      <c r="T435" s="6"/>
      <c r="U435" s="6" t="s">
        <v>1269</v>
      </c>
      <c r="V435" s="6"/>
      <c r="W435" s="6"/>
      <c r="X435" s="6"/>
      <c r="Y435" s="6"/>
      <c r="Z435" s="6"/>
      <c r="AA435" s="6"/>
      <c r="AB435" s="6"/>
      <c r="AC435" s="6"/>
      <c r="AD435" s="6"/>
      <c r="AE435" s="6"/>
      <c r="AF435" s="6"/>
      <c r="AG435" s="6"/>
      <c r="AH435" s="6"/>
    </row>
    <row r="436" spans="1:34" ht="105" x14ac:dyDescent="0.25">
      <c r="A436" s="6">
        <f t="shared" si="13"/>
        <v>435</v>
      </c>
      <c r="B436" s="1">
        <v>418</v>
      </c>
      <c r="C436" s="2">
        <v>44941.453657407408</v>
      </c>
      <c r="D436" s="1" t="s">
        <v>2730</v>
      </c>
      <c r="E436" s="1" t="s">
        <v>254</v>
      </c>
      <c r="F436" s="3">
        <v>44937</v>
      </c>
      <c r="G436" s="1">
        <f>_xlfn.XLOOKUP(Observation[[#This Row],[Date of Observation]],Date!$A$2:$A$300,Date!$B$2:$B$300,"")</f>
        <v>2</v>
      </c>
      <c r="H436" s="1" t="str">
        <f>_xlfn.XLOOKUP(Observation[[#This Row],[Date of Observation]],Date!$A$2:$A$300,Date!$C$2:$C$300,"")</f>
        <v>Spr 1</v>
      </c>
      <c r="I436" s="1" t="s">
        <v>42</v>
      </c>
      <c r="J436" s="1">
        <v>11</v>
      </c>
      <c r="K436" s="1" t="s">
        <v>43</v>
      </c>
      <c r="L436" s="1">
        <v>5</v>
      </c>
      <c r="M436" s="1" t="s">
        <v>50</v>
      </c>
      <c r="N436" s="1" t="s">
        <v>154</v>
      </c>
      <c r="O436" s="1"/>
      <c r="P436" s="6"/>
      <c r="Q436" s="17" t="s">
        <v>1276</v>
      </c>
      <c r="R436" s="6"/>
      <c r="S436" s="6"/>
      <c r="T436" s="6"/>
      <c r="U436" s="6" t="s">
        <v>1277</v>
      </c>
      <c r="V436" s="6"/>
      <c r="W436" s="6"/>
      <c r="X436" s="6"/>
      <c r="Y436" s="6"/>
      <c r="Z436" s="6"/>
      <c r="AA436" s="6"/>
      <c r="AB436" s="6"/>
      <c r="AC436" s="6"/>
      <c r="AD436" s="6"/>
      <c r="AE436" s="6"/>
      <c r="AF436" s="6"/>
      <c r="AG436" s="6"/>
      <c r="AH436" s="6"/>
    </row>
    <row r="437" spans="1:34" ht="180" x14ac:dyDescent="0.25">
      <c r="A437" s="6">
        <f t="shared" si="13"/>
        <v>436</v>
      </c>
      <c r="B437" s="1">
        <v>419</v>
      </c>
      <c r="C437" s="2">
        <v>44942.468460648146</v>
      </c>
      <c r="D437" s="1" t="s">
        <v>2749</v>
      </c>
      <c r="E437" s="1" t="s">
        <v>393</v>
      </c>
      <c r="F437" s="3">
        <v>44942</v>
      </c>
      <c r="G437" s="1">
        <f>_xlfn.XLOOKUP(Observation[[#This Row],[Date of Observation]],Date!$A$2:$A$300,Date!$B$2:$B$300,"")</f>
        <v>3</v>
      </c>
      <c r="H437" s="1" t="str">
        <f>_xlfn.XLOOKUP(Observation[[#This Row],[Date of Observation]],Date!$A$2:$A$300,Date!$C$2:$C$300,"")</f>
        <v>Spr 1</v>
      </c>
      <c r="I437" s="1" t="s">
        <v>42</v>
      </c>
      <c r="J437" s="1">
        <v>13</v>
      </c>
      <c r="K437" s="1" t="s">
        <v>394</v>
      </c>
      <c r="L437" s="1"/>
      <c r="M437" s="1" t="s">
        <v>132</v>
      </c>
      <c r="N437" s="1" t="s">
        <v>45</v>
      </c>
      <c r="O437" s="1" t="s">
        <v>51</v>
      </c>
      <c r="P437" s="6" t="s">
        <v>1278</v>
      </c>
      <c r="Q437" s="17" t="s">
        <v>1279</v>
      </c>
      <c r="R437" s="6"/>
      <c r="S437" s="6"/>
      <c r="T437" s="6"/>
      <c r="U437" s="6" t="s">
        <v>1280</v>
      </c>
      <c r="V437" s="6"/>
      <c r="W437" s="6" t="s">
        <v>1170</v>
      </c>
      <c r="X437" s="6"/>
      <c r="Y437" s="6"/>
      <c r="Z437" s="6" t="s">
        <v>1170</v>
      </c>
      <c r="AA437" s="6"/>
      <c r="AB437" s="6"/>
      <c r="AC437" s="6"/>
      <c r="AD437" s="6"/>
      <c r="AE437" s="6"/>
      <c r="AF437" s="6"/>
      <c r="AG437" s="6"/>
      <c r="AH437" s="6"/>
    </row>
    <row r="438" spans="1:34" ht="255" x14ac:dyDescent="0.25">
      <c r="A438" s="6">
        <f t="shared" si="13"/>
        <v>437</v>
      </c>
      <c r="B438" s="1">
        <v>420</v>
      </c>
      <c r="C438" s="2">
        <v>44942.845150462963</v>
      </c>
      <c r="D438" s="1" t="s">
        <v>2684</v>
      </c>
      <c r="E438" s="1" t="s">
        <v>544</v>
      </c>
      <c r="F438" s="3">
        <v>44942</v>
      </c>
      <c r="G438" s="1">
        <f>_xlfn.XLOOKUP(Observation[[#This Row],[Date of Observation]],Date!$A$2:$A$300,Date!$B$2:$B$300,"")</f>
        <v>3</v>
      </c>
      <c r="H438" s="1" t="str">
        <f>_xlfn.XLOOKUP(Observation[[#This Row],[Date of Observation]],Date!$A$2:$A$300,Date!$C$2:$C$300,"")</f>
        <v>Spr 1</v>
      </c>
      <c r="I438" s="1" t="s">
        <v>42</v>
      </c>
      <c r="J438" s="1">
        <v>13</v>
      </c>
      <c r="K438" s="1" t="s">
        <v>124</v>
      </c>
      <c r="L438" s="1"/>
      <c r="M438" s="1" t="s">
        <v>65</v>
      </c>
      <c r="N438" s="1" t="s">
        <v>302</v>
      </c>
      <c r="O438" s="1"/>
      <c r="P438" s="6" t="s">
        <v>1281</v>
      </c>
      <c r="Q438" s="17" t="s">
        <v>1282</v>
      </c>
      <c r="R438" s="6" t="s">
        <v>1283</v>
      </c>
      <c r="S438" s="6" t="s">
        <v>1284</v>
      </c>
      <c r="T438" s="6" t="s">
        <v>1285</v>
      </c>
      <c r="U438" s="6" t="s">
        <v>1286</v>
      </c>
      <c r="V438" s="6"/>
      <c r="W438" s="6"/>
      <c r="X438" s="6"/>
      <c r="Y438" s="6"/>
      <c r="Z438" s="6"/>
      <c r="AA438" s="6"/>
      <c r="AB438" s="6"/>
      <c r="AC438" s="6"/>
      <c r="AD438" s="6"/>
      <c r="AE438" s="6"/>
      <c r="AF438" s="6"/>
      <c r="AG438" s="6"/>
      <c r="AH438" s="6"/>
    </row>
    <row r="439" spans="1:34" ht="45" x14ac:dyDescent="0.25">
      <c r="A439" s="6">
        <f t="shared" ref="A439:A448" si="14">ROW()-1</f>
        <v>438</v>
      </c>
      <c r="B439" s="1">
        <v>421</v>
      </c>
      <c r="C439" s="2">
        <v>44943.589756944442</v>
      </c>
      <c r="D439" s="1" t="s">
        <v>2712</v>
      </c>
      <c r="E439" s="1" t="s">
        <v>120</v>
      </c>
      <c r="F439" s="3">
        <v>44938</v>
      </c>
      <c r="G439" s="1">
        <f>_xlfn.XLOOKUP(Observation[[#This Row],[Date of Observation]],Date!$A$2:$A$300,Date!$B$2:$B$300,"")</f>
        <v>2</v>
      </c>
      <c r="H439" s="1" t="str">
        <f>_xlfn.XLOOKUP(Observation[[#This Row],[Date of Observation]],Date!$A$2:$A$300,Date!$C$2:$C$300,"")</f>
        <v>Spr 1</v>
      </c>
      <c r="I439" s="1" t="s">
        <v>58</v>
      </c>
      <c r="J439" s="1">
        <v>8</v>
      </c>
      <c r="K439" s="1" t="s">
        <v>80</v>
      </c>
      <c r="L439" s="1">
        <v>1</v>
      </c>
      <c r="M439" s="1" t="s">
        <v>50</v>
      </c>
      <c r="N439" s="1" t="s">
        <v>45</v>
      </c>
      <c r="O439" s="1" t="s">
        <v>26</v>
      </c>
      <c r="P439" s="6" t="s">
        <v>1287</v>
      </c>
      <c r="Q439" s="6" t="s">
        <v>2780</v>
      </c>
      <c r="R439" s="6" t="s">
        <v>2780</v>
      </c>
      <c r="S439" s="6" t="s">
        <v>2780</v>
      </c>
      <c r="T439" s="6" t="s">
        <v>2780</v>
      </c>
      <c r="U439" s="6" t="s">
        <v>2780</v>
      </c>
      <c r="V439" s="6" t="s">
        <v>1159</v>
      </c>
      <c r="W439" s="6" t="s">
        <v>1159</v>
      </c>
      <c r="X439" s="6" t="s">
        <v>1159</v>
      </c>
      <c r="Y439" s="6" t="s">
        <v>1159</v>
      </c>
      <c r="Z439" s="6" t="s">
        <v>1159</v>
      </c>
      <c r="AA439" s="6" t="s">
        <v>1159</v>
      </c>
      <c r="AB439" s="6" t="s">
        <v>1166</v>
      </c>
      <c r="AC439" s="6" t="s">
        <v>1159</v>
      </c>
      <c r="AD439" s="6" t="s">
        <v>1166</v>
      </c>
      <c r="AE439" s="6" t="s">
        <v>1159</v>
      </c>
      <c r="AF439" s="6" t="s">
        <v>1159</v>
      </c>
      <c r="AG439" s="6" t="s">
        <v>1159</v>
      </c>
      <c r="AH439" s="6" t="s">
        <v>1159</v>
      </c>
    </row>
    <row r="440" spans="1:34" ht="30" x14ac:dyDescent="0.25">
      <c r="A440" s="6">
        <f t="shared" si="14"/>
        <v>439</v>
      </c>
      <c r="B440" s="1">
        <v>422</v>
      </c>
      <c r="C440" s="2">
        <v>44943.705243055556</v>
      </c>
      <c r="D440" s="1" t="s">
        <v>2698</v>
      </c>
      <c r="E440" s="1" t="s">
        <v>122</v>
      </c>
      <c r="F440" s="3">
        <v>44943</v>
      </c>
      <c r="G440" s="1">
        <f>_xlfn.XLOOKUP(Observation[[#This Row],[Date of Observation]],Date!$A$2:$A$300,Date!$B$2:$B$300,"")</f>
        <v>3</v>
      </c>
      <c r="H440" s="1" t="str">
        <f>_xlfn.XLOOKUP(Observation[[#This Row],[Date of Observation]],Date!$A$2:$A$300,Date!$C$2:$C$300,"")</f>
        <v>Spr 1</v>
      </c>
      <c r="I440" s="1" t="s">
        <v>48</v>
      </c>
      <c r="J440" s="1">
        <v>11</v>
      </c>
      <c r="K440" s="1" t="s">
        <v>68</v>
      </c>
      <c r="L440" s="1">
        <v>1</v>
      </c>
      <c r="M440" s="1" t="s">
        <v>50</v>
      </c>
      <c r="N440" s="1" t="s">
        <v>45</v>
      </c>
      <c r="O440" s="1" t="s">
        <v>24</v>
      </c>
      <c r="P440" s="6" t="s">
        <v>1290</v>
      </c>
      <c r="Q440" s="6" t="s">
        <v>2780</v>
      </c>
      <c r="R440" s="6" t="s">
        <v>2780</v>
      </c>
      <c r="S440" s="6" t="s">
        <v>2780</v>
      </c>
      <c r="T440" s="6" t="s">
        <v>2780</v>
      </c>
      <c r="U440" s="6" t="s">
        <v>2780</v>
      </c>
      <c r="V440" s="6"/>
      <c r="W440" s="6"/>
      <c r="X440" s="6"/>
      <c r="Y440" s="6"/>
      <c r="Z440" s="6"/>
      <c r="AA440" s="6"/>
      <c r="AB440" s="6"/>
      <c r="AC440" s="6"/>
      <c r="AD440" s="6"/>
      <c r="AE440" s="6"/>
      <c r="AF440" s="6"/>
      <c r="AG440" s="6" t="s">
        <v>1159</v>
      </c>
      <c r="AH440" s="6" t="s">
        <v>1159</v>
      </c>
    </row>
    <row r="441" spans="1:34" ht="315" x14ac:dyDescent="0.25">
      <c r="A441" s="6">
        <f t="shared" si="14"/>
        <v>440</v>
      </c>
      <c r="B441" s="1">
        <v>423</v>
      </c>
      <c r="C441" s="2">
        <v>44943.724756944444</v>
      </c>
      <c r="D441" s="1" t="s">
        <v>2725</v>
      </c>
      <c r="E441" s="1" t="s">
        <v>725</v>
      </c>
      <c r="F441" s="3">
        <v>44939</v>
      </c>
      <c r="G441" s="1">
        <f>_xlfn.XLOOKUP(Observation[[#This Row],[Date of Observation]],Date!$A$2:$A$300,Date!$B$2:$B$300,"")</f>
        <v>2</v>
      </c>
      <c r="H441" s="1" t="str">
        <f>_xlfn.XLOOKUP(Observation[[#This Row],[Date of Observation]],Date!$A$2:$A$300,Date!$C$2:$C$300,"")</f>
        <v>Spr 1</v>
      </c>
      <c r="I441" s="1" t="s">
        <v>42</v>
      </c>
      <c r="J441" s="1">
        <v>13</v>
      </c>
      <c r="K441" s="1" t="s">
        <v>726</v>
      </c>
      <c r="L441" s="1"/>
      <c r="M441" s="1" t="s">
        <v>44</v>
      </c>
      <c r="N441" s="1" t="s">
        <v>302</v>
      </c>
      <c r="O441" s="1"/>
      <c r="P441" s="6" t="s">
        <v>1291</v>
      </c>
      <c r="Q441" s="17" t="s">
        <v>1292</v>
      </c>
      <c r="R441" s="6" t="s">
        <v>1293</v>
      </c>
      <c r="S441" s="6" t="s">
        <v>1294</v>
      </c>
      <c r="T441" s="6" t="s">
        <v>1295</v>
      </c>
      <c r="U441" s="6" t="s">
        <v>1296</v>
      </c>
      <c r="V441" s="6"/>
      <c r="W441" s="6"/>
      <c r="X441" s="6" t="s">
        <v>1159</v>
      </c>
      <c r="Y441" s="6"/>
      <c r="Z441" s="6" t="s">
        <v>1170</v>
      </c>
      <c r="AA441" s="6"/>
      <c r="AB441" s="6"/>
      <c r="AC441" s="6"/>
      <c r="AD441" s="6"/>
      <c r="AE441" s="6"/>
      <c r="AF441" s="6"/>
      <c r="AG441" s="6"/>
      <c r="AH441" s="6"/>
    </row>
    <row r="442" spans="1:34" ht="195" x14ac:dyDescent="0.25">
      <c r="A442" s="6">
        <f t="shared" si="14"/>
        <v>441</v>
      </c>
      <c r="B442" s="1">
        <v>424</v>
      </c>
      <c r="C442" s="2">
        <v>44944.412511574075</v>
      </c>
      <c r="D442" s="1" t="s">
        <v>2715</v>
      </c>
      <c r="E442" s="1" t="s">
        <v>1297</v>
      </c>
      <c r="F442" s="3">
        <v>44935</v>
      </c>
      <c r="G442" s="1">
        <f>_xlfn.XLOOKUP(Observation[[#This Row],[Date of Observation]],Date!$A$2:$A$300,Date!$B$2:$B$300,"")</f>
        <v>2</v>
      </c>
      <c r="H442" s="1" t="str">
        <f>_xlfn.XLOOKUP(Observation[[#This Row],[Date of Observation]],Date!$A$2:$A$300,Date!$C$2:$C$300,"")</f>
        <v>Spr 1</v>
      </c>
      <c r="I442" s="1" t="s">
        <v>58</v>
      </c>
      <c r="J442" s="1">
        <v>11</v>
      </c>
      <c r="K442" s="1" t="s">
        <v>59</v>
      </c>
      <c r="L442" s="1">
        <v>1</v>
      </c>
      <c r="M442" s="1" t="s">
        <v>125</v>
      </c>
      <c r="N442" s="1" t="s">
        <v>302</v>
      </c>
      <c r="O442" s="1"/>
      <c r="P442" s="6" t="s">
        <v>1298</v>
      </c>
      <c r="Q442" s="17" t="s">
        <v>1299</v>
      </c>
      <c r="R442" s="6" t="s">
        <v>1300</v>
      </c>
      <c r="S442" s="6" t="s">
        <v>1301</v>
      </c>
      <c r="T442" s="6" t="s">
        <v>1302</v>
      </c>
      <c r="U442" s="6" t="s">
        <v>1303</v>
      </c>
      <c r="V442" s="6"/>
      <c r="W442" s="6"/>
      <c r="X442" s="6"/>
      <c r="Y442" s="6"/>
      <c r="Z442" s="6"/>
      <c r="AA442" s="6"/>
      <c r="AB442" s="6"/>
      <c r="AC442" s="6"/>
      <c r="AD442" s="6"/>
      <c r="AE442" s="6"/>
      <c r="AF442" s="6"/>
      <c r="AG442" s="6"/>
      <c r="AH442" s="6"/>
    </row>
    <row r="443" spans="1:34" ht="45" x14ac:dyDescent="0.25">
      <c r="A443" s="6">
        <f t="shared" si="14"/>
        <v>442</v>
      </c>
      <c r="B443" s="1">
        <v>425</v>
      </c>
      <c r="C443" s="2">
        <v>44944.507418981484</v>
      </c>
      <c r="D443" s="1" t="s">
        <v>2697</v>
      </c>
      <c r="E443" s="1" t="s">
        <v>118</v>
      </c>
      <c r="F443" s="3">
        <v>44938</v>
      </c>
      <c r="G443" s="1">
        <f>_xlfn.XLOOKUP(Observation[[#This Row],[Date of Observation]],Date!$A$2:$A$300,Date!$B$2:$B$300,"")</f>
        <v>2</v>
      </c>
      <c r="H443" s="1" t="str">
        <f>_xlfn.XLOOKUP(Observation[[#This Row],[Date of Observation]],Date!$A$2:$A$300,Date!$C$2:$C$300,"")</f>
        <v>Spr 1</v>
      </c>
      <c r="I443" s="1" t="s">
        <v>42</v>
      </c>
      <c r="J443" s="1">
        <v>12</v>
      </c>
      <c r="K443" s="1" t="s">
        <v>131</v>
      </c>
      <c r="L443" s="1"/>
      <c r="M443" s="1" t="s">
        <v>132</v>
      </c>
      <c r="N443" s="1" t="s">
        <v>302</v>
      </c>
      <c r="O443" s="1"/>
      <c r="P443" s="6" t="s">
        <v>1304</v>
      </c>
      <c r="Q443" s="6" t="s">
        <v>2780</v>
      </c>
      <c r="R443" s="6" t="s">
        <v>2780</v>
      </c>
      <c r="S443" s="6" t="s">
        <v>2780</v>
      </c>
      <c r="T443" s="6" t="s">
        <v>2780</v>
      </c>
      <c r="U443" s="6" t="s">
        <v>2780</v>
      </c>
      <c r="V443" s="6" t="s">
        <v>1166</v>
      </c>
      <c r="W443" s="6"/>
      <c r="X443" s="6"/>
      <c r="Y443" s="6"/>
      <c r="Z443" s="6"/>
      <c r="AA443" s="6"/>
      <c r="AB443" s="6"/>
      <c r="AC443" s="6"/>
      <c r="AD443" s="6"/>
      <c r="AE443" s="6"/>
      <c r="AF443" s="6"/>
      <c r="AG443" s="6"/>
      <c r="AH443" s="6"/>
    </row>
    <row r="444" spans="1:34" ht="409.5" x14ac:dyDescent="0.25">
      <c r="A444" s="6">
        <f t="shared" si="14"/>
        <v>443</v>
      </c>
      <c r="B444" s="1">
        <v>427</v>
      </c>
      <c r="C444" s="2">
        <v>44944.517951388887</v>
      </c>
      <c r="D444" s="1" t="s">
        <v>2697</v>
      </c>
      <c r="E444" s="1" t="s">
        <v>819</v>
      </c>
      <c r="F444" s="3">
        <v>44943</v>
      </c>
      <c r="G444" s="1">
        <f>_xlfn.XLOOKUP(Observation[[#This Row],[Date of Observation]],Date!$A$2:$A$300,Date!$B$2:$B$300,"")</f>
        <v>3</v>
      </c>
      <c r="H444" s="1" t="str">
        <f>_xlfn.XLOOKUP(Observation[[#This Row],[Date of Observation]],Date!$A$2:$A$300,Date!$C$2:$C$300,"")</f>
        <v>Spr 1</v>
      </c>
      <c r="I444" s="1" t="s">
        <v>42</v>
      </c>
      <c r="J444" s="1">
        <v>11</v>
      </c>
      <c r="K444" s="1" t="s">
        <v>43</v>
      </c>
      <c r="L444" s="1">
        <v>3</v>
      </c>
      <c r="M444" s="1" t="s">
        <v>50</v>
      </c>
      <c r="N444" s="1" t="s">
        <v>302</v>
      </c>
      <c r="O444" s="1"/>
      <c r="P444" s="6" t="s">
        <v>1310</v>
      </c>
      <c r="Q444" s="17" t="s">
        <v>1311</v>
      </c>
      <c r="R444" s="6" t="s">
        <v>1312</v>
      </c>
      <c r="S444" s="6" t="s">
        <v>1313</v>
      </c>
      <c r="T444" s="6" t="s">
        <v>1314</v>
      </c>
      <c r="U444" s="6" t="s">
        <v>1315</v>
      </c>
      <c r="V444" s="6"/>
      <c r="W444" s="6"/>
      <c r="X444" s="6"/>
      <c r="Y444" s="6"/>
      <c r="Z444" s="6"/>
      <c r="AA444" s="6"/>
      <c r="AB444" s="6"/>
      <c r="AC444" s="6"/>
      <c r="AD444" s="6" t="s">
        <v>1166</v>
      </c>
      <c r="AE444" s="6"/>
      <c r="AF444" s="6"/>
      <c r="AG444" s="6"/>
      <c r="AH444" s="6"/>
    </row>
    <row r="445" spans="1:34" ht="195" x14ac:dyDescent="0.25">
      <c r="A445" s="6">
        <f t="shared" si="14"/>
        <v>444</v>
      </c>
      <c r="B445" s="1">
        <v>428</v>
      </c>
      <c r="C445" s="2">
        <v>44944.684641203705</v>
      </c>
      <c r="D445" s="1" t="s">
        <v>2757</v>
      </c>
      <c r="E445" s="1" t="s">
        <v>1316</v>
      </c>
      <c r="F445" s="3">
        <v>44944</v>
      </c>
      <c r="G445" s="1">
        <f>_xlfn.XLOOKUP(Observation[[#This Row],[Date of Observation]],Date!$A$2:$A$300,Date!$B$2:$B$300,"")</f>
        <v>3</v>
      </c>
      <c r="H445" s="1" t="str">
        <f>_xlfn.XLOOKUP(Observation[[#This Row],[Date of Observation]],Date!$A$2:$A$300,Date!$C$2:$C$300,"")</f>
        <v>Spr 1</v>
      </c>
      <c r="I445" s="1" t="s">
        <v>58</v>
      </c>
      <c r="J445" s="1">
        <v>11</v>
      </c>
      <c r="K445" s="1" t="s">
        <v>64</v>
      </c>
      <c r="L445" s="1">
        <v>2</v>
      </c>
      <c r="M445" s="1" t="s">
        <v>85</v>
      </c>
      <c r="N445" s="1" t="s">
        <v>45</v>
      </c>
      <c r="O445" s="1" t="s">
        <v>26</v>
      </c>
      <c r="P445" s="6" t="s">
        <v>1317</v>
      </c>
      <c r="Q445" s="17"/>
      <c r="R445" s="6"/>
      <c r="S445" s="6"/>
      <c r="T445" s="6" t="s">
        <v>1318</v>
      </c>
      <c r="U445" s="6" t="s">
        <v>1319</v>
      </c>
      <c r="V445" s="6"/>
      <c r="W445" s="6"/>
      <c r="X445" s="6"/>
      <c r="Y445" s="6"/>
      <c r="Z445" s="6"/>
      <c r="AA445" s="6"/>
      <c r="AB445" s="6"/>
      <c r="AC445" s="6"/>
      <c r="AD445" s="6"/>
      <c r="AE445" s="6"/>
      <c r="AF445" s="6"/>
      <c r="AG445" s="6"/>
      <c r="AH445" s="6"/>
    </row>
    <row r="446" spans="1:34" ht="45" x14ac:dyDescent="0.25">
      <c r="A446" s="6">
        <f t="shared" si="14"/>
        <v>445</v>
      </c>
      <c r="B446" s="1">
        <v>429</v>
      </c>
      <c r="C446" s="2">
        <v>44945.312650462962</v>
      </c>
      <c r="D446" s="1" t="s">
        <v>2730</v>
      </c>
      <c r="E446" s="1" t="s">
        <v>118</v>
      </c>
      <c r="F446" s="3">
        <v>44943</v>
      </c>
      <c r="G446" s="1">
        <f>_xlfn.XLOOKUP(Observation[[#This Row],[Date of Observation]],Date!$A$2:$A$300,Date!$B$2:$B$300,"")</f>
        <v>3</v>
      </c>
      <c r="H446" s="1" t="str">
        <f>_xlfn.XLOOKUP(Observation[[#This Row],[Date of Observation]],Date!$A$2:$A$300,Date!$C$2:$C$300,"")</f>
        <v>Spr 1</v>
      </c>
      <c r="I446" s="1" t="s">
        <v>42</v>
      </c>
      <c r="J446" s="1">
        <v>12</v>
      </c>
      <c r="K446" s="1" t="s">
        <v>131</v>
      </c>
      <c r="L446" s="1"/>
      <c r="M446" s="1" t="s">
        <v>132</v>
      </c>
      <c r="N446" s="1" t="s">
        <v>45</v>
      </c>
      <c r="O446" s="1" t="s">
        <v>25</v>
      </c>
      <c r="P446" s="6" t="s">
        <v>1320</v>
      </c>
      <c r="Q446" s="6" t="s">
        <v>2780</v>
      </c>
      <c r="R446" s="6" t="s">
        <v>2780</v>
      </c>
      <c r="S446" s="6" t="s">
        <v>2780</v>
      </c>
      <c r="T446" s="6" t="s">
        <v>2780</v>
      </c>
      <c r="U446" s="6" t="s">
        <v>2780</v>
      </c>
      <c r="V446" s="6" t="s">
        <v>1159</v>
      </c>
      <c r="W446" s="6" t="s">
        <v>1159</v>
      </c>
      <c r="X446" s="6" t="s">
        <v>1159</v>
      </c>
      <c r="Y446" s="6" t="s">
        <v>1159</v>
      </c>
      <c r="Z446" s="6" t="s">
        <v>1159</v>
      </c>
      <c r="AA446" s="6" t="s">
        <v>1159</v>
      </c>
      <c r="AB446" s="6" t="s">
        <v>1159</v>
      </c>
      <c r="AC446" s="6" t="s">
        <v>1166</v>
      </c>
      <c r="AD446" s="6" t="s">
        <v>1159</v>
      </c>
      <c r="AE446" s="6" t="s">
        <v>1159</v>
      </c>
      <c r="AF446" s="6" t="s">
        <v>1159</v>
      </c>
      <c r="AG446" s="6" t="s">
        <v>1159</v>
      </c>
      <c r="AH446" s="6" t="s">
        <v>1159</v>
      </c>
    </row>
    <row r="447" spans="1:34" ht="409.5" x14ac:dyDescent="0.25">
      <c r="A447" s="6">
        <f t="shared" si="14"/>
        <v>446</v>
      </c>
      <c r="B447" s="1">
        <v>430</v>
      </c>
      <c r="C447" s="2">
        <v>44945.332002314812</v>
      </c>
      <c r="D447" s="1" t="s">
        <v>2684</v>
      </c>
      <c r="E447" s="1" t="s">
        <v>47</v>
      </c>
      <c r="F447" s="3">
        <v>44943</v>
      </c>
      <c r="G447" s="1">
        <f>_xlfn.XLOOKUP(Observation[[#This Row],[Date of Observation]],Date!$A$2:$A$300,Date!$B$2:$B$300,"")</f>
        <v>3</v>
      </c>
      <c r="H447" s="1" t="str">
        <f>_xlfn.XLOOKUP(Observation[[#This Row],[Date of Observation]],Date!$A$2:$A$300,Date!$C$2:$C$300,"")</f>
        <v>Spr 1</v>
      </c>
      <c r="I447" s="1" t="s">
        <v>48</v>
      </c>
      <c r="J447" s="1">
        <v>9</v>
      </c>
      <c r="K447" s="1" t="s">
        <v>49</v>
      </c>
      <c r="L447" s="1">
        <v>3</v>
      </c>
      <c r="M447" s="1" t="s">
        <v>50</v>
      </c>
      <c r="N447" s="1" t="s">
        <v>302</v>
      </c>
      <c r="O447" s="1"/>
      <c r="P447" s="6" t="s">
        <v>1323</v>
      </c>
      <c r="Q447" s="17" t="s">
        <v>1324</v>
      </c>
      <c r="R447" s="6" t="s">
        <v>1325</v>
      </c>
      <c r="S447" s="6" t="s">
        <v>1326</v>
      </c>
      <c r="T447" s="6" t="s">
        <v>1327</v>
      </c>
      <c r="U447" s="6" t="s">
        <v>1328</v>
      </c>
      <c r="V447" s="6"/>
      <c r="W447" s="6"/>
      <c r="X447" s="6"/>
      <c r="Y447" s="6"/>
      <c r="Z447" s="6"/>
      <c r="AA447" s="6"/>
      <c r="AB447" s="6"/>
      <c r="AC447" s="6"/>
      <c r="AD447" s="6"/>
      <c r="AE447" s="6"/>
      <c r="AF447" s="6"/>
      <c r="AG447" s="6"/>
      <c r="AH447" s="6"/>
    </row>
    <row r="448" spans="1:34" ht="45" x14ac:dyDescent="0.25">
      <c r="A448" s="6">
        <f t="shared" si="14"/>
        <v>447</v>
      </c>
      <c r="B448" s="1">
        <v>431</v>
      </c>
      <c r="C448" s="2">
        <v>44945.332037037035</v>
      </c>
      <c r="D448" s="1" t="s">
        <v>2733</v>
      </c>
      <c r="E448" s="1" t="s">
        <v>55</v>
      </c>
      <c r="F448" s="3">
        <v>44943</v>
      </c>
      <c r="G448" s="1">
        <f>_xlfn.XLOOKUP(Observation[[#This Row],[Date of Observation]],Date!$A$2:$A$300,Date!$B$2:$B$300,"")</f>
        <v>3</v>
      </c>
      <c r="H448" s="1" t="str">
        <f>_xlfn.XLOOKUP(Observation[[#This Row],[Date of Observation]],Date!$A$2:$A$300,Date!$C$2:$C$300,"")</f>
        <v>Spr 1</v>
      </c>
      <c r="I448" s="1" t="s">
        <v>48</v>
      </c>
      <c r="J448" s="1">
        <v>9</v>
      </c>
      <c r="K448" s="1" t="s">
        <v>146</v>
      </c>
      <c r="L448" s="1">
        <v>1</v>
      </c>
      <c r="M448" s="1" t="s">
        <v>50</v>
      </c>
      <c r="N448" s="1" t="s">
        <v>302</v>
      </c>
      <c r="O448" s="1"/>
      <c r="P448" s="6" t="s">
        <v>1329</v>
      </c>
      <c r="Q448" s="6" t="s">
        <v>2780</v>
      </c>
      <c r="R448" s="6" t="s">
        <v>2780</v>
      </c>
      <c r="S448" s="6" t="s">
        <v>2780</v>
      </c>
      <c r="T448" s="6" t="s">
        <v>2780</v>
      </c>
      <c r="U448" s="6" t="s">
        <v>2780</v>
      </c>
      <c r="V448" s="6" t="s">
        <v>1170</v>
      </c>
      <c r="W448" s="6" t="s">
        <v>1159</v>
      </c>
      <c r="X448" s="6" t="s">
        <v>1159</v>
      </c>
      <c r="Y448" s="6" t="s">
        <v>1159</v>
      </c>
      <c r="Z448" s="6" t="s">
        <v>1159</v>
      </c>
      <c r="AA448" s="6" t="s">
        <v>1170</v>
      </c>
      <c r="AB448" s="6" t="s">
        <v>1170</v>
      </c>
      <c r="AC448" s="6" t="s">
        <v>1170</v>
      </c>
      <c r="AD448" s="6" t="s">
        <v>1170</v>
      </c>
      <c r="AE448" s="6" t="s">
        <v>1159</v>
      </c>
      <c r="AF448" s="6" t="s">
        <v>1159</v>
      </c>
      <c r="AG448" s="6" t="s">
        <v>1170</v>
      </c>
      <c r="AH448" s="6" t="s">
        <v>1170</v>
      </c>
    </row>
    <row r="449" spans="1:34" ht="255" x14ac:dyDescent="0.25">
      <c r="A449" s="6">
        <f t="shared" ref="A449:A475" si="15">ROW()-1</f>
        <v>448</v>
      </c>
      <c r="B449" s="1">
        <v>432</v>
      </c>
      <c r="C449" s="2">
        <v>44945.638819444444</v>
      </c>
      <c r="D449" s="1" t="s">
        <v>2733</v>
      </c>
      <c r="E449" s="1" t="s">
        <v>316</v>
      </c>
      <c r="F449" s="3">
        <v>44944</v>
      </c>
      <c r="G449" s="1">
        <f>_xlfn.XLOOKUP(Observation[[#This Row],[Date of Observation]],Date!$A$2:$A$300,Date!$B$2:$B$300,"")</f>
        <v>3</v>
      </c>
      <c r="H449" s="1" t="str">
        <f>_xlfn.XLOOKUP(Observation[[#This Row],[Date of Observation]],Date!$A$2:$A$300,Date!$C$2:$C$300,"")</f>
        <v>Spr 1</v>
      </c>
      <c r="I449" s="1" t="s">
        <v>48</v>
      </c>
      <c r="J449" s="1">
        <v>10</v>
      </c>
      <c r="K449" s="1" t="s">
        <v>146</v>
      </c>
      <c r="L449" s="1">
        <v>1</v>
      </c>
      <c r="M449" s="1" t="s">
        <v>65</v>
      </c>
      <c r="N449" s="1" t="s">
        <v>302</v>
      </c>
      <c r="O449" s="1"/>
      <c r="P449" s="6" t="s">
        <v>1335</v>
      </c>
      <c r="Q449" s="17" t="s">
        <v>1336</v>
      </c>
      <c r="R449" s="6" t="s">
        <v>1337</v>
      </c>
      <c r="S449" s="6" t="s">
        <v>1338</v>
      </c>
      <c r="T449" s="6" t="s">
        <v>1339</v>
      </c>
      <c r="U449" s="6" t="s">
        <v>1340</v>
      </c>
      <c r="V449" s="6" t="s">
        <v>1170</v>
      </c>
      <c r="W449" s="6" t="s">
        <v>1170</v>
      </c>
      <c r="X449" s="6" t="s">
        <v>1159</v>
      </c>
      <c r="Y449" s="6" t="s">
        <v>1159</v>
      </c>
      <c r="Z449" s="6" t="s">
        <v>1170</v>
      </c>
      <c r="AA449" s="6" t="s">
        <v>1159</v>
      </c>
      <c r="AB449" s="6" t="s">
        <v>1170</v>
      </c>
      <c r="AC449" s="6" t="s">
        <v>1170</v>
      </c>
      <c r="AD449" s="6" t="s">
        <v>1159</v>
      </c>
      <c r="AE449" s="6" t="s">
        <v>1170</v>
      </c>
      <c r="AF449" s="6" t="s">
        <v>1159</v>
      </c>
      <c r="AG449" s="6" t="s">
        <v>1159</v>
      </c>
      <c r="AH449" s="6" t="s">
        <v>1159</v>
      </c>
    </row>
    <row r="450" spans="1:34" ht="210" x14ac:dyDescent="0.25">
      <c r="A450" s="6">
        <f t="shared" si="15"/>
        <v>449</v>
      </c>
      <c r="B450" s="1">
        <v>433</v>
      </c>
      <c r="C450" s="2">
        <v>44945.660497685189</v>
      </c>
      <c r="D450" s="1" t="s">
        <v>2757</v>
      </c>
      <c r="E450" s="1" t="s">
        <v>107</v>
      </c>
      <c r="F450" s="3">
        <v>44943</v>
      </c>
      <c r="G450" s="1">
        <f>_xlfn.XLOOKUP(Observation[[#This Row],[Date of Observation]],Date!$A$2:$A$300,Date!$B$2:$B$300,"")</f>
        <v>3</v>
      </c>
      <c r="H450" s="1" t="str">
        <f>_xlfn.XLOOKUP(Observation[[#This Row],[Date of Observation]],Date!$A$2:$A$300,Date!$C$2:$C$300,"")</f>
        <v>Spr 1</v>
      </c>
      <c r="I450" s="1" t="s">
        <v>58</v>
      </c>
      <c r="J450" s="1">
        <v>10</v>
      </c>
      <c r="K450" s="1" t="s">
        <v>64</v>
      </c>
      <c r="L450" s="1">
        <v>2</v>
      </c>
      <c r="M450" s="1" t="s">
        <v>125</v>
      </c>
      <c r="N450" s="1" t="s">
        <v>45</v>
      </c>
      <c r="O450" s="1" t="s">
        <v>25</v>
      </c>
      <c r="P450" s="6" t="s">
        <v>1341</v>
      </c>
      <c r="Q450" s="17"/>
      <c r="R450" s="6"/>
      <c r="S450" s="6" t="s">
        <v>1342</v>
      </c>
      <c r="T450" s="6"/>
      <c r="U450" s="6" t="s">
        <v>1343</v>
      </c>
      <c r="V450" s="6"/>
      <c r="W450" s="6"/>
      <c r="X450" s="6"/>
      <c r="Y450" s="6"/>
      <c r="Z450" s="6"/>
      <c r="AA450" s="6"/>
      <c r="AB450" s="6"/>
      <c r="AC450" s="6"/>
      <c r="AD450" s="6"/>
      <c r="AE450" s="6"/>
      <c r="AF450" s="6"/>
      <c r="AG450" s="6"/>
      <c r="AH450" s="6"/>
    </row>
    <row r="451" spans="1:34" ht="45" x14ac:dyDescent="0.25">
      <c r="A451" s="6">
        <f t="shared" si="15"/>
        <v>450</v>
      </c>
      <c r="B451" s="1">
        <v>434</v>
      </c>
      <c r="C451" s="2">
        <v>44945.661180555559</v>
      </c>
      <c r="D451" s="1" t="s">
        <v>2730</v>
      </c>
      <c r="E451" s="1" t="s">
        <v>129</v>
      </c>
      <c r="F451" s="3">
        <v>44944</v>
      </c>
      <c r="G451" s="1">
        <f>_xlfn.XLOOKUP(Observation[[#This Row],[Date of Observation]],Date!$A$2:$A$300,Date!$B$2:$B$300,"")</f>
        <v>3</v>
      </c>
      <c r="H451" s="1" t="str">
        <f>_xlfn.XLOOKUP(Observation[[#This Row],[Date of Observation]],Date!$A$2:$A$300,Date!$C$2:$C$300,"")</f>
        <v>Spr 1</v>
      </c>
      <c r="I451" s="1" t="s">
        <v>42</v>
      </c>
      <c r="J451" s="1">
        <v>7</v>
      </c>
      <c r="K451" s="1" t="s">
        <v>43</v>
      </c>
      <c r="L451" s="1">
        <v>3</v>
      </c>
      <c r="M451" s="1" t="s">
        <v>44</v>
      </c>
      <c r="N451" s="1" t="s">
        <v>45</v>
      </c>
      <c r="O451" s="1" t="s">
        <v>25</v>
      </c>
      <c r="P451" s="6" t="s">
        <v>1344</v>
      </c>
      <c r="Q451" s="6" t="s">
        <v>2780</v>
      </c>
      <c r="R451" s="6" t="s">
        <v>2780</v>
      </c>
      <c r="S451" s="6" t="s">
        <v>2780</v>
      </c>
      <c r="T451" s="6" t="s">
        <v>2780</v>
      </c>
      <c r="U451" s="6" t="s">
        <v>2780</v>
      </c>
      <c r="V451" s="6" t="s">
        <v>1159</v>
      </c>
      <c r="W451" s="6" t="s">
        <v>1166</v>
      </c>
      <c r="X451" s="6" t="s">
        <v>1159</v>
      </c>
      <c r="Y451" s="6" t="s">
        <v>1166</v>
      </c>
      <c r="Z451" s="6" t="s">
        <v>1159</v>
      </c>
      <c r="AA451" s="6" t="s">
        <v>1159</v>
      </c>
      <c r="AB451" s="6" t="s">
        <v>1159</v>
      </c>
      <c r="AC451" s="6" t="s">
        <v>1159</v>
      </c>
      <c r="AD451" s="6" t="s">
        <v>1159</v>
      </c>
      <c r="AE451" s="6" t="s">
        <v>1159</v>
      </c>
      <c r="AF451" s="6" t="s">
        <v>1159</v>
      </c>
      <c r="AG451" s="6" t="s">
        <v>1159</v>
      </c>
      <c r="AH451" s="6" t="s">
        <v>1159</v>
      </c>
    </row>
    <row r="452" spans="1:34" ht="375" x14ac:dyDescent="0.25">
      <c r="A452" s="6">
        <f t="shared" si="15"/>
        <v>451</v>
      </c>
      <c r="B452" s="1">
        <v>435</v>
      </c>
      <c r="C452" s="2">
        <v>44945.662083333336</v>
      </c>
      <c r="D452" s="1" t="s">
        <v>2743</v>
      </c>
      <c r="E452" s="1" t="s">
        <v>95</v>
      </c>
      <c r="F452" s="3">
        <v>44945</v>
      </c>
      <c r="G452" s="1">
        <f>_xlfn.XLOOKUP(Observation[[#This Row],[Date of Observation]],Date!$A$2:$A$300,Date!$B$2:$B$300,"")</f>
        <v>3</v>
      </c>
      <c r="H452" s="1" t="str">
        <f>_xlfn.XLOOKUP(Observation[[#This Row],[Date of Observation]],Date!$A$2:$A$300,Date!$C$2:$C$300,"")</f>
        <v>Spr 1</v>
      </c>
      <c r="I452" s="1" t="s">
        <v>90</v>
      </c>
      <c r="J452" s="1">
        <v>10</v>
      </c>
      <c r="K452" s="1" t="s">
        <v>192</v>
      </c>
      <c r="L452" s="1">
        <v>2</v>
      </c>
      <c r="M452" s="1" t="s">
        <v>85</v>
      </c>
      <c r="N452" s="1" t="s">
        <v>302</v>
      </c>
      <c r="O452" s="1"/>
      <c r="P452" s="6" t="s">
        <v>1347</v>
      </c>
      <c r="Q452" s="17" t="s">
        <v>1348</v>
      </c>
      <c r="R452" s="6" t="s">
        <v>1349</v>
      </c>
      <c r="S452" s="6" t="s">
        <v>1350</v>
      </c>
      <c r="T452" s="6" t="s">
        <v>1351</v>
      </c>
      <c r="U452" s="6" t="s">
        <v>1352</v>
      </c>
      <c r="V452" s="6" t="s">
        <v>1159</v>
      </c>
      <c r="W452" s="6" t="s">
        <v>1159</v>
      </c>
      <c r="X452" s="6" t="s">
        <v>1159</v>
      </c>
      <c r="Y452" s="6" t="s">
        <v>1159</v>
      </c>
      <c r="Z452" s="6" t="s">
        <v>1159</v>
      </c>
      <c r="AA452" s="6" t="s">
        <v>1159</v>
      </c>
      <c r="AB452" s="6" t="s">
        <v>1159</v>
      </c>
      <c r="AC452" s="6" t="s">
        <v>1159</v>
      </c>
      <c r="AD452" s="6" t="s">
        <v>1159</v>
      </c>
      <c r="AE452" s="6" t="s">
        <v>1159</v>
      </c>
      <c r="AF452" s="6" t="s">
        <v>1159</v>
      </c>
      <c r="AG452" s="6" t="s">
        <v>1159</v>
      </c>
      <c r="AH452" s="6" t="s">
        <v>1159</v>
      </c>
    </row>
    <row r="453" spans="1:34" ht="105" x14ac:dyDescent="0.25">
      <c r="A453" s="6">
        <f t="shared" si="15"/>
        <v>452</v>
      </c>
      <c r="B453" s="1">
        <v>436</v>
      </c>
      <c r="C453" s="2">
        <v>44945.66851851852</v>
      </c>
      <c r="D453" s="1" t="s">
        <v>2757</v>
      </c>
      <c r="E453" s="1" t="s">
        <v>57</v>
      </c>
      <c r="F453" s="3">
        <v>44943</v>
      </c>
      <c r="G453" s="1">
        <f>_xlfn.XLOOKUP(Observation[[#This Row],[Date of Observation]],Date!$A$2:$A$300,Date!$B$2:$B$300,"")</f>
        <v>3</v>
      </c>
      <c r="H453" s="1" t="str">
        <f>_xlfn.XLOOKUP(Observation[[#This Row],[Date of Observation]],Date!$A$2:$A$300,Date!$C$2:$C$300,"")</f>
        <v>Spr 1</v>
      </c>
      <c r="I453" s="1" t="s">
        <v>58</v>
      </c>
      <c r="J453" s="1">
        <v>10</v>
      </c>
      <c r="K453" s="1" t="s">
        <v>59</v>
      </c>
      <c r="L453" s="1">
        <v>1</v>
      </c>
      <c r="M453" s="1" t="s">
        <v>125</v>
      </c>
      <c r="N453" s="1" t="s">
        <v>45</v>
      </c>
      <c r="O453" s="1" t="s">
        <v>51</v>
      </c>
      <c r="P453" s="6" t="s">
        <v>1353</v>
      </c>
      <c r="Q453" s="17" t="s">
        <v>1354</v>
      </c>
      <c r="R453" s="6"/>
      <c r="S453" s="6"/>
      <c r="T453" s="6"/>
      <c r="U453" s="6" t="s">
        <v>1355</v>
      </c>
      <c r="V453" s="6"/>
      <c r="W453" s="6"/>
      <c r="X453" s="6"/>
      <c r="Y453" s="6"/>
      <c r="Z453" s="6"/>
      <c r="AA453" s="6"/>
      <c r="AB453" s="6"/>
      <c r="AC453" s="6"/>
      <c r="AD453" s="6"/>
      <c r="AE453" s="6"/>
      <c r="AF453" s="6"/>
      <c r="AG453" s="6"/>
      <c r="AH453" s="6"/>
    </row>
    <row r="454" spans="1:34" ht="300" x14ac:dyDescent="0.25">
      <c r="A454" s="6">
        <f t="shared" si="15"/>
        <v>453</v>
      </c>
      <c r="B454" s="1">
        <v>437</v>
      </c>
      <c r="C454" s="2">
        <v>44946.604745370372</v>
      </c>
      <c r="D454" s="1" t="s">
        <v>2712</v>
      </c>
      <c r="E454" s="1" t="s">
        <v>389</v>
      </c>
      <c r="F454" s="3">
        <v>44946</v>
      </c>
      <c r="G454" s="1">
        <f>_xlfn.XLOOKUP(Observation[[#This Row],[Date of Observation]],Date!$A$2:$A$300,Date!$B$2:$B$300,"")</f>
        <v>3</v>
      </c>
      <c r="H454" s="1" t="str">
        <f>_xlfn.XLOOKUP(Observation[[#This Row],[Date of Observation]],Date!$A$2:$A$300,Date!$C$2:$C$300,"")</f>
        <v>Spr 1</v>
      </c>
      <c r="I454" s="1" t="s">
        <v>58</v>
      </c>
      <c r="J454" s="1">
        <v>7</v>
      </c>
      <c r="K454" s="1" t="s">
        <v>80</v>
      </c>
      <c r="L454" s="1">
        <v>3</v>
      </c>
      <c r="M454" s="1" t="s">
        <v>50</v>
      </c>
      <c r="N454" s="1" t="s">
        <v>45</v>
      </c>
      <c r="O454" s="1" t="s">
        <v>1356</v>
      </c>
      <c r="P454" s="6" t="s">
        <v>1357</v>
      </c>
      <c r="Q454" s="17" t="s">
        <v>1358</v>
      </c>
      <c r="R454" s="6"/>
      <c r="S454" s="6"/>
      <c r="T454" s="6"/>
      <c r="U454" s="6" t="s">
        <v>1359</v>
      </c>
      <c r="V454" s="6" t="s">
        <v>1159</v>
      </c>
      <c r="W454" s="6" t="s">
        <v>1159</v>
      </c>
      <c r="X454" s="6" t="s">
        <v>1159</v>
      </c>
      <c r="Y454" s="6" t="s">
        <v>1159</v>
      </c>
      <c r="Z454" s="6" t="s">
        <v>1159</v>
      </c>
      <c r="AA454" s="6" t="s">
        <v>1159</v>
      </c>
      <c r="AB454" s="6" t="s">
        <v>1159</v>
      </c>
      <c r="AC454" s="6" t="s">
        <v>1159</v>
      </c>
      <c r="AD454" s="6" t="s">
        <v>1159</v>
      </c>
      <c r="AE454" s="6" t="s">
        <v>1159</v>
      </c>
      <c r="AF454" s="6" t="s">
        <v>1159</v>
      </c>
      <c r="AG454" s="6" t="s">
        <v>1159</v>
      </c>
      <c r="AH454" s="6" t="s">
        <v>1159</v>
      </c>
    </row>
    <row r="455" spans="1:34" ht="270" x14ac:dyDescent="0.25">
      <c r="A455" s="6">
        <f t="shared" si="15"/>
        <v>454</v>
      </c>
      <c r="B455" s="1">
        <v>438</v>
      </c>
      <c r="C455" s="2">
        <v>44946.646203703705</v>
      </c>
      <c r="D455" s="1" t="s">
        <v>2712</v>
      </c>
      <c r="E455" s="1" t="s">
        <v>79</v>
      </c>
      <c r="F455" s="3">
        <v>44946</v>
      </c>
      <c r="G455" s="1">
        <f>_xlfn.XLOOKUP(Observation[[#This Row],[Date of Observation]],Date!$A$2:$A$300,Date!$B$2:$B$300,"")</f>
        <v>3</v>
      </c>
      <c r="H455" s="1" t="str">
        <f>_xlfn.XLOOKUP(Observation[[#This Row],[Date of Observation]],Date!$A$2:$A$300,Date!$C$2:$C$300,"")</f>
        <v>Spr 1</v>
      </c>
      <c r="I455" s="1" t="s">
        <v>58</v>
      </c>
      <c r="J455" s="1">
        <v>7</v>
      </c>
      <c r="K455" s="1" t="s">
        <v>80</v>
      </c>
      <c r="L455" s="1">
        <v>5</v>
      </c>
      <c r="M455" s="1" t="s">
        <v>50</v>
      </c>
      <c r="N455" s="1" t="s">
        <v>45</v>
      </c>
      <c r="O455" s="1" t="s">
        <v>25</v>
      </c>
      <c r="P455" s="6" t="s">
        <v>1360</v>
      </c>
      <c r="Q455" s="17"/>
      <c r="R455" s="6"/>
      <c r="S455" s="6" t="s">
        <v>1361</v>
      </c>
      <c r="T455" s="6"/>
      <c r="U455" s="6" t="s">
        <v>1362</v>
      </c>
      <c r="V455" s="6" t="s">
        <v>1159</v>
      </c>
      <c r="W455" s="6" t="s">
        <v>1159</v>
      </c>
      <c r="X455" s="6" t="s">
        <v>1159</v>
      </c>
      <c r="Y455" s="6" t="s">
        <v>1166</v>
      </c>
      <c r="Z455" s="6" t="s">
        <v>1159</v>
      </c>
      <c r="AA455" s="6" t="s">
        <v>1159</v>
      </c>
      <c r="AB455" s="6" t="s">
        <v>1159</v>
      </c>
      <c r="AC455" s="6" t="s">
        <v>1159</v>
      </c>
      <c r="AD455" s="6" t="s">
        <v>1159</v>
      </c>
      <c r="AE455" s="6" t="s">
        <v>1159</v>
      </c>
      <c r="AF455" s="6" t="s">
        <v>1159</v>
      </c>
      <c r="AG455" s="6" t="s">
        <v>1159</v>
      </c>
      <c r="AH455" s="6" t="s">
        <v>1159</v>
      </c>
    </row>
    <row r="456" spans="1:34" ht="255" x14ac:dyDescent="0.25">
      <c r="A456" s="6">
        <f t="shared" si="15"/>
        <v>455</v>
      </c>
      <c r="B456" s="1">
        <v>439</v>
      </c>
      <c r="C456" s="2">
        <v>44946.864652777775</v>
      </c>
      <c r="D456" s="1" t="s">
        <v>2776</v>
      </c>
      <c r="E456" s="1" t="s">
        <v>1363</v>
      </c>
      <c r="F456" s="3">
        <v>44944</v>
      </c>
      <c r="G456" s="1">
        <f>_xlfn.XLOOKUP(Observation[[#This Row],[Date of Observation]],Date!$A$2:$A$300,Date!$B$2:$B$300,"")</f>
        <v>3</v>
      </c>
      <c r="H456" s="1" t="str">
        <f>_xlfn.XLOOKUP(Observation[[#This Row],[Date of Observation]],Date!$A$2:$A$300,Date!$C$2:$C$300,"")</f>
        <v>Spr 1</v>
      </c>
      <c r="I456" s="1" t="s">
        <v>58</v>
      </c>
      <c r="J456" s="1">
        <v>11</v>
      </c>
      <c r="K456" s="1" t="s">
        <v>80</v>
      </c>
      <c r="L456" s="1">
        <v>5</v>
      </c>
      <c r="M456" s="1" t="s">
        <v>50</v>
      </c>
      <c r="N456" s="1" t="s">
        <v>45</v>
      </c>
      <c r="O456" s="1" t="s">
        <v>25</v>
      </c>
      <c r="P456" s="6" t="s">
        <v>1364</v>
      </c>
      <c r="Q456" s="17"/>
      <c r="R456" s="6"/>
      <c r="S456" s="6" t="s">
        <v>1365</v>
      </c>
      <c r="T456" s="6"/>
      <c r="U456" s="6" t="s">
        <v>1366</v>
      </c>
      <c r="V456" s="6" t="s">
        <v>1159</v>
      </c>
      <c r="W456" s="6" t="s">
        <v>1159</v>
      </c>
      <c r="X456" s="6" t="s">
        <v>1170</v>
      </c>
      <c r="Y456" s="6" t="s">
        <v>1159</v>
      </c>
      <c r="Z456" s="6" t="s">
        <v>1159</v>
      </c>
      <c r="AA456" s="6" t="s">
        <v>1159</v>
      </c>
      <c r="AB456" s="6" t="s">
        <v>1159</v>
      </c>
      <c r="AC456" s="6" t="s">
        <v>1159</v>
      </c>
      <c r="AD456" s="6" t="s">
        <v>1159</v>
      </c>
      <c r="AE456" s="6" t="s">
        <v>1159</v>
      </c>
      <c r="AF456" s="6" t="s">
        <v>1159</v>
      </c>
      <c r="AG456" s="6" t="s">
        <v>1159</v>
      </c>
      <c r="AH456" s="6" t="s">
        <v>1159</v>
      </c>
    </row>
    <row r="457" spans="1:34" ht="409.5" x14ac:dyDescent="0.25">
      <c r="A457" s="6">
        <f t="shared" si="15"/>
        <v>456</v>
      </c>
      <c r="B457" s="1">
        <v>440</v>
      </c>
      <c r="C457" s="2">
        <v>44946.876203703701</v>
      </c>
      <c r="D457" s="1" t="s">
        <v>2776</v>
      </c>
      <c r="E457" s="1" t="s">
        <v>1142</v>
      </c>
      <c r="F457" s="3">
        <v>44942</v>
      </c>
      <c r="G457" s="1">
        <f>_xlfn.XLOOKUP(Observation[[#This Row],[Date of Observation]],Date!$A$2:$A$300,Date!$B$2:$B$300,"")</f>
        <v>3</v>
      </c>
      <c r="H457" s="1" t="str">
        <f>_xlfn.XLOOKUP(Observation[[#This Row],[Date of Observation]],Date!$A$2:$A$300,Date!$C$2:$C$300,"")</f>
        <v>Spr 1</v>
      </c>
      <c r="I457" s="1" t="s">
        <v>58</v>
      </c>
      <c r="J457" s="1">
        <v>11</v>
      </c>
      <c r="K457" s="1" t="s">
        <v>80</v>
      </c>
      <c r="L457" s="1">
        <v>3</v>
      </c>
      <c r="M457" s="1" t="s">
        <v>50</v>
      </c>
      <c r="N457" s="1" t="s">
        <v>45</v>
      </c>
      <c r="O457" s="1" t="s">
        <v>24</v>
      </c>
      <c r="P457" s="6" t="s">
        <v>1367</v>
      </c>
      <c r="Q457" s="17"/>
      <c r="R457" s="6" t="s">
        <v>1368</v>
      </c>
      <c r="S457" s="6"/>
      <c r="T457" s="6"/>
      <c r="U457" s="6" t="s">
        <v>1369</v>
      </c>
      <c r="V457" s="6" t="s">
        <v>1159</v>
      </c>
      <c r="W457" s="6" t="s">
        <v>1170</v>
      </c>
      <c r="X457" s="6" t="s">
        <v>1159</v>
      </c>
      <c r="Y457" s="6" t="s">
        <v>1159</v>
      </c>
      <c r="Z457" s="6" t="s">
        <v>1170</v>
      </c>
      <c r="AA457" s="6" t="s">
        <v>1159</v>
      </c>
      <c r="AB457" s="6" t="s">
        <v>1159</v>
      </c>
      <c r="AC457" s="6" t="s">
        <v>1159</v>
      </c>
      <c r="AD457" s="6" t="s">
        <v>1159</v>
      </c>
      <c r="AE457" s="6" t="s">
        <v>1159</v>
      </c>
      <c r="AF457" s="6" t="s">
        <v>1159</v>
      </c>
      <c r="AG457" s="6" t="s">
        <v>1159</v>
      </c>
      <c r="AH457" s="6" t="s">
        <v>1159</v>
      </c>
    </row>
    <row r="458" spans="1:34" ht="105" x14ac:dyDescent="0.25">
      <c r="A458" s="6">
        <f t="shared" si="15"/>
        <v>457</v>
      </c>
      <c r="B458" s="1">
        <v>441</v>
      </c>
      <c r="C458" s="2">
        <v>44948.500891203701</v>
      </c>
      <c r="D458" s="1" t="s">
        <v>2730</v>
      </c>
      <c r="E458" s="1" t="s">
        <v>293</v>
      </c>
      <c r="F458" s="3">
        <v>44944</v>
      </c>
      <c r="G458" s="1">
        <f>_xlfn.XLOOKUP(Observation[[#This Row],[Date of Observation]],Date!$A$2:$A$300,Date!$B$2:$B$300,"")</f>
        <v>3</v>
      </c>
      <c r="H458" s="1" t="str">
        <f>_xlfn.XLOOKUP(Observation[[#This Row],[Date of Observation]],Date!$A$2:$A$300,Date!$C$2:$C$300,"")</f>
        <v>Spr 1</v>
      </c>
      <c r="I458" s="1" t="s">
        <v>42</v>
      </c>
      <c r="J458" s="1">
        <v>10</v>
      </c>
      <c r="K458" s="1" t="s">
        <v>43</v>
      </c>
      <c r="L458" s="1">
        <v>2</v>
      </c>
      <c r="M458" s="1" t="s">
        <v>44</v>
      </c>
      <c r="N458" s="1" t="s">
        <v>154</v>
      </c>
      <c r="O458" s="1"/>
      <c r="P458" s="6"/>
      <c r="Q458" s="17" t="s">
        <v>1370</v>
      </c>
      <c r="R458" s="6"/>
      <c r="S458" s="6"/>
      <c r="T458" s="6"/>
      <c r="U458" s="6" t="s">
        <v>1371</v>
      </c>
      <c r="V458" s="6"/>
      <c r="W458" s="6"/>
      <c r="X458" s="6"/>
      <c r="Y458" s="6"/>
      <c r="Z458" s="6"/>
      <c r="AA458" s="6"/>
      <c r="AB458" s="6"/>
      <c r="AC458" s="6"/>
      <c r="AD458" s="6"/>
      <c r="AE458" s="6"/>
      <c r="AF458" s="6"/>
      <c r="AG458" s="6"/>
      <c r="AH458" s="6"/>
    </row>
    <row r="459" spans="1:34" ht="105" x14ac:dyDescent="0.25">
      <c r="A459" s="6">
        <f t="shared" si="15"/>
        <v>458</v>
      </c>
      <c r="B459" s="1">
        <v>442</v>
      </c>
      <c r="C459" s="2">
        <v>44948.503449074073</v>
      </c>
      <c r="D459" s="1" t="s">
        <v>2730</v>
      </c>
      <c r="E459" s="1" t="s">
        <v>160</v>
      </c>
      <c r="F459" s="3">
        <v>44944</v>
      </c>
      <c r="G459" s="1">
        <f>_xlfn.XLOOKUP(Observation[[#This Row],[Date of Observation]],Date!$A$2:$A$300,Date!$B$2:$B$300,"")</f>
        <v>3</v>
      </c>
      <c r="H459" s="1" t="str">
        <f>_xlfn.XLOOKUP(Observation[[#This Row],[Date of Observation]],Date!$A$2:$A$300,Date!$C$2:$C$300,"")</f>
        <v>Spr 1</v>
      </c>
      <c r="I459" s="1" t="s">
        <v>42</v>
      </c>
      <c r="J459" s="1">
        <v>10</v>
      </c>
      <c r="K459" s="1" t="s">
        <v>43</v>
      </c>
      <c r="L459" s="1">
        <v>3</v>
      </c>
      <c r="M459" s="1" t="s">
        <v>44</v>
      </c>
      <c r="N459" s="1" t="s">
        <v>154</v>
      </c>
      <c r="O459" s="1"/>
      <c r="P459" s="6"/>
      <c r="Q459" s="17" t="s">
        <v>260</v>
      </c>
      <c r="R459" s="6"/>
      <c r="S459" s="6"/>
      <c r="T459" s="6"/>
      <c r="U459" s="6" t="s">
        <v>1372</v>
      </c>
      <c r="V459" s="6"/>
      <c r="W459" s="6"/>
      <c r="X459" s="6"/>
      <c r="Y459" s="6"/>
      <c r="Z459" s="6"/>
      <c r="AA459" s="6"/>
      <c r="AB459" s="6"/>
      <c r="AC459" s="6"/>
      <c r="AD459" s="6"/>
      <c r="AE459" s="6"/>
      <c r="AF459" s="6"/>
      <c r="AG459" s="6"/>
      <c r="AH459" s="6"/>
    </row>
    <row r="460" spans="1:34" ht="105" x14ac:dyDescent="0.25">
      <c r="A460" s="6">
        <f t="shared" si="15"/>
        <v>459</v>
      </c>
      <c r="B460" s="1">
        <v>443</v>
      </c>
      <c r="C460" s="2">
        <v>44948.506030092591</v>
      </c>
      <c r="D460" s="1" t="s">
        <v>2730</v>
      </c>
      <c r="E460" s="1" t="s">
        <v>162</v>
      </c>
      <c r="F460" s="3">
        <v>44944</v>
      </c>
      <c r="G460" s="1">
        <f>_xlfn.XLOOKUP(Observation[[#This Row],[Date of Observation]],Date!$A$2:$A$300,Date!$B$2:$B$300,"")</f>
        <v>3</v>
      </c>
      <c r="H460" s="1" t="str">
        <f>_xlfn.XLOOKUP(Observation[[#This Row],[Date of Observation]],Date!$A$2:$A$300,Date!$C$2:$C$300,"")</f>
        <v>Spr 1</v>
      </c>
      <c r="I460" s="1" t="s">
        <v>42</v>
      </c>
      <c r="J460" s="1">
        <v>10</v>
      </c>
      <c r="K460" s="1" t="s">
        <v>43</v>
      </c>
      <c r="L460" s="1">
        <v>4</v>
      </c>
      <c r="M460" s="1" t="s">
        <v>44</v>
      </c>
      <c r="N460" s="1" t="s">
        <v>154</v>
      </c>
      <c r="O460" s="1"/>
      <c r="P460" s="6"/>
      <c r="Q460" s="17" t="s">
        <v>1373</v>
      </c>
      <c r="R460" s="6"/>
      <c r="S460" s="6"/>
      <c r="T460" s="6"/>
      <c r="U460" s="6" t="s">
        <v>1374</v>
      </c>
      <c r="V460" s="6"/>
      <c r="W460" s="6"/>
      <c r="X460" s="6"/>
      <c r="Y460" s="6"/>
      <c r="Z460" s="6"/>
      <c r="AA460" s="6"/>
      <c r="AB460" s="6"/>
      <c r="AC460" s="6"/>
      <c r="AD460" s="6"/>
      <c r="AE460" s="6"/>
      <c r="AF460" s="6"/>
      <c r="AG460" s="6"/>
      <c r="AH460" s="6"/>
    </row>
    <row r="461" spans="1:34" ht="120" x14ac:dyDescent="0.25">
      <c r="A461" s="6">
        <f t="shared" si="15"/>
        <v>460</v>
      </c>
      <c r="B461" s="1">
        <v>444</v>
      </c>
      <c r="C461" s="2">
        <v>44948.509479166663</v>
      </c>
      <c r="D461" s="1" t="s">
        <v>2730</v>
      </c>
      <c r="E461" s="1" t="s">
        <v>1375</v>
      </c>
      <c r="F461" s="3">
        <v>44944</v>
      </c>
      <c r="G461" s="1">
        <f>_xlfn.XLOOKUP(Observation[[#This Row],[Date of Observation]],Date!$A$2:$A$300,Date!$B$2:$B$300,"")</f>
        <v>3</v>
      </c>
      <c r="H461" s="1" t="str">
        <f>_xlfn.XLOOKUP(Observation[[#This Row],[Date of Observation]],Date!$A$2:$A$300,Date!$C$2:$C$300,"")</f>
        <v>Spr 1</v>
      </c>
      <c r="I461" s="1" t="s">
        <v>42</v>
      </c>
      <c r="J461" s="1">
        <v>10</v>
      </c>
      <c r="K461" s="1" t="s">
        <v>43</v>
      </c>
      <c r="L461" s="1">
        <v>5</v>
      </c>
      <c r="M461" s="1" t="s">
        <v>44</v>
      </c>
      <c r="N461" s="1" t="s">
        <v>154</v>
      </c>
      <c r="O461" s="1"/>
      <c r="P461" s="6"/>
      <c r="Q461" s="17" t="s">
        <v>1376</v>
      </c>
      <c r="R461" s="6"/>
      <c r="S461" s="6"/>
      <c r="T461" s="6"/>
      <c r="U461" s="6" t="s">
        <v>1377</v>
      </c>
      <c r="V461" s="6"/>
      <c r="W461" s="6"/>
      <c r="X461" s="6"/>
      <c r="Y461" s="6"/>
      <c r="Z461" s="6"/>
      <c r="AA461" s="6"/>
      <c r="AB461" s="6"/>
      <c r="AC461" s="6"/>
      <c r="AD461" s="6"/>
      <c r="AE461" s="6"/>
      <c r="AF461" s="6"/>
      <c r="AG461" s="6"/>
      <c r="AH461" s="6"/>
    </row>
    <row r="462" spans="1:34" ht="120" x14ac:dyDescent="0.25">
      <c r="A462" s="6">
        <f t="shared" si="15"/>
        <v>461</v>
      </c>
      <c r="B462" s="1">
        <v>445</v>
      </c>
      <c r="C462" s="2">
        <v>44948.511701388888</v>
      </c>
      <c r="D462" s="1" t="s">
        <v>2730</v>
      </c>
      <c r="E462" s="1" t="s">
        <v>153</v>
      </c>
      <c r="F462" s="3">
        <v>44944</v>
      </c>
      <c r="G462" s="1">
        <f>_xlfn.XLOOKUP(Observation[[#This Row],[Date of Observation]],Date!$A$2:$A$300,Date!$B$2:$B$300,"")</f>
        <v>3</v>
      </c>
      <c r="H462" s="1" t="str">
        <f>_xlfn.XLOOKUP(Observation[[#This Row],[Date of Observation]],Date!$A$2:$A$300,Date!$C$2:$C$300,"")</f>
        <v>Spr 1</v>
      </c>
      <c r="I462" s="1" t="s">
        <v>42</v>
      </c>
      <c r="J462" s="1">
        <v>10</v>
      </c>
      <c r="K462" s="1" t="s">
        <v>43</v>
      </c>
      <c r="L462" s="1">
        <v>1</v>
      </c>
      <c r="M462" s="1" t="s">
        <v>50</v>
      </c>
      <c r="N462" s="1" t="s">
        <v>154</v>
      </c>
      <c r="O462" s="1"/>
      <c r="P462" s="6"/>
      <c r="Q462" s="17" t="s">
        <v>1378</v>
      </c>
      <c r="R462" s="6"/>
      <c r="S462" s="6"/>
      <c r="T462" s="6"/>
      <c r="U462" s="6" t="s">
        <v>261</v>
      </c>
      <c r="V462" s="6"/>
      <c r="W462" s="6"/>
      <c r="X462" s="6"/>
      <c r="Y462" s="6"/>
      <c r="Z462" s="6"/>
      <c r="AA462" s="6"/>
      <c r="AB462" s="6"/>
      <c r="AC462" s="6"/>
      <c r="AD462" s="6"/>
      <c r="AE462" s="6"/>
      <c r="AF462" s="6"/>
      <c r="AG462" s="6"/>
      <c r="AH462" s="6"/>
    </row>
    <row r="463" spans="1:34" ht="120" x14ac:dyDescent="0.25">
      <c r="A463" s="6">
        <f t="shared" si="15"/>
        <v>462</v>
      </c>
      <c r="B463" s="1">
        <v>446</v>
      </c>
      <c r="C463" s="2">
        <v>44948.513935185183</v>
      </c>
      <c r="D463" s="1" t="s">
        <v>2730</v>
      </c>
      <c r="E463" s="1" t="s">
        <v>540</v>
      </c>
      <c r="F463" s="3">
        <v>44944</v>
      </c>
      <c r="G463" s="1">
        <f>_xlfn.XLOOKUP(Observation[[#This Row],[Date of Observation]],Date!$A$2:$A$300,Date!$B$2:$B$300,"")</f>
        <v>3</v>
      </c>
      <c r="H463" s="1" t="str">
        <f>_xlfn.XLOOKUP(Observation[[#This Row],[Date of Observation]],Date!$A$2:$A$300,Date!$C$2:$C$300,"")</f>
        <v>Spr 1</v>
      </c>
      <c r="I463" s="1" t="s">
        <v>42</v>
      </c>
      <c r="J463" s="1">
        <v>10</v>
      </c>
      <c r="K463" s="1" t="s">
        <v>43</v>
      </c>
      <c r="L463" s="1">
        <v>2</v>
      </c>
      <c r="M463" s="1" t="s">
        <v>50</v>
      </c>
      <c r="N463" s="1" t="s">
        <v>154</v>
      </c>
      <c r="O463" s="1"/>
      <c r="P463" s="6"/>
      <c r="Q463" s="17" t="s">
        <v>1379</v>
      </c>
      <c r="R463" s="6"/>
      <c r="S463" s="6"/>
      <c r="T463" s="6"/>
      <c r="U463" s="6" t="s">
        <v>261</v>
      </c>
      <c r="V463" s="6"/>
      <c r="W463" s="6"/>
      <c r="X463" s="6"/>
      <c r="Y463" s="6"/>
      <c r="Z463" s="6"/>
      <c r="AA463" s="6"/>
      <c r="AB463" s="6"/>
      <c r="AC463" s="6"/>
      <c r="AD463" s="6"/>
      <c r="AE463" s="6"/>
      <c r="AF463" s="6"/>
      <c r="AG463" s="6"/>
      <c r="AH463" s="6"/>
    </row>
    <row r="464" spans="1:34" ht="120" x14ac:dyDescent="0.25">
      <c r="A464" s="6">
        <f t="shared" si="15"/>
        <v>463</v>
      </c>
      <c r="B464" s="1">
        <v>447</v>
      </c>
      <c r="C464" s="2">
        <v>44948.516400462962</v>
      </c>
      <c r="D464" s="1" t="s">
        <v>2730</v>
      </c>
      <c r="E464" s="1" t="s">
        <v>173</v>
      </c>
      <c r="F464" s="3">
        <v>44944</v>
      </c>
      <c r="G464" s="1">
        <f>_xlfn.XLOOKUP(Observation[[#This Row],[Date of Observation]],Date!$A$2:$A$300,Date!$B$2:$B$300,"")</f>
        <v>3</v>
      </c>
      <c r="H464" s="1" t="str">
        <f>_xlfn.XLOOKUP(Observation[[#This Row],[Date of Observation]],Date!$A$2:$A$300,Date!$C$2:$C$300,"")</f>
        <v>Spr 1</v>
      </c>
      <c r="I464" s="1" t="s">
        <v>42</v>
      </c>
      <c r="J464" s="1">
        <v>10</v>
      </c>
      <c r="K464" s="1" t="s">
        <v>43</v>
      </c>
      <c r="L464" s="1">
        <v>3</v>
      </c>
      <c r="M464" s="1" t="s">
        <v>50</v>
      </c>
      <c r="N464" s="1" t="s">
        <v>154</v>
      </c>
      <c r="O464" s="1"/>
      <c r="P464" s="6"/>
      <c r="Q464" s="17" t="s">
        <v>1380</v>
      </c>
      <c r="R464" s="6"/>
      <c r="S464" s="6"/>
      <c r="T464" s="6"/>
      <c r="U464" s="6" t="s">
        <v>1381</v>
      </c>
      <c r="V464" s="6"/>
      <c r="W464" s="6"/>
      <c r="X464" s="6"/>
      <c r="Y464" s="6"/>
      <c r="Z464" s="6"/>
      <c r="AA464" s="6"/>
      <c r="AB464" s="6"/>
      <c r="AC464" s="6"/>
      <c r="AD464" s="6"/>
      <c r="AE464" s="6"/>
      <c r="AF464" s="6"/>
      <c r="AG464" s="6"/>
      <c r="AH464" s="6"/>
    </row>
    <row r="465" spans="1:34" ht="120" x14ac:dyDescent="0.25">
      <c r="A465" s="6">
        <f t="shared" si="15"/>
        <v>464</v>
      </c>
      <c r="B465" s="1">
        <v>448</v>
      </c>
      <c r="C465" s="2">
        <v>44948.519201388888</v>
      </c>
      <c r="D465" s="1" t="s">
        <v>2730</v>
      </c>
      <c r="E465" s="1" t="s">
        <v>176</v>
      </c>
      <c r="F465" s="3">
        <v>44944</v>
      </c>
      <c r="G465" s="1">
        <f>_xlfn.XLOOKUP(Observation[[#This Row],[Date of Observation]],Date!$A$2:$A$300,Date!$B$2:$B$300,"")</f>
        <v>3</v>
      </c>
      <c r="H465" s="1" t="str">
        <f>_xlfn.XLOOKUP(Observation[[#This Row],[Date of Observation]],Date!$A$2:$A$300,Date!$C$2:$C$300,"")</f>
        <v>Spr 1</v>
      </c>
      <c r="I465" s="1" t="s">
        <v>42</v>
      </c>
      <c r="J465" s="1">
        <v>10</v>
      </c>
      <c r="K465" s="1" t="s">
        <v>43</v>
      </c>
      <c r="L465" s="1">
        <v>4</v>
      </c>
      <c r="M465" s="1" t="s">
        <v>50</v>
      </c>
      <c r="N465" s="1" t="s">
        <v>154</v>
      </c>
      <c r="O465" s="1"/>
      <c r="P465" s="6"/>
      <c r="Q465" s="17" t="s">
        <v>1382</v>
      </c>
      <c r="R465" s="6"/>
      <c r="S465" s="6"/>
      <c r="T465" s="6"/>
      <c r="U465" s="6" t="s">
        <v>1383</v>
      </c>
      <c r="V465" s="6"/>
      <c r="W465" s="6"/>
      <c r="X465" s="6"/>
      <c r="Y465" s="6"/>
      <c r="Z465" s="6"/>
      <c r="AA465" s="6"/>
      <c r="AB465" s="6"/>
      <c r="AC465" s="6"/>
      <c r="AD465" s="6"/>
      <c r="AE465" s="6"/>
      <c r="AF465" s="6"/>
      <c r="AG465" s="6"/>
      <c r="AH465" s="6"/>
    </row>
    <row r="466" spans="1:34" ht="390" x14ac:dyDescent="0.25">
      <c r="A466" s="6">
        <f t="shared" si="15"/>
        <v>465</v>
      </c>
      <c r="B466" s="1">
        <v>449</v>
      </c>
      <c r="C466" s="2">
        <v>44948.708009259259</v>
      </c>
      <c r="D466" s="1" t="s">
        <v>2684</v>
      </c>
      <c r="E466" s="1" t="s">
        <v>540</v>
      </c>
      <c r="F466" s="3">
        <v>44945</v>
      </c>
      <c r="G466" s="1">
        <f>_xlfn.XLOOKUP(Observation[[#This Row],[Date of Observation]],Date!$A$2:$A$300,Date!$B$2:$B$300,"")</f>
        <v>3</v>
      </c>
      <c r="H466" s="1" t="str">
        <f>_xlfn.XLOOKUP(Observation[[#This Row],[Date of Observation]],Date!$A$2:$A$300,Date!$C$2:$C$300,"")</f>
        <v>Spr 1</v>
      </c>
      <c r="I466" s="1" t="s">
        <v>42</v>
      </c>
      <c r="J466" s="1">
        <v>13</v>
      </c>
      <c r="K466" s="1" t="s">
        <v>726</v>
      </c>
      <c r="L466" s="1"/>
      <c r="M466" s="1" t="s">
        <v>65</v>
      </c>
      <c r="N466" s="1" t="s">
        <v>302</v>
      </c>
      <c r="O466" s="1"/>
      <c r="P466" s="6" t="s">
        <v>1384</v>
      </c>
      <c r="Q466" s="17" t="s">
        <v>1385</v>
      </c>
      <c r="R466" s="6" t="s">
        <v>1386</v>
      </c>
      <c r="S466" s="6" t="s">
        <v>1387</v>
      </c>
      <c r="T466" s="6" t="s">
        <v>1388</v>
      </c>
      <c r="U466" s="6" t="s">
        <v>1389</v>
      </c>
      <c r="V466" s="6" t="s">
        <v>1170</v>
      </c>
      <c r="W466" s="6" t="s">
        <v>1159</v>
      </c>
      <c r="X466" s="6"/>
      <c r="Y466" s="6"/>
      <c r="Z466" s="6"/>
      <c r="AA466" s="6"/>
      <c r="AB466" s="6"/>
      <c r="AC466" s="6"/>
      <c r="AD466" s="6"/>
      <c r="AE466" s="6"/>
      <c r="AF466" s="6"/>
      <c r="AG466" s="6"/>
      <c r="AH466" s="6"/>
    </row>
    <row r="467" spans="1:34" ht="255" x14ac:dyDescent="0.25">
      <c r="A467" s="6">
        <f t="shared" si="15"/>
        <v>466</v>
      </c>
      <c r="B467" s="1">
        <v>450</v>
      </c>
      <c r="C467" s="2">
        <v>44949.293090277781</v>
      </c>
      <c r="D467" s="1" t="s">
        <v>2745</v>
      </c>
      <c r="E467" s="1" t="s">
        <v>278</v>
      </c>
      <c r="F467" s="3">
        <v>44939</v>
      </c>
      <c r="G467" s="1">
        <f>_xlfn.XLOOKUP(Observation[[#This Row],[Date of Observation]],Date!$A$2:$A$300,Date!$B$2:$B$300,"")</f>
        <v>2</v>
      </c>
      <c r="H467" s="1" t="str">
        <f>_xlfn.XLOOKUP(Observation[[#This Row],[Date of Observation]],Date!$A$2:$A$300,Date!$C$2:$C$300,"")</f>
        <v>Spr 1</v>
      </c>
      <c r="I467" s="1" t="s">
        <v>58</v>
      </c>
      <c r="J467" s="1">
        <v>12</v>
      </c>
      <c r="K467" s="1" t="s">
        <v>80</v>
      </c>
      <c r="L467" s="1"/>
      <c r="M467" s="1" t="s">
        <v>125</v>
      </c>
      <c r="N467" s="1" t="s">
        <v>45</v>
      </c>
      <c r="O467" s="1" t="s">
        <v>51</v>
      </c>
      <c r="P467" s="6" t="s">
        <v>1390</v>
      </c>
      <c r="Q467" s="17" t="s">
        <v>1391</v>
      </c>
      <c r="R467" s="6"/>
      <c r="S467" s="6"/>
      <c r="T467" s="6"/>
      <c r="U467" s="6" t="s">
        <v>1392</v>
      </c>
      <c r="V467" s="6" t="s">
        <v>1159</v>
      </c>
      <c r="W467" s="6" t="s">
        <v>1159</v>
      </c>
      <c r="X467" s="6" t="s">
        <v>1159</v>
      </c>
      <c r="Y467" s="6" t="s">
        <v>1159</v>
      </c>
      <c r="Z467" s="6" t="s">
        <v>1159</v>
      </c>
      <c r="AA467" s="6" t="s">
        <v>1159</v>
      </c>
      <c r="AB467" s="6" t="s">
        <v>1159</v>
      </c>
      <c r="AC467" s="6" t="s">
        <v>1159</v>
      </c>
      <c r="AD467" s="6" t="s">
        <v>1159</v>
      </c>
      <c r="AE467" s="6" t="s">
        <v>1159</v>
      </c>
      <c r="AF467" s="6" t="s">
        <v>1159</v>
      </c>
      <c r="AG467" s="6" t="s">
        <v>1159</v>
      </c>
      <c r="AH467" s="6" t="s">
        <v>1159</v>
      </c>
    </row>
    <row r="468" spans="1:34" ht="45" x14ac:dyDescent="0.25">
      <c r="A468" s="6">
        <f t="shared" si="15"/>
        <v>467</v>
      </c>
      <c r="B468" s="1">
        <v>451</v>
      </c>
      <c r="C468" s="2">
        <v>44949.299351851849</v>
      </c>
      <c r="D468" s="1" t="s">
        <v>2745</v>
      </c>
      <c r="E468" s="1" t="s">
        <v>120</v>
      </c>
      <c r="F468" s="3">
        <v>44944</v>
      </c>
      <c r="G468" s="1">
        <f>_xlfn.XLOOKUP(Observation[[#This Row],[Date of Observation]],Date!$A$2:$A$300,Date!$B$2:$B$300,"")</f>
        <v>3</v>
      </c>
      <c r="H468" s="1" t="str">
        <f>_xlfn.XLOOKUP(Observation[[#This Row],[Date of Observation]],Date!$A$2:$A$300,Date!$C$2:$C$300,"")</f>
        <v>Spr 1</v>
      </c>
      <c r="I468" s="1" t="s">
        <v>58</v>
      </c>
      <c r="J468" s="1">
        <v>9</v>
      </c>
      <c r="K468" s="1" t="s">
        <v>80</v>
      </c>
      <c r="L468" s="1">
        <v>1</v>
      </c>
      <c r="M468" s="1" t="s">
        <v>50</v>
      </c>
      <c r="N468" s="1" t="s">
        <v>45</v>
      </c>
      <c r="O468" s="1" t="s">
        <v>26</v>
      </c>
      <c r="P468" s="6" t="s">
        <v>1393</v>
      </c>
      <c r="Q468" s="6" t="s">
        <v>2780</v>
      </c>
      <c r="R468" s="6" t="s">
        <v>2780</v>
      </c>
      <c r="S468" s="6" t="s">
        <v>2780</v>
      </c>
      <c r="T468" s="6" t="s">
        <v>2780</v>
      </c>
      <c r="U468" s="6" t="s">
        <v>2780</v>
      </c>
      <c r="V468" s="6" t="s">
        <v>1159</v>
      </c>
      <c r="W468" s="6" t="s">
        <v>1159</v>
      </c>
      <c r="X468" s="6" t="s">
        <v>1159</v>
      </c>
      <c r="Y468" s="6" t="s">
        <v>1159</v>
      </c>
      <c r="Z468" s="6" t="s">
        <v>1159</v>
      </c>
      <c r="AA468" s="6" t="s">
        <v>1159</v>
      </c>
      <c r="AB468" s="6" t="s">
        <v>1159</v>
      </c>
      <c r="AC468" s="6" t="s">
        <v>1159</v>
      </c>
      <c r="AD468" s="6" t="s">
        <v>1159</v>
      </c>
      <c r="AE468" s="6" t="s">
        <v>1159</v>
      </c>
      <c r="AF468" s="6" t="s">
        <v>1159</v>
      </c>
      <c r="AG468" s="6" t="s">
        <v>1159</v>
      </c>
      <c r="AH468" s="6" t="s">
        <v>1159</v>
      </c>
    </row>
    <row r="469" spans="1:34" ht="120" x14ac:dyDescent="0.25">
      <c r="A469" s="6">
        <f t="shared" si="15"/>
        <v>468</v>
      </c>
      <c r="B469" s="1">
        <v>452</v>
      </c>
      <c r="C469" s="2">
        <v>44949.302233796298</v>
      </c>
      <c r="D469" s="1" t="s">
        <v>2745</v>
      </c>
      <c r="E469" s="1" t="s">
        <v>120</v>
      </c>
      <c r="F469" s="3">
        <v>44944</v>
      </c>
      <c r="G469" s="1">
        <f>_xlfn.XLOOKUP(Observation[[#This Row],[Date of Observation]],Date!$A$2:$A$300,Date!$B$2:$B$300,"")</f>
        <v>3</v>
      </c>
      <c r="H469" s="1" t="str">
        <f>_xlfn.XLOOKUP(Observation[[#This Row],[Date of Observation]],Date!$A$2:$A$300,Date!$C$2:$C$300,"")</f>
        <v>Spr 1</v>
      </c>
      <c r="I469" s="1" t="s">
        <v>58</v>
      </c>
      <c r="J469" s="1">
        <v>9</v>
      </c>
      <c r="K469" s="1" t="s">
        <v>80</v>
      </c>
      <c r="L469" s="1">
        <v>1</v>
      </c>
      <c r="M469" s="1" t="s">
        <v>50</v>
      </c>
      <c r="N469" s="1" t="s">
        <v>154</v>
      </c>
      <c r="O469" s="1"/>
      <c r="P469" s="6"/>
      <c r="Q469" s="17" t="s">
        <v>1394</v>
      </c>
      <c r="R469" s="6"/>
      <c r="S469" s="6"/>
      <c r="T469" s="6"/>
      <c r="U469" s="6" t="s">
        <v>1395</v>
      </c>
      <c r="V469" s="6"/>
      <c r="W469" s="6"/>
      <c r="X469" s="6"/>
      <c r="Y469" s="6"/>
      <c r="Z469" s="6"/>
      <c r="AA469" s="6"/>
      <c r="AB469" s="6"/>
      <c r="AC469" s="6"/>
      <c r="AD469" s="6"/>
      <c r="AE469" s="6"/>
      <c r="AF469" s="6"/>
      <c r="AG469" s="6"/>
      <c r="AH469" s="6"/>
    </row>
    <row r="470" spans="1:34" ht="165" x14ac:dyDescent="0.25">
      <c r="A470" s="6">
        <f t="shared" si="15"/>
        <v>469</v>
      </c>
      <c r="B470" s="1">
        <v>453</v>
      </c>
      <c r="C470" s="2">
        <v>44949.306284722225</v>
      </c>
      <c r="D470" s="1" t="s">
        <v>2745</v>
      </c>
      <c r="E470" s="1" t="s">
        <v>79</v>
      </c>
      <c r="F470" s="3">
        <v>44946</v>
      </c>
      <c r="G470" s="1">
        <f>_xlfn.XLOOKUP(Observation[[#This Row],[Date of Observation]],Date!$A$2:$A$300,Date!$B$2:$B$300,"")</f>
        <v>3</v>
      </c>
      <c r="H470" s="1" t="str">
        <f>_xlfn.XLOOKUP(Observation[[#This Row],[Date of Observation]],Date!$A$2:$A$300,Date!$C$2:$C$300,"")</f>
        <v>Spr 1</v>
      </c>
      <c r="I470" s="1" t="s">
        <v>58</v>
      </c>
      <c r="J470" s="1">
        <v>10</v>
      </c>
      <c r="K470" s="1" t="s">
        <v>80</v>
      </c>
      <c r="L470" s="1">
        <v>3</v>
      </c>
      <c r="M470" s="1" t="s">
        <v>50</v>
      </c>
      <c r="N470" s="1" t="s">
        <v>45</v>
      </c>
      <c r="O470" s="1" t="s">
        <v>24</v>
      </c>
      <c r="P470" s="6" t="s">
        <v>1396</v>
      </c>
      <c r="Q470" s="17"/>
      <c r="R470" s="6" t="s">
        <v>1397</v>
      </c>
      <c r="S470" s="6"/>
      <c r="T470" s="6"/>
      <c r="U470" s="6" t="s">
        <v>1398</v>
      </c>
      <c r="V470" s="6" t="s">
        <v>1159</v>
      </c>
      <c r="W470" s="6" t="s">
        <v>1159</v>
      </c>
      <c r="X470" s="6" t="s">
        <v>1159</v>
      </c>
      <c r="Y470" s="6" t="s">
        <v>1159</v>
      </c>
      <c r="Z470" s="6" t="s">
        <v>1159</v>
      </c>
      <c r="AA470" s="6" t="s">
        <v>1159</v>
      </c>
      <c r="AB470" s="6" t="s">
        <v>1159</v>
      </c>
      <c r="AC470" s="6" t="s">
        <v>1159</v>
      </c>
      <c r="AD470" s="6" t="s">
        <v>1159</v>
      </c>
      <c r="AE470" s="6" t="s">
        <v>1159</v>
      </c>
      <c r="AF470" s="6" t="s">
        <v>1159</v>
      </c>
      <c r="AG470" s="6" t="s">
        <v>1159</v>
      </c>
      <c r="AH470" s="6" t="s">
        <v>1159</v>
      </c>
    </row>
    <row r="471" spans="1:34" ht="90" x14ac:dyDescent="0.25">
      <c r="A471" s="6">
        <f t="shared" si="15"/>
        <v>470</v>
      </c>
      <c r="B471" s="1">
        <v>454</v>
      </c>
      <c r="C471" s="2">
        <v>44949.308182870373</v>
      </c>
      <c r="D471" s="1" t="s">
        <v>2745</v>
      </c>
      <c r="E471" s="1" t="s">
        <v>79</v>
      </c>
      <c r="F471" s="3">
        <v>44946</v>
      </c>
      <c r="G471" s="1">
        <f>_xlfn.XLOOKUP(Observation[[#This Row],[Date of Observation]],Date!$A$2:$A$300,Date!$B$2:$B$300,"")</f>
        <v>3</v>
      </c>
      <c r="H471" s="1" t="str">
        <f>_xlfn.XLOOKUP(Observation[[#This Row],[Date of Observation]],Date!$A$2:$A$300,Date!$C$2:$C$300,"")</f>
        <v>Spr 1</v>
      </c>
      <c r="I471" s="1" t="s">
        <v>58</v>
      </c>
      <c r="J471" s="1">
        <v>10</v>
      </c>
      <c r="K471" s="1" t="s">
        <v>80</v>
      </c>
      <c r="L471" s="1">
        <v>3</v>
      </c>
      <c r="M471" s="1" t="s">
        <v>50</v>
      </c>
      <c r="N471" s="1" t="s">
        <v>154</v>
      </c>
      <c r="O471" s="1"/>
      <c r="P471" s="6"/>
      <c r="Q471" s="17" t="s">
        <v>1399</v>
      </c>
      <c r="R471" s="6"/>
      <c r="S471" s="6"/>
      <c r="T471" s="6"/>
      <c r="U471" s="6" t="s">
        <v>1400</v>
      </c>
      <c r="V471" s="6"/>
      <c r="W471" s="6"/>
      <c r="X471" s="6"/>
      <c r="Y471" s="6"/>
      <c r="Z471" s="6"/>
      <c r="AA471" s="6"/>
      <c r="AB471" s="6"/>
      <c r="AC471" s="6"/>
      <c r="AD471" s="6"/>
      <c r="AE471" s="6"/>
      <c r="AF471" s="6"/>
      <c r="AG471" s="6"/>
      <c r="AH471" s="6"/>
    </row>
    <row r="472" spans="1:34" ht="75" x14ac:dyDescent="0.25">
      <c r="A472" s="6">
        <f t="shared" si="15"/>
        <v>471</v>
      </c>
      <c r="B472" s="1">
        <v>455</v>
      </c>
      <c r="C472" s="2">
        <v>44949.509780092594</v>
      </c>
      <c r="D472" s="1" t="s">
        <v>2752</v>
      </c>
      <c r="E472" s="1" t="s">
        <v>200</v>
      </c>
      <c r="F472" s="3">
        <v>44930</v>
      </c>
      <c r="G472" s="1">
        <f>_xlfn.XLOOKUP(Observation[[#This Row],[Date of Observation]],Date!$A$2:$A$300,Date!$B$2:$B$300,"")</f>
        <v>1</v>
      </c>
      <c r="H472" s="1" t="str">
        <f>_xlfn.XLOOKUP(Observation[[#This Row],[Date of Observation]],Date!$A$2:$A$300,Date!$C$2:$C$300,"")</f>
        <v>Spr 1</v>
      </c>
      <c r="I472" s="1" t="s">
        <v>90</v>
      </c>
      <c r="J472" s="1">
        <v>11</v>
      </c>
      <c r="K472" s="1" t="s">
        <v>916</v>
      </c>
      <c r="L472" s="1">
        <v>1</v>
      </c>
      <c r="M472" s="1" t="s">
        <v>85</v>
      </c>
      <c r="N472" s="1" t="s">
        <v>45</v>
      </c>
      <c r="O472" s="1" t="s">
        <v>51</v>
      </c>
      <c r="P472" s="6" t="s">
        <v>1401</v>
      </c>
      <c r="Q472" s="17" t="s">
        <v>1402</v>
      </c>
      <c r="R472" s="6"/>
      <c r="S472" s="6"/>
      <c r="T472" s="6"/>
      <c r="U472" s="6" t="s">
        <v>1403</v>
      </c>
      <c r="V472" s="6" t="s">
        <v>1159</v>
      </c>
      <c r="W472" s="6" t="s">
        <v>1159</v>
      </c>
      <c r="X472" s="6" t="s">
        <v>1159</v>
      </c>
      <c r="Y472" s="6" t="s">
        <v>1159</v>
      </c>
      <c r="Z472" s="6" t="s">
        <v>1159</v>
      </c>
      <c r="AA472" s="6" t="s">
        <v>1159</v>
      </c>
      <c r="AB472" s="6" t="s">
        <v>1159</v>
      </c>
      <c r="AC472" s="6" t="s">
        <v>1159</v>
      </c>
      <c r="AD472" s="6" t="s">
        <v>1159</v>
      </c>
      <c r="AE472" s="6" t="s">
        <v>1159</v>
      </c>
      <c r="AF472" s="6" t="s">
        <v>1159</v>
      </c>
      <c r="AG472" s="6" t="s">
        <v>1159</v>
      </c>
      <c r="AH472" s="6" t="s">
        <v>1159</v>
      </c>
    </row>
    <row r="473" spans="1:34" ht="360" x14ac:dyDescent="0.25">
      <c r="A473" s="6">
        <f t="shared" si="15"/>
        <v>472</v>
      </c>
      <c r="B473" s="1">
        <v>456</v>
      </c>
      <c r="C473" s="2">
        <v>44949.539479166669</v>
      </c>
      <c r="D473" s="1" t="s">
        <v>2693</v>
      </c>
      <c r="E473" s="1" t="s">
        <v>544</v>
      </c>
      <c r="F473" s="3">
        <v>44949</v>
      </c>
      <c r="G473" s="1">
        <f>_xlfn.XLOOKUP(Observation[[#This Row],[Date of Observation]],Date!$A$2:$A$300,Date!$B$2:$B$300,"")</f>
        <v>4</v>
      </c>
      <c r="H473" s="1" t="str">
        <f>_xlfn.XLOOKUP(Observation[[#This Row],[Date of Observation]],Date!$A$2:$A$300,Date!$C$2:$C$300,"")</f>
        <v>Spr 1</v>
      </c>
      <c r="I473" s="1" t="s">
        <v>42</v>
      </c>
      <c r="J473" s="1">
        <v>10</v>
      </c>
      <c r="K473" s="1" t="s">
        <v>43</v>
      </c>
      <c r="L473" s="1">
        <v>1</v>
      </c>
      <c r="M473" s="1" t="s">
        <v>44</v>
      </c>
      <c r="N473" s="1" t="s">
        <v>45</v>
      </c>
      <c r="O473" s="1" t="s">
        <v>25</v>
      </c>
      <c r="P473" s="6" t="s">
        <v>1404</v>
      </c>
      <c r="Q473" s="17"/>
      <c r="R473" s="6"/>
      <c r="S473" s="6" t="s">
        <v>1405</v>
      </c>
      <c r="T473" s="6"/>
      <c r="U473" s="6" t="s">
        <v>1406</v>
      </c>
      <c r="V473" s="6"/>
      <c r="W473" s="6" t="s">
        <v>1170</v>
      </c>
      <c r="X473" s="6"/>
      <c r="Y473" s="6"/>
      <c r="Z473" s="6"/>
      <c r="AA473" s="6"/>
      <c r="AB473" s="6"/>
      <c r="AC473" s="6"/>
      <c r="AD473" s="6"/>
      <c r="AE473" s="6"/>
      <c r="AF473" s="6"/>
      <c r="AG473" s="6"/>
      <c r="AH473" s="6"/>
    </row>
    <row r="474" spans="1:34" ht="45" x14ac:dyDescent="0.25">
      <c r="A474" s="6">
        <f t="shared" si="15"/>
        <v>473</v>
      </c>
      <c r="B474" s="1">
        <v>457</v>
      </c>
      <c r="C474" s="2">
        <v>44949.603078703702</v>
      </c>
      <c r="D474" s="1" t="s">
        <v>2752</v>
      </c>
      <c r="E474" s="1" t="s">
        <v>275</v>
      </c>
      <c r="F474" s="3">
        <v>44935</v>
      </c>
      <c r="G474" s="1">
        <f>_xlfn.XLOOKUP(Observation[[#This Row],[Date of Observation]],Date!$A$2:$A$300,Date!$B$2:$B$300,"")</f>
        <v>2</v>
      </c>
      <c r="H474" s="1" t="str">
        <f>_xlfn.XLOOKUP(Observation[[#This Row],[Date of Observation]],Date!$A$2:$A$300,Date!$C$2:$C$300,"")</f>
        <v>Spr 1</v>
      </c>
      <c r="I474" s="1" t="s">
        <v>90</v>
      </c>
      <c r="J474" s="1">
        <v>11</v>
      </c>
      <c r="K474" s="1" t="s">
        <v>276</v>
      </c>
      <c r="L474" s="1">
        <v>1</v>
      </c>
      <c r="M474" s="1" t="s">
        <v>125</v>
      </c>
      <c r="N474" s="1" t="s">
        <v>45</v>
      </c>
      <c r="O474" s="1" t="s">
        <v>51</v>
      </c>
      <c r="P474" s="6" t="s">
        <v>1407</v>
      </c>
      <c r="Q474" s="6" t="s">
        <v>2780</v>
      </c>
      <c r="R474" s="6" t="s">
        <v>2780</v>
      </c>
      <c r="S474" s="6" t="s">
        <v>2780</v>
      </c>
      <c r="T474" s="6" t="s">
        <v>2780</v>
      </c>
      <c r="U474" s="6" t="s">
        <v>2780</v>
      </c>
      <c r="V474" s="6" t="s">
        <v>1159</v>
      </c>
      <c r="W474" s="6"/>
      <c r="X474" s="6" t="s">
        <v>1159</v>
      </c>
      <c r="Y474" s="6" t="s">
        <v>1166</v>
      </c>
      <c r="Z474" s="6" t="s">
        <v>1159</v>
      </c>
      <c r="AA474" s="6" t="s">
        <v>1159</v>
      </c>
      <c r="AB474" s="6" t="s">
        <v>1159</v>
      </c>
      <c r="AC474" s="6" t="s">
        <v>1159</v>
      </c>
      <c r="AD474" s="6" t="s">
        <v>1159</v>
      </c>
      <c r="AE474" s="6" t="s">
        <v>1159</v>
      </c>
      <c r="AF474" s="6" t="s">
        <v>1159</v>
      </c>
      <c r="AG474" s="6" t="s">
        <v>1159</v>
      </c>
      <c r="AH474" s="6" t="s">
        <v>1159</v>
      </c>
    </row>
    <row r="475" spans="1:34" ht="45" x14ac:dyDescent="0.25">
      <c r="A475" s="6">
        <f t="shared" si="15"/>
        <v>474</v>
      </c>
      <c r="B475" s="1">
        <v>458</v>
      </c>
      <c r="C475" s="2">
        <v>44949.608900462961</v>
      </c>
      <c r="D475" s="1" t="s">
        <v>2704</v>
      </c>
      <c r="E475" s="1" t="s">
        <v>100</v>
      </c>
      <c r="F475" s="3">
        <v>44946</v>
      </c>
      <c r="G475" s="1">
        <f>_xlfn.XLOOKUP(Observation[[#This Row],[Date of Observation]],Date!$A$2:$A$300,Date!$B$2:$B$300,"")</f>
        <v>3</v>
      </c>
      <c r="H475" s="1" t="str">
        <f>_xlfn.XLOOKUP(Observation[[#This Row],[Date of Observation]],Date!$A$2:$A$300,Date!$C$2:$C$300,"")</f>
        <v>Spr 1</v>
      </c>
      <c r="I475" s="1" t="s">
        <v>42</v>
      </c>
      <c r="J475" s="1">
        <v>10</v>
      </c>
      <c r="K475" s="1" t="s">
        <v>43</v>
      </c>
      <c r="L475" s="1">
        <v>5</v>
      </c>
      <c r="M475" s="1" t="s">
        <v>44</v>
      </c>
      <c r="N475" s="1" t="s">
        <v>302</v>
      </c>
      <c r="O475" s="1"/>
      <c r="P475" s="6" t="s">
        <v>1410</v>
      </c>
      <c r="Q475" s="6" t="s">
        <v>2780</v>
      </c>
      <c r="R475" s="6" t="s">
        <v>2780</v>
      </c>
      <c r="S475" s="6" t="s">
        <v>2780</v>
      </c>
      <c r="T475" s="6" t="s">
        <v>2780</v>
      </c>
      <c r="U475" s="6" t="s">
        <v>2780</v>
      </c>
      <c r="V475" s="6" t="s">
        <v>1159</v>
      </c>
      <c r="W475" s="6" t="s">
        <v>1159</v>
      </c>
      <c r="X475" s="6" t="s">
        <v>1159</v>
      </c>
      <c r="Y475" s="6" t="s">
        <v>1159</v>
      </c>
      <c r="Z475" s="6" t="s">
        <v>1159</v>
      </c>
      <c r="AA475" s="6" t="s">
        <v>1159</v>
      </c>
      <c r="AB475" s="6" t="s">
        <v>1159</v>
      </c>
      <c r="AC475" s="6" t="s">
        <v>1159</v>
      </c>
      <c r="AD475" s="6" t="s">
        <v>1159</v>
      </c>
      <c r="AE475" s="6" t="s">
        <v>1159</v>
      </c>
      <c r="AF475" s="6" t="s">
        <v>1159</v>
      </c>
      <c r="AG475" s="6" t="s">
        <v>1159</v>
      </c>
      <c r="AH475" s="6" t="s">
        <v>1159</v>
      </c>
    </row>
    <row r="476" spans="1:34" ht="165" x14ac:dyDescent="0.25">
      <c r="A476" s="6">
        <f t="shared" ref="A476:A483" si="16">ROW()-1</f>
        <v>475</v>
      </c>
      <c r="B476" s="1">
        <v>459</v>
      </c>
      <c r="C476" s="2">
        <v>44949.706261574072</v>
      </c>
      <c r="D476" s="1" t="s">
        <v>2720</v>
      </c>
      <c r="E476" s="1" t="s">
        <v>229</v>
      </c>
      <c r="F476" s="3">
        <v>44942</v>
      </c>
      <c r="G476" s="1">
        <f>_xlfn.XLOOKUP(Observation[[#This Row],[Date of Observation]],Date!$A$2:$A$300,Date!$B$2:$B$300,"")</f>
        <v>3</v>
      </c>
      <c r="H476" s="1" t="str">
        <f>_xlfn.XLOOKUP(Observation[[#This Row],[Date of Observation]],Date!$A$2:$A$300,Date!$C$2:$C$300,"")</f>
        <v>Spr 1</v>
      </c>
      <c r="I476" s="1" t="s">
        <v>58</v>
      </c>
      <c r="J476" s="1">
        <v>8</v>
      </c>
      <c r="K476" s="1" t="s">
        <v>59</v>
      </c>
      <c r="L476" s="1">
        <v>5</v>
      </c>
      <c r="M476" s="1" t="s">
        <v>44</v>
      </c>
      <c r="N476" s="1" t="s">
        <v>45</v>
      </c>
      <c r="O476" s="1" t="s">
        <v>51</v>
      </c>
      <c r="P476" s="6" t="s">
        <v>1411</v>
      </c>
      <c r="Q476" s="17" t="s">
        <v>1412</v>
      </c>
      <c r="R476" s="6"/>
      <c r="S476" s="6"/>
      <c r="T476" s="6"/>
      <c r="U476" s="6" t="s">
        <v>1413</v>
      </c>
      <c r="V476" s="6"/>
      <c r="W476" s="6"/>
      <c r="X476" s="6"/>
      <c r="Y476" s="6"/>
      <c r="Z476" s="6"/>
      <c r="AA476" s="6"/>
      <c r="AB476" s="6"/>
      <c r="AC476" s="6"/>
      <c r="AD476" s="6"/>
      <c r="AE476" s="6"/>
      <c r="AF476" s="6"/>
      <c r="AG476" s="6"/>
      <c r="AH476" s="6"/>
    </row>
    <row r="477" spans="1:34" ht="165" x14ac:dyDescent="0.25">
      <c r="A477" s="6">
        <f t="shared" si="16"/>
        <v>476</v>
      </c>
      <c r="B477" s="1">
        <v>460</v>
      </c>
      <c r="C477" s="2">
        <v>44949.710740740738</v>
      </c>
      <c r="D477" s="1" t="s">
        <v>2720</v>
      </c>
      <c r="E477" s="1" t="s">
        <v>84</v>
      </c>
      <c r="F477" s="3">
        <v>44946</v>
      </c>
      <c r="G477" s="1">
        <f>_xlfn.XLOOKUP(Observation[[#This Row],[Date of Observation]],Date!$A$2:$A$300,Date!$B$2:$B$300,"")</f>
        <v>3</v>
      </c>
      <c r="H477" s="1" t="str">
        <f>_xlfn.XLOOKUP(Observation[[#This Row],[Date of Observation]],Date!$A$2:$A$300,Date!$C$2:$C$300,"")</f>
        <v>Spr 1</v>
      </c>
      <c r="I477" s="1" t="s">
        <v>58</v>
      </c>
      <c r="J477" s="1">
        <v>11</v>
      </c>
      <c r="K477" s="1" t="s">
        <v>59</v>
      </c>
      <c r="L477" s="1">
        <v>2</v>
      </c>
      <c r="M477" s="1" t="s">
        <v>125</v>
      </c>
      <c r="N477" s="1" t="s">
        <v>45</v>
      </c>
      <c r="O477" s="1" t="s">
        <v>25</v>
      </c>
      <c r="P477" s="6" t="s">
        <v>1414</v>
      </c>
      <c r="Q477" s="17"/>
      <c r="R477" s="6"/>
      <c r="S477" s="6" t="s">
        <v>1415</v>
      </c>
      <c r="T477" s="6"/>
      <c r="U477" s="6" t="s">
        <v>1416</v>
      </c>
      <c r="V477" s="6"/>
      <c r="W477" s="6"/>
      <c r="X477" s="6"/>
      <c r="Y477" s="6"/>
      <c r="Z477" s="6"/>
      <c r="AA477" s="6"/>
      <c r="AB477" s="6"/>
      <c r="AC477" s="6"/>
      <c r="AD477" s="6"/>
      <c r="AE477" s="6"/>
      <c r="AF477" s="6"/>
      <c r="AG477" s="6"/>
      <c r="AH477" s="6"/>
    </row>
    <row r="478" spans="1:34" ht="195" x14ac:dyDescent="0.25">
      <c r="A478" s="6">
        <f t="shared" si="16"/>
        <v>477</v>
      </c>
      <c r="B478" s="1">
        <v>22</v>
      </c>
      <c r="C478" s="2">
        <v>44950.394976851851</v>
      </c>
      <c r="D478" s="1" t="s">
        <v>2711</v>
      </c>
      <c r="E478" s="1" t="s">
        <v>129</v>
      </c>
      <c r="F478" s="3">
        <v>44944</v>
      </c>
      <c r="G478" s="1">
        <f>_xlfn.XLOOKUP(Observation[[#This Row],[Date of Observation]],Date!$A$2:$A$300,Date!$B$2:$B$300,"")</f>
        <v>3</v>
      </c>
      <c r="H478" s="1" t="str">
        <f>_xlfn.XLOOKUP(Observation[[#This Row],[Date of Observation]],Date!$A$2:$A$300,Date!$C$2:$C$300,"")</f>
        <v>Spr 1</v>
      </c>
      <c r="I478" s="1" t="s">
        <v>42</v>
      </c>
      <c r="J478" s="1">
        <v>8</v>
      </c>
      <c r="K478" s="1" t="s">
        <v>43</v>
      </c>
      <c r="L478" s="1">
        <v>4</v>
      </c>
      <c r="M478" s="1" t="s">
        <v>44</v>
      </c>
      <c r="N478" s="1" t="s">
        <v>302</v>
      </c>
      <c r="O478" s="1" t="s">
        <v>337</v>
      </c>
      <c r="P478" s="6" t="s">
        <v>338</v>
      </c>
      <c r="Q478" s="6" t="s">
        <v>2780</v>
      </c>
      <c r="R478" s="6" t="s">
        <v>2780</v>
      </c>
      <c r="S478" s="6" t="s">
        <v>2780</v>
      </c>
      <c r="T478" s="6" t="s">
        <v>2780</v>
      </c>
      <c r="U478" s="6" t="s">
        <v>2780</v>
      </c>
      <c r="V478" s="6"/>
      <c r="W478" s="6"/>
      <c r="X478" s="6"/>
      <c r="Y478" s="6"/>
      <c r="Z478" s="6"/>
      <c r="AA478" s="6"/>
      <c r="AB478" s="6"/>
      <c r="AC478" s="6"/>
      <c r="AD478" s="6"/>
      <c r="AE478" s="6"/>
      <c r="AF478" s="6"/>
      <c r="AG478" s="6"/>
      <c r="AH478" s="6"/>
    </row>
    <row r="479" spans="1:34" ht="45" x14ac:dyDescent="0.25">
      <c r="A479" s="6">
        <f t="shared" si="16"/>
        <v>478</v>
      </c>
      <c r="B479" s="1">
        <v>461</v>
      </c>
      <c r="C479" s="2">
        <v>44950.436215277776</v>
      </c>
      <c r="D479" s="1" t="s">
        <v>2708</v>
      </c>
      <c r="E479" s="1" t="s">
        <v>145</v>
      </c>
      <c r="F479" s="3">
        <v>44950</v>
      </c>
      <c r="G479" s="1">
        <f>_xlfn.XLOOKUP(Observation[[#This Row],[Date of Observation]],Date!$A$2:$A$300,Date!$B$2:$B$300,"")</f>
        <v>4</v>
      </c>
      <c r="H479" s="1" t="str">
        <f>_xlfn.XLOOKUP(Observation[[#This Row],[Date of Observation]],Date!$A$2:$A$300,Date!$C$2:$C$300,"")</f>
        <v>Spr 1</v>
      </c>
      <c r="I479" s="1" t="s">
        <v>48</v>
      </c>
      <c r="J479" s="1">
        <v>7</v>
      </c>
      <c r="K479" s="1" t="s">
        <v>146</v>
      </c>
      <c r="L479" s="1">
        <v>4</v>
      </c>
      <c r="M479" s="1" t="s">
        <v>44</v>
      </c>
      <c r="N479" s="1" t="s">
        <v>302</v>
      </c>
      <c r="O479" s="1"/>
      <c r="P479" s="6" t="s">
        <v>1417</v>
      </c>
      <c r="Q479" s="6" t="s">
        <v>2780</v>
      </c>
      <c r="R479" s="6" t="s">
        <v>2780</v>
      </c>
      <c r="S479" s="6" t="s">
        <v>2780</v>
      </c>
      <c r="T479" s="6" t="s">
        <v>2780</v>
      </c>
      <c r="U479" s="6" t="s">
        <v>2780</v>
      </c>
      <c r="V479" s="6"/>
      <c r="W479" s="6"/>
      <c r="X479" s="6"/>
      <c r="Y479" s="6"/>
      <c r="Z479" s="6"/>
      <c r="AA479" s="6"/>
      <c r="AB479" s="6" t="s">
        <v>1166</v>
      </c>
      <c r="AC479" s="6"/>
      <c r="AD479" s="6" t="s">
        <v>1166</v>
      </c>
      <c r="AE479" s="6"/>
      <c r="AF479" s="6"/>
      <c r="AG479" s="6"/>
      <c r="AH479" s="6"/>
    </row>
    <row r="480" spans="1:34" ht="45" x14ac:dyDescent="0.25">
      <c r="A480" s="6">
        <f t="shared" si="16"/>
        <v>479</v>
      </c>
      <c r="B480" s="1">
        <v>462</v>
      </c>
      <c r="C480" s="2">
        <v>44950.511724537035</v>
      </c>
      <c r="D480" s="1" t="s">
        <v>2756</v>
      </c>
      <c r="E480" s="1" t="s">
        <v>1423</v>
      </c>
      <c r="F480" s="3">
        <v>44950</v>
      </c>
      <c r="G480" s="1">
        <f>_xlfn.XLOOKUP(Observation[[#This Row],[Date of Observation]],Date!$A$2:$A$300,Date!$B$2:$B$300,"")</f>
        <v>4</v>
      </c>
      <c r="H480" s="1" t="str">
        <f>_xlfn.XLOOKUP(Observation[[#This Row],[Date of Observation]],Date!$A$2:$A$300,Date!$C$2:$C$300,"")</f>
        <v>Spr 1</v>
      </c>
      <c r="I480" s="1" t="s">
        <v>58</v>
      </c>
      <c r="J480" s="1">
        <v>8</v>
      </c>
      <c r="K480" s="1" t="s">
        <v>80</v>
      </c>
      <c r="L480" s="1">
        <v>3</v>
      </c>
      <c r="M480" s="1" t="s">
        <v>44</v>
      </c>
      <c r="N480" s="1" t="s">
        <v>45</v>
      </c>
      <c r="O480" s="1" t="s">
        <v>26</v>
      </c>
      <c r="P480" s="6" t="s">
        <v>1424</v>
      </c>
      <c r="Q480" s="6" t="s">
        <v>2780</v>
      </c>
      <c r="R480" s="6" t="s">
        <v>2780</v>
      </c>
      <c r="S480" s="6" t="s">
        <v>2780</v>
      </c>
      <c r="T480" s="6" t="s">
        <v>2780</v>
      </c>
      <c r="U480" s="6" t="s">
        <v>2780</v>
      </c>
      <c r="V480" s="6" t="s">
        <v>1159</v>
      </c>
      <c r="W480" s="6" t="s">
        <v>1159</v>
      </c>
      <c r="X480" s="6" t="s">
        <v>1159</v>
      </c>
      <c r="Y480" s="6" t="s">
        <v>1159</v>
      </c>
      <c r="Z480" s="6" t="s">
        <v>1159</v>
      </c>
      <c r="AA480" s="6" t="s">
        <v>1159</v>
      </c>
      <c r="AB480" s="6" t="s">
        <v>1159</v>
      </c>
      <c r="AC480" s="6" t="s">
        <v>1159</v>
      </c>
      <c r="AD480" s="6" t="s">
        <v>1166</v>
      </c>
      <c r="AE480" s="6" t="s">
        <v>1159</v>
      </c>
      <c r="AF480" s="6" t="s">
        <v>1159</v>
      </c>
      <c r="AG480" s="6" t="s">
        <v>1159</v>
      </c>
      <c r="AH480" s="6" t="s">
        <v>1159</v>
      </c>
    </row>
    <row r="481" spans="1:34" ht="195" x14ac:dyDescent="0.25">
      <c r="A481" s="6">
        <f t="shared" si="16"/>
        <v>480</v>
      </c>
      <c r="B481" s="1">
        <v>463</v>
      </c>
      <c r="C481" s="2">
        <v>44950.573009259257</v>
      </c>
      <c r="D481" s="1" t="s">
        <v>2756</v>
      </c>
      <c r="E481" s="1" t="s">
        <v>343</v>
      </c>
      <c r="F481" s="3">
        <v>44908</v>
      </c>
      <c r="G481" s="1">
        <f>_xlfn.XLOOKUP(Observation[[#This Row],[Date of Observation]],Date!$A$2:$A$300,Date!$B$2:$B$300,"")</f>
        <v>7</v>
      </c>
      <c r="H481" s="1" t="str">
        <f>_xlfn.XLOOKUP(Observation[[#This Row],[Date of Observation]],Date!$A$2:$A$300,Date!$C$2:$C$300,"")</f>
        <v>Aut 2</v>
      </c>
      <c r="I481" s="1" t="s">
        <v>58</v>
      </c>
      <c r="J481" s="1">
        <v>7</v>
      </c>
      <c r="K481" s="1" t="s">
        <v>59</v>
      </c>
      <c r="L481" s="1">
        <v>3</v>
      </c>
      <c r="M481" s="1" t="s">
        <v>44</v>
      </c>
      <c r="N481" s="1" t="s">
        <v>302</v>
      </c>
      <c r="O481" s="1"/>
      <c r="P481" s="6" t="s">
        <v>1427</v>
      </c>
      <c r="Q481" s="17" t="s">
        <v>1428</v>
      </c>
      <c r="R481" s="6" t="s">
        <v>1429</v>
      </c>
      <c r="S481" s="6" t="s">
        <v>1430</v>
      </c>
      <c r="T481" s="6" t="s">
        <v>1431</v>
      </c>
      <c r="U481" s="6" t="s">
        <v>1432</v>
      </c>
      <c r="V481" s="6" t="s">
        <v>1159</v>
      </c>
      <c r="W481" s="6" t="s">
        <v>1159</v>
      </c>
      <c r="X481" s="6" t="s">
        <v>1159</v>
      </c>
      <c r="Y481" s="6" t="s">
        <v>1159</v>
      </c>
      <c r="Z481" s="6" t="s">
        <v>1159</v>
      </c>
      <c r="AA481" s="6" t="s">
        <v>1159</v>
      </c>
      <c r="AB481" s="6" t="s">
        <v>1159</v>
      </c>
      <c r="AC481" s="6" t="s">
        <v>1159</v>
      </c>
      <c r="AD481" s="6" t="s">
        <v>1159</v>
      </c>
      <c r="AE481" s="6" t="s">
        <v>1159</v>
      </c>
      <c r="AF481" s="6" t="s">
        <v>1159</v>
      </c>
      <c r="AG481" s="6" t="s">
        <v>1159</v>
      </c>
      <c r="AH481" s="6" t="s">
        <v>1159</v>
      </c>
    </row>
    <row r="482" spans="1:34" ht="165" x14ac:dyDescent="0.25">
      <c r="A482" s="6">
        <f t="shared" si="16"/>
        <v>481</v>
      </c>
      <c r="B482" s="1">
        <v>464</v>
      </c>
      <c r="C482" s="2">
        <v>44950.627060185187</v>
      </c>
      <c r="D482" s="1" t="s">
        <v>2730</v>
      </c>
      <c r="E482" s="1" t="s">
        <v>210</v>
      </c>
      <c r="F482" s="3">
        <v>44950</v>
      </c>
      <c r="G482" s="1">
        <f>_xlfn.XLOOKUP(Observation[[#This Row],[Date of Observation]],Date!$A$2:$A$300,Date!$B$2:$B$300,"")</f>
        <v>4</v>
      </c>
      <c r="H482" s="1" t="str">
        <f>_xlfn.XLOOKUP(Observation[[#This Row],[Date of Observation]],Date!$A$2:$A$300,Date!$C$2:$C$300,"")</f>
        <v>Spr 1</v>
      </c>
      <c r="I482" s="1" t="s">
        <v>42</v>
      </c>
      <c r="J482" s="1">
        <v>10</v>
      </c>
      <c r="K482" s="1" t="s">
        <v>43</v>
      </c>
      <c r="L482" s="1">
        <v>4</v>
      </c>
      <c r="M482" s="1" t="s">
        <v>44</v>
      </c>
      <c r="N482" s="1" t="s">
        <v>45</v>
      </c>
      <c r="O482" s="1" t="s">
        <v>51</v>
      </c>
      <c r="P482" s="6" t="s">
        <v>1433</v>
      </c>
      <c r="Q482" s="17" t="s">
        <v>1434</v>
      </c>
      <c r="R482" s="6"/>
      <c r="S482" s="6"/>
      <c r="T482" s="6"/>
      <c r="U482" s="6" t="s">
        <v>1435</v>
      </c>
      <c r="V482" s="6"/>
      <c r="W482" s="6"/>
      <c r="X482" s="6"/>
      <c r="Y482" s="6"/>
      <c r="Z482" s="6"/>
      <c r="AA482" s="6"/>
      <c r="AB482" s="6"/>
      <c r="AC482" s="6" t="s">
        <v>1166</v>
      </c>
      <c r="AD482" s="6"/>
      <c r="AE482" s="6"/>
      <c r="AF482" s="6"/>
      <c r="AG482" s="6"/>
      <c r="AH482" s="6"/>
    </row>
    <row r="483" spans="1:34" ht="45" x14ac:dyDescent="0.25">
      <c r="A483" s="6">
        <f t="shared" si="16"/>
        <v>482</v>
      </c>
      <c r="B483" s="1">
        <v>465</v>
      </c>
      <c r="C483" s="2">
        <v>44950.741944444446</v>
      </c>
      <c r="D483" s="1" t="s">
        <v>2743</v>
      </c>
      <c r="E483" s="1" t="s">
        <v>458</v>
      </c>
      <c r="F483" s="3">
        <v>44950</v>
      </c>
      <c r="G483" s="1">
        <f>_xlfn.XLOOKUP(Observation[[#This Row],[Date of Observation]],Date!$A$2:$A$300,Date!$B$2:$B$300,"")</f>
        <v>4</v>
      </c>
      <c r="H483" s="1" t="str">
        <f>_xlfn.XLOOKUP(Observation[[#This Row],[Date of Observation]],Date!$A$2:$A$300,Date!$C$2:$C$300,"")</f>
        <v>Spr 1</v>
      </c>
      <c r="I483" s="1" t="s">
        <v>90</v>
      </c>
      <c r="J483" s="1">
        <v>9</v>
      </c>
      <c r="K483" s="1" t="s">
        <v>96</v>
      </c>
      <c r="L483" s="1">
        <v>2</v>
      </c>
      <c r="M483" s="1" t="s">
        <v>50</v>
      </c>
      <c r="N483" s="1" t="s">
        <v>302</v>
      </c>
      <c r="O483" s="1"/>
      <c r="P483" s="6" t="s">
        <v>1436</v>
      </c>
      <c r="Q483" s="6" t="s">
        <v>2780</v>
      </c>
      <c r="R483" s="6" t="s">
        <v>2780</v>
      </c>
      <c r="S483" s="6" t="s">
        <v>2780</v>
      </c>
      <c r="T483" s="6" t="s">
        <v>2780</v>
      </c>
      <c r="U483" s="6" t="s">
        <v>2780</v>
      </c>
      <c r="V483" s="6"/>
      <c r="W483" s="6"/>
      <c r="X483" s="6"/>
      <c r="Y483" s="6"/>
      <c r="Z483" s="6"/>
      <c r="AA483" s="6"/>
      <c r="AB483" s="6"/>
      <c r="AC483" s="6"/>
      <c r="AD483" s="6"/>
      <c r="AE483" s="6"/>
      <c r="AF483" s="6"/>
      <c r="AG483" s="6"/>
      <c r="AH483" s="6"/>
    </row>
    <row r="484" spans="1:34" ht="330" x14ac:dyDescent="0.25">
      <c r="A484" s="6">
        <f t="shared" ref="A484:A523" si="17">ROW()-1</f>
        <v>483</v>
      </c>
      <c r="B484" s="1">
        <v>466</v>
      </c>
      <c r="C484" s="2">
        <v>44951.734629629631</v>
      </c>
      <c r="D484" s="1" t="s">
        <v>2708</v>
      </c>
      <c r="E484" s="1" t="s">
        <v>200</v>
      </c>
      <c r="F484" s="3">
        <v>44950</v>
      </c>
      <c r="G484" s="1">
        <f>_xlfn.XLOOKUP(Observation[[#This Row],[Date of Observation]],Date!$A$2:$A$300,Date!$B$2:$B$300,"")</f>
        <v>4</v>
      </c>
      <c r="H484" s="1" t="str">
        <f>_xlfn.XLOOKUP(Observation[[#This Row],[Date of Observation]],Date!$A$2:$A$300,Date!$C$2:$C$300,"")</f>
        <v>Spr 1</v>
      </c>
      <c r="I484" s="1" t="s">
        <v>90</v>
      </c>
      <c r="J484" s="1">
        <v>12</v>
      </c>
      <c r="K484" s="1" t="s">
        <v>201</v>
      </c>
      <c r="L484" s="1"/>
      <c r="M484" s="1" t="s">
        <v>44</v>
      </c>
      <c r="N484" s="1" t="s">
        <v>45</v>
      </c>
      <c r="O484" s="1" t="s">
        <v>51</v>
      </c>
      <c r="P484" s="6" t="s">
        <v>1437</v>
      </c>
      <c r="Q484" s="17" t="s">
        <v>1438</v>
      </c>
      <c r="R484" s="6"/>
      <c r="S484" s="6"/>
      <c r="T484" s="6"/>
      <c r="U484" s="6" t="s">
        <v>1439</v>
      </c>
      <c r="V484" s="6"/>
      <c r="W484" s="6"/>
      <c r="X484" s="6"/>
      <c r="Y484" s="6"/>
      <c r="Z484" s="6"/>
      <c r="AA484" s="6"/>
      <c r="AB484" s="6"/>
      <c r="AC484" s="6"/>
      <c r="AD484" s="6"/>
      <c r="AE484" s="6"/>
      <c r="AF484" s="6"/>
      <c r="AG484" s="6"/>
      <c r="AH484" s="6"/>
    </row>
    <row r="485" spans="1:34" ht="225" x14ac:dyDescent="0.25">
      <c r="A485" s="6">
        <f t="shared" si="17"/>
        <v>484</v>
      </c>
      <c r="B485" s="1">
        <v>467</v>
      </c>
      <c r="C485" s="2">
        <v>44952.674699074072</v>
      </c>
      <c r="D485" s="1" t="s">
        <v>2752</v>
      </c>
      <c r="E485" s="1" t="s">
        <v>776</v>
      </c>
      <c r="F485" s="3">
        <v>44951</v>
      </c>
      <c r="G485" s="1">
        <f>_xlfn.XLOOKUP(Observation[[#This Row],[Date of Observation]],Date!$A$2:$A$300,Date!$B$2:$B$300,"")</f>
        <v>4</v>
      </c>
      <c r="H485" s="1" t="str">
        <f>_xlfn.XLOOKUP(Observation[[#This Row],[Date of Observation]],Date!$A$2:$A$300,Date!$C$2:$C$300,"")</f>
        <v>Spr 1</v>
      </c>
      <c r="I485" s="1" t="s">
        <v>90</v>
      </c>
      <c r="J485" s="1">
        <v>8</v>
      </c>
      <c r="K485" s="1" t="s">
        <v>772</v>
      </c>
      <c r="L485" s="1">
        <v>2</v>
      </c>
      <c r="M485" s="1" t="s">
        <v>85</v>
      </c>
      <c r="N485" s="1" t="s">
        <v>45</v>
      </c>
      <c r="O485" s="1" t="s">
        <v>51</v>
      </c>
      <c r="P485" s="6" t="s">
        <v>1440</v>
      </c>
      <c r="Q485" s="17" t="s">
        <v>1441</v>
      </c>
      <c r="R485" s="6"/>
      <c r="S485" s="6"/>
      <c r="T485" s="6"/>
      <c r="U485" s="6" t="s">
        <v>1442</v>
      </c>
      <c r="V485" s="6"/>
      <c r="W485" s="6"/>
      <c r="X485" s="6"/>
      <c r="Y485" s="6"/>
      <c r="Z485" s="6"/>
      <c r="AA485" s="6"/>
      <c r="AB485" s="6"/>
      <c r="AC485" s="6"/>
      <c r="AD485" s="6"/>
      <c r="AE485" s="6"/>
      <c r="AF485" s="6"/>
      <c r="AG485" s="6"/>
      <c r="AH485" s="6"/>
    </row>
    <row r="486" spans="1:34" ht="210" x14ac:dyDescent="0.25">
      <c r="A486" s="6">
        <f t="shared" si="17"/>
        <v>485</v>
      </c>
      <c r="B486" s="1">
        <v>468</v>
      </c>
      <c r="C486" s="2">
        <v>44953.379131944443</v>
      </c>
      <c r="D486" s="1" t="s">
        <v>2754</v>
      </c>
      <c r="E486" s="1" t="s">
        <v>70</v>
      </c>
      <c r="F486" s="3">
        <v>44953</v>
      </c>
      <c r="G486" s="1">
        <f>_xlfn.XLOOKUP(Observation[[#This Row],[Date of Observation]],Date!$A$2:$A$300,Date!$B$2:$B$300,"")</f>
        <v>4</v>
      </c>
      <c r="H486" s="1" t="str">
        <f>_xlfn.XLOOKUP(Observation[[#This Row],[Date of Observation]],Date!$A$2:$A$300,Date!$C$2:$C$300,"")</f>
        <v>Spr 1</v>
      </c>
      <c r="I486" s="1" t="s">
        <v>48</v>
      </c>
      <c r="J486" s="1">
        <v>11</v>
      </c>
      <c r="K486" s="1" t="s">
        <v>68</v>
      </c>
      <c r="L486" s="1">
        <v>3</v>
      </c>
      <c r="M486" s="1" t="s">
        <v>44</v>
      </c>
      <c r="N486" s="1" t="s">
        <v>45</v>
      </c>
      <c r="O486" s="1" t="s">
        <v>51</v>
      </c>
      <c r="P486" s="6" t="s">
        <v>1443</v>
      </c>
      <c r="Q486" s="17" t="s">
        <v>1444</v>
      </c>
      <c r="R486" s="6"/>
      <c r="S486" s="6"/>
      <c r="T486" s="6"/>
      <c r="U486" s="6" t="s">
        <v>1445</v>
      </c>
      <c r="V486" s="6"/>
      <c r="W486" s="6"/>
      <c r="X486" s="6"/>
      <c r="Y486" s="6"/>
      <c r="Z486" s="6" t="s">
        <v>1170</v>
      </c>
      <c r="AA486" s="6"/>
      <c r="AB486" s="6"/>
      <c r="AC486" s="6"/>
      <c r="AD486" s="6"/>
      <c r="AE486" s="6"/>
      <c r="AF486" s="6"/>
      <c r="AG486" s="6"/>
      <c r="AH486" s="6"/>
    </row>
    <row r="487" spans="1:34" ht="45" x14ac:dyDescent="0.25">
      <c r="A487" s="6">
        <f t="shared" si="17"/>
        <v>486</v>
      </c>
      <c r="B487" s="1">
        <v>469</v>
      </c>
      <c r="C487" s="2">
        <v>44953.38685185185</v>
      </c>
      <c r="D487" s="1" t="s">
        <v>2754</v>
      </c>
      <c r="E487" s="1" t="s">
        <v>75</v>
      </c>
      <c r="F487" s="3">
        <v>44953</v>
      </c>
      <c r="G487" s="1">
        <f>_xlfn.XLOOKUP(Observation[[#This Row],[Date of Observation]],Date!$A$2:$A$300,Date!$B$2:$B$300,"")</f>
        <v>4</v>
      </c>
      <c r="H487" s="1" t="str">
        <f>_xlfn.XLOOKUP(Observation[[#This Row],[Date of Observation]],Date!$A$2:$A$300,Date!$C$2:$C$300,"")</f>
        <v>Spr 1</v>
      </c>
      <c r="I487" s="1" t="s">
        <v>48</v>
      </c>
      <c r="J487" s="1">
        <v>11</v>
      </c>
      <c r="K487" s="1" t="s">
        <v>71</v>
      </c>
      <c r="L487" s="1">
        <v>4</v>
      </c>
      <c r="M487" s="1" t="s">
        <v>44</v>
      </c>
      <c r="N487" s="1" t="s">
        <v>45</v>
      </c>
      <c r="O487" s="1" t="s">
        <v>51</v>
      </c>
      <c r="P487" s="6" t="s">
        <v>1446</v>
      </c>
      <c r="Q487" s="6" t="s">
        <v>2780</v>
      </c>
      <c r="R487" s="6" t="s">
        <v>2780</v>
      </c>
      <c r="S487" s="6" t="s">
        <v>2780</v>
      </c>
      <c r="T487" s="6" t="s">
        <v>2780</v>
      </c>
      <c r="U487" s="6" t="s">
        <v>2780</v>
      </c>
      <c r="V487" s="6"/>
      <c r="W487" s="6"/>
      <c r="X487" s="6"/>
      <c r="Y487" s="6"/>
      <c r="Z487" s="6"/>
      <c r="AA487" s="6"/>
      <c r="AB487" s="6"/>
      <c r="AC487" s="6"/>
      <c r="AD487" s="6"/>
      <c r="AE487" s="6"/>
      <c r="AF487" s="6"/>
      <c r="AG487" s="6"/>
      <c r="AH487" s="6"/>
    </row>
    <row r="488" spans="1:34" ht="135" x14ac:dyDescent="0.25">
      <c r="A488" s="6">
        <f t="shared" si="17"/>
        <v>487</v>
      </c>
      <c r="B488" s="1">
        <v>470</v>
      </c>
      <c r="C488" s="2">
        <v>44953.390092592592</v>
      </c>
      <c r="D488" s="1" t="s">
        <v>2754</v>
      </c>
      <c r="E488" s="1" t="s">
        <v>75</v>
      </c>
      <c r="F488" s="3">
        <v>44954</v>
      </c>
      <c r="G488" s="1">
        <f>_xlfn.XLOOKUP(Observation[[#This Row],[Date of Observation]],Date!$A$2:$A$300,Date!$B$2:$B$300,"")</f>
        <v>4</v>
      </c>
      <c r="H488" s="1" t="str">
        <f>_xlfn.XLOOKUP(Observation[[#This Row],[Date of Observation]],Date!$A$2:$A$300,Date!$C$2:$C$300,"")</f>
        <v>Spr 1</v>
      </c>
      <c r="I488" s="1" t="s">
        <v>48</v>
      </c>
      <c r="J488" s="1">
        <v>11</v>
      </c>
      <c r="K488" s="1" t="s">
        <v>71</v>
      </c>
      <c r="L488" s="1">
        <v>4</v>
      </c>
      <c r="M488" s="1" t="s">
        <v>44</v>
      </c>
      <c r="N488" s="1" t="s">
        <v>154</v>
      </c>
      <c r="O488" s="1"/>
      <c r="P488" s="6"/>
      <c r="Q488" s="17" t="s">
        <v>1447</v>
      </c>
      <c r="R488" s="6"/>
      <c r="S488" s="6"/>
      <c r="T488" s="6"/>
      <c r="U488" s="6" t="s">
        <v>1448</v>
      </c>
      <c r="V488" s="6"/>
      <c r="W488" s="6"/>
      <c r="X488" s="6"/>
      <c r="Y488" s="6"/>
      <c r="Z488" s="6"/>
      <c r="AA488" s="6"/>
      <c r="AB488" s="6"/>
      <c r="AC488" s="6"/>
      <c r="AD488" s="6"/>
      <c r="AE488" s="6"/>
      <c r="AF488" s="6"/>
      <c r="AG488" s="6"/>
      <c r="AH488" s="6"/>
    </row>
    <row r="489" spans="1:34" ht="120" x14ac:dyDescent="0.25">
      <c r="A489" s="6">
        <f t="shared" si="17"/>
        <v>488</v>
      </c>
      <c r="B489" s="1">
        <v>471</v>
      </c>
      <c r="C489" s="2">
        <v>44953.395231481481</v>
      </c>
      <c r="D489" s="1" t="s">
        <v>2754</v>
      </c>
      <c r="E489" s="1" t="s">
        <v>67</v>
      </c>
      <c r="F489" s="3">
        <v>44953</v>
      </c>
      <c r="G489" s="1">
        <f>_xlfn.XLOOKUP(Observation[[#This Row],[Date of Observation]],Date!$A$2:$A$300,Date!$B$2:$B$300,"")</f>
        <v>4</v>
      </c>
      <c r="H489" s="1" t="str">
        <f>_xlfn.XLOOKUP(Observation[[#This Row],[Date of Observation]],Date!$A$2:$A$300,Date!$C$2:$C$300,"")</f>
        <v>Spr 1</v>
      </c>
      <c r="I489" s="1" t="s">
        <v>48</v>
      </c>
      <c r="J489" s="1">
        <v>11</v>
      </c>
      <c r="K489" s="1" t="s">
        <v>68</v>
      </c>
      <c r="L489" s="1">
        <v>1</v>
      </c>
      <c r="M489" s="1" t="s">
        <v>44</v>
      </c>
      <c r="N489" s="1" t="s">
        <v>154</v>
      </c>
      <c r="O489" s="1"/>
      <c r="P489" s="6"/>
      <c r="Q489" s="17" t="s">
        <v>1449</v>
      </c>
      <c r="R489" s="6"/>
      <c r="S489" s="6"/>
      <c r="T489" s="6"/>
      <c r="U489" s="6" t="s">
        <v>1450</v>
      </c>
      <c r="V489" s="6"/>
      <c r="W489" s="6"/>
      <c r="X489" s="6"/>
      <c r="Y489" s="6"/>
      <c r="Z489" s="6"/>
      <c r="AA489" s="6"/>
      <c r="AB489" s="6"/>
      <c r="AC489" s="6"/>
      <c r="AD489" s="6"/>
      <c r="AE489" s="6"/>
      <c r="AF489" s="6"/>
      <c r="AG489" s="6"/>
      <c r="AH489" s="6"/>
    </row>
    <row r="490" spans="1:34" ht="45" x14ac:dyDescent="0.25">
      <c r="A490" s="6">
        <f t="shared" si="17"/>
        <v>489</v>
      </c>
      <c r="B490" s="1">
        <v>472</v>
      </c>
      <c r="C490" s="2">
        <v>44953.40148148148</v>
      </c>
      <c r="D490" s="1" t="s">
        <v>2754</v>
      </c>
      <c r="E490" s="1" t="s">
        <v>867</v>
      </c>
      <c r="F490" s="3">
        <v>44954</v>
      </c>
      <c r="G490" s="1">
        <f>_xlfn.XLOOKUP(Observation[[#This Row],[Date of Observation]],Date!$A$2:$A$300,Date!$B$2:$B$300,"")</f>
        <v>4</v>
      </c>
      <c r="H490" s="1" t="str">
        <f>_xlfn.XLOOKUP(Observation[[#This Row],[Date of Observation]],Date!$A$2:$A$300,Date!$C$2:$C$300,"")</f>
        <v>Spr 1</v>
      </c>
      <c r="I490" s="1" t="s">
        <v>48</v>
      </c>
      <c r="J490" s="1">
        <v>11</v>
      </c>
      <c r="K490" s="1" t="s">
        <v>68</v>
      </c>
      <c r="L490" s="1">
        <v>1</v>
      </c>
      <c r="M490" s="1" t="s">
        <v>44</v>
      </c>
      <c r="N490" s="1" t="s">
        <v>45</v>
      </c>
      <c r="O490" s="1" t="s">
        <v>51</v>
      </c>
      <c r="P490" s="6" t="s">
        <v>1451</v>
      </c>
      <c r="Q490" s="6" t="s">
        <v>2780</v>
      </c>
      <c r="R490" s="6" t="s">
        <v>2780</v>
      </c>
      <c r="S490" s="6" t="s">
        <v>2780</v>
      </c>
      <c r="T490" s="6" t="s">
        <v>2780</v>
      </c>
      <c r="U490" s="6" t="s">
        <v>2780</v>
      </c>
      <c r="V490" s="6"/>
      <c r="W490" s="6"/>
      <c r="X490" s="6"/>
      <c r="Y490" s="6"/>
      <c r="Z490" s="6"/>
      <c r="AA490" s="6"/>
      <c r="AB490" s="6"/>
      <c r="AC490" s="6"/>
      <c r="AD490" s="6"/>
      <c r="AE490" s="6"/>
      <c r="AF490" s="6"/>
      <c r="AG490" s="6"/>
      <c r="AH490" s="6"/>
    </row>
    <row r="491" spans="1:34" ht="90" x14ac:dyDescent="0.25">
      <c r="A491" s="6">
        <f t="shared" si="17"/>
        <v>490</v>
      </c>
      <c r="B491" s="1">
        <v>474</v>
      </c>
      <c r="C491" s="2">
        <v>44953.648020833331</v>
      </c>
      <c r="D491" s="1" t="s">
        <v>2730</v>
      </c>
      <c r="E491" s="1" t="s">
        <v>393</v>
      </c>
      <c r="F491" s="3">
        <v>44953</v>
      </c>
      <c r="G491" s="1">
        <f>_xlfn.XLOOKUP(Observation[[#This Row],[Date of Observation]],Date!$A$2:$A$300,Date!$B$2:$B$300,"")</f>
        <v>4</v>
      </c>
      <c r="H491" s="1" t="str">
        <f>_xlfn.XLOOKUP(Observation[[#This Row],[Date of Observation]],Date!$A$2:$A$300,Date!$C$2:$C$300,"")</f>
        <v>Spr 1</v>
      </c>
      <c r="I491" s="1" t="s">
        <v>42</v>
      </c>
      <c r="J491" s="1">
        <v>11</v>
      </c>
      <c r="K491" s="1" t="s">
        <v>43</v>
      </c>
      <c r="L491" s="1">
        <v>2</v>
      </c>
      <c r="M491" s="1" t="s">
        <v>44</v>
      </c>
      <c r="N491" s="1" t="s">
        <v>154</v>
      </c>
      <c r="O491" s="1"/>
      <c r="P491" s="6"/>
      <c r="Q491" s="17" t="s">
        <v>1452</v>
      </c>
      <c r="R491" s="6"/>
      <c r="S491" s="6"/>
      <c r="T491" s="6"/>
      <c r="U491" s="6" t="s">
        <v>1453</v>
      </c>
      <c r="V491" s="6"/>
      <c r="W491" s="6"/>
      <c r="X491" s="6"/>
      <c r="Y491" s="6"/>
      <c r="Z491" s="6"/>
      <c r="AA491" s="6"/>
      <c r="AB491" s="6"/>
      <c r="AC491" s="6"/>
      <c r="AD491" s="6"/>
      <c r="AE491" s="6"/>
      <c r="AF491" s="6"/>
      <c r="AG491" s="6"/>
      <c r="AH491" s="6"/>
    </row>
    <row r="492" spans="1:34" ht="105" x14ac:dyDescent="0.25">
      <c r="A492" s="6">
        <f t="shared" si="17"/>
        <v>491</v>
      </c>
      <c r="B492" s="1">
        <v>473</v>
      </c>
      <c r="C492" s="2">
        <v>44953.645925925928</v>
      </c>
      <c r="D492" s="1" t="s">
        <v>2730</v>
      </c>
      <c r="E492" s="1" t="s">
        <v>1258</v>
      </c>
      <c r="F492" s="3">
        <v>44953</v>
      </c>
      <c r="G492" s="1">
        <f>_xlfn.XLOOKUP(Observation[[#This Row],[Date of Observation]],Date!$A$2:$A$300,Date!$B$2:$B$300,"")</f>
        <v>4</v>
      </c>
      <c r="H492" s="1" t="str">
        <f>_xlfn.XLOOKUP(Observation[[#This Row],[Date of Observation]],Date!$A$2:$A$300,Date!$C$2:$C$300,"")</f>
        <v>Spr 1</v>
      </c>
      <c r="I492" s="1" t="s">
        <v>42</v>
      </c>
      <c r="J492" s="1">
        <v>11</v>
      </c>
      <c r="K492" s="1" t="s">
        <v>43</v>
      </c>
      <c r="L492" s="1">
        <v>1</v>
      </c>
      <c r="M492" s="1" t="s">
        <v>44</v>
      </c>
      <c r="N492" s="1" t="s">
        <v>154</v>
      </c>
      <c r="O492" s="1"/>
      <c r="P492" s="6"/>
      <c r="Q492" s="17" t="s">
        <v>1454</v>
      </c>
      <c r="R492" s="6"/>
      <c r="S492" s="6"/>
      <c r="T492" s="6"/>
      <c r="U492" s="6" t="s">
        <v>1455</v>
      </c>
      <c r="V492" s="6"/>
      <c r="W492" s="6"/>
      <c r="X492" s="6"/>
      <c r="Y492" s="6"/>
      <c r="Z492" s="6"/>
      <c r="AA492" s="6"/>
      <c r="AB492" s="6"/>
      <c r="AC492" s="6"/>
      <c r="AD492" s="6"/>
      <c r="AE492" s="6"/>
      <c r="AF492" s="6"/>
      <c r="AG492" s="6"/>
      <c r="AH492" s="6"/>
    </row>
    <row r="493" spans="1:34" ht="105" x14ac:dyDescent="0.25">
      <c r="A493" s="6">
        <f t="shared" si="17"/>
        <v>492</v>
      </c>
      <c r="B493" s="1">
        <v>475</v>
      </c>
      <c r="C493" s="2">
        <v>44953.653726851851</v>
      </c>
      <c r="D493" s="1" t="s">
        <v>2730</v>
      </c>
      <c r="E493" s="1" t="s">
        <v>247</v>
      </c>
      <c r="F493" s="3">
        <v>44953</v>
      </c>
      <c r="G493" s="1">
        <f>_xlfn.XLOOKUP(Observation[[#This Row],[Date of Observation]],Date!$A$2:$A$300,Date!$B$2:$B$300,"")</f>
        <v>4</v>
      </c>
      <c r="H493" s="1" t="str">
        <f>_xlfn.XLOOKUP(Observation[[#This Row],[Date of Observation]],Date!$A$2:$A$300,Date!$C$2:$C$300,"")</f>
        <v>Spr 1</v>
      </c>
      <c r="I493" s="1" t="s">
        <v>42</v>
      </c>
      <c r="J493" s="1">
        <v>11</v>
      </c>
      <c r="K493" s="1" t="s">
        <v>43</v>
      </c>
      <c r="L493" s="1">
        <v>1</v>
      </c>
      <c r="M493" s="1" t="s">
        <v>50</v>
      </c>
      <c r="N493" s="1" t="s">
        <v>154</v>
      </c>
      <c r="O493" s="1"/>
      <c r="P493" s="6"/>
      <c r="Q493" s="17" t="s">
        <v>1456</v>
      </c>
      <c r="R493" s="6"/>
      <c r="S493" s="6"/>
      <c r="T493" s="6"/>
      <c r="U493" s="6" t="s">
        <v>169</v>
      </c>
      <c r="V493" s="6"/>
      <c r="W493" s="6"/>
      <c r="X493" s="6"/>
      <c r="Y493" s="6"/>
      <c r="Z493" s="6"/>
      <c r="AA493" s="6"/>
      <c r="AB493" s="6"/>
      <c r="AC493" s="6"/>
      <c r="AD493" s="6"/>
      <c r="AE493" s="6"/>
      <c r="AF493" s="6"/>
      <c r="AG493" s="6"/>
      <c r="AH493" s="6"/>
    </row>
    <row r="494" spans="1:34" ht="105" x14ac:dyDescent="0.25">
      <c r="A494" s="6">
        <f t="shared" si="17"/>
        <v>493</v>
      </c>
      <c r="B494" s="1">
        <v>476</v>
      </c>
      <c r="C494" s="2">
        <v>44953.656504629631</v>
      </c>
      <c r="D494" s="1" t="s">
        <v>2730</v>
      </c>
      <c r="E494" s="1" t="s">
        <v>1270</v>
      </c>
      <c r="F494" s="3">
        <v>44953</v>
      </c>
      <c r="G494" s="1">
        <f>_xlfn.XLOOKUP(Observation[[#This Row],[Date of Observation]],Date!$A$2:$A$300,Date!$B$2:$B$300,"")</f>
        <v>4</v>
      </c>
      <c r="H494" s="1" t="str">
        <f>_xlfn.XLOOKUP(Observation[[#This Row],[Date of Observation]],Date!$A$2:$A$300,Date!$C$2:$C$300,"")</f>
        <v>Spr 1</v>
      </c>
      <c r="I494" s="1" t="s">
        <v>42</v>
      </c>
      <c r="J494" s="1">
        <v>11</v>
      </c>
      <c r="K494" s="1" t="s">
        <v>43</v>
      </c>
      <c r="L494" s="1">
        <v>2</v>
      </c>
      <c r="M494" s="1" t="s">
        <v>50</v>
      </c>
      <c r="N494" s="1" t="s">
        <v>154</v>
      </c>
      <c r="O494" s="1"/>
      <c r="P494" s="6"/>
      <c r="Q494" s="17" t="s">
        <v>1457</v>
      </c>
      <c r="R494" s="6"/>
      <c r="S494" s="6"/>
      <c r="T494" s="6"/>
      <c r="U494" s="6" t="s">
        <v>1458</v>
      </c>
      <c r="V494" s="6"/>
      <c r="W494" s="6"/>
      <c r="X494" s="6"/>
      <c r="Y494" s="6"/>
      <c r="Z494" s="6"/>
      <c r="AA494" s="6"/>
      <c r="AB494" s="6"/>
      <c r="AC494" s="6"/>
      <c r="AD494" s="6"/>
      <c r="AE494" s="6"/>
      <c r="AF494" s="6"/>
      <c r="AG494" s="6"/>
      <c r="AH494" s="6"/>
    </row>
    <row r="495" spans="1:34" ht="135" x14ac:dyDescent="0.25">
      <c r="A495" s="6">
        <f t="shared" si="17"/>
        <v>494</v>
      </c>
      <c r="B495" s="1">
        <v>477</v>
      </c>
      <c r="C495" s="2">
        <v>44953.659467592595</v>
      </c>
      <c r="D495" s="1" t="s">
        <v>2730</v>
      </c>
      <c r="E495" s="1" t="s">
        <v>153</v>
      </c>
      <c r="F495" s="3">
        <v>44953</v>
      </c>
      <c r="G495" s="1">
        <f>_xlfn.XLOOKUP(Observation[[#This Row],[Date of Observation]],Date!$A$2:$A$300,Date!$B$2:$B$300,"")</f>
        <v>4</v>
      </c>
      <c r="H495" s="1" t="str">
        <f>_xlfn.XLOOKUP(Observation[[#This Row],[Date of Observation]],Date!$A$2:$A$300,Date!$C$2:$C$300,"")</f>
        <v>Spr 1</v>
      </c>
      <c r="I495" s="1" t="s">
        <v>42</v>
      </c>
      <c r="J495" s="1">
        <v>11</v>
      </c>
      <c r="K495" s="1" t="s">
        <v>43</v>
      </c>
      <c r="L495" s="1">
        <v>4</v>
      </c>
      <c r="M495" s="1" t="s">
        <v>50</v>
      </c>
      <c r="N495" s="1" t="s">
        <v>154</v>
      </c>
      <c r="O495" s="1"/>
      <c r="P495" s="6"/>
      <c r="Q495" s="17" t="s">
        <v>1459</v>
      </c>
      <c r="R495" s="6"/>
      <c r="S495" s="6"/>
      <c r="T495" s="6"/>
      <c r="U495" s="6" t="s">
        <v>1458</v>
      </c>
      <c r="V495" s="6"/>
      <c r="W495" s="6"/>
      <c r="X495" s="6"/>
      <c r="Y495" s="6"/>
      <c r="Z495" s="6"/>
      <c r="AA495" s="6"/>
      <c r="AB495" s="6"/>
      <c r="AC495" s="6"/>
      <c r="AD495" s="6"/>
      <c r="AE495" s="6"/>
      <c r="AF495" s="6"/>
      <c r="AG495" s="6"/>
      <c r="AH495" s="6"/>
    </row>
    <row r="496" spans="1:34" ht="120" x14ac:dyDescent="0.25">
      <c r="A496" s="6">
        <f t="shared" si="17"/>
        <v>495</v>
      </c>
      <c r="B496" s="1">
        <v>478</v>
      </c>
      <c r="C496" s="2">
        <v>44953.661516203705</v>
      </c>
      <c r="D496" s="1" t="s">
        <v>2730</v>
      </c>
      <c r="E496" s="1" t="s">
        <v>254</v>
      </c>
      <c r="F496" s="3">
        <v>44953</v>
      </c>
      <c r="G496" s="1">
        <f>_xlfn.XLOOKUP(Observation[[#This Row],[Date of Observation]],Date!$A$2:$A$300,Date!$B$2:$B$300,"")</f>
        <v>4</v>
      </c>
      <c r="H496" s="1" t="str">
        <f>_xlfn.XLOOKUP(Observation[[#This Row],[Date of Observation]],Date!$A$2:$A$300,Date!$C$2:$C$300,"")</f>
        <v>Spr 1</v>
      </c>
      <c r="I496" s="1" t="s">
        <v>42</v>
      </c>
      <c r="J496" s="1">
        <v>11</v>
      </c>
      <c r="K496" s="1" t="s">
        <v>43</v>
      </c>
      <c r="L496" s="1">
        <v>5</v>
      </c>
      <c r="M496" s="1" t="s">
        <v>50</v>
      </c>
      <c r="N496" s="1" t="s">
        <v>154</v>
      </c>
      <c r="O496" s="1"/>
      <c r="P496" s="6"/>
      <c r="Q496" s="17" t="s">
        <v>1460</v>
      </c>
      <c r="R496" s="6"/>
      <c r="S496" s="6"/>
      <c r="T496" s="6"/>
      <c r="U496" s="6" t="s">
        <v>169</v>
      </c>
      <c r="V496" s="6"/>
      <c r="W496" s="6"/>
      <c r="X496" s="6"/>
      <c r="Y496" s="6"/>
      <c r="Z496" s="6"/>
      <c r="AA496" s="6"/>
      <c r="AB496" s="6"/>
      <c r="AC496" s="6"/>
      <c r="AD496" s="6"/>
      <c r="AE496" s="6"/>
      <c r="AF496" s="6"/>
      <c r="AG496" s="6"/>
      <c r="AH496" s="6"/>
    </row>
    <row r="497" spans="1:34" ht="150" x14ac:dyDescent="0.25">
      <c r="A497" s="6">
        <f t="shared" si="17"/>
        <v>496</v>
      </c>
      <c r="B497" s="1">
        <v>479</v>
      </c>
      <c r="C497" s="2">
        <v>44953.669386574074</v>
      </c>
      <c r="D497" s="1" t="s">
        <v>2730</v>
      </c>
      <c r="E497" s="1" t="s">
        <v>819</v>
      </c>
      <c r="F497" s="3">
        <v>44953</v>
      </c>
      <c r="G497" s="1">
        <f>_xlfn.XLOOKUP(Observation[[#This Row],[Date of Observation]],Date!$A$2:$A$300,Date!$B$2:$B$300,"")</f>
        <v>4</v>
      </c>
      <c r="H497" s="1" t="str">
        <f>_xlfn.XLOOKUP(Observation[[#This Row],[Date of Observation]],Date!$A$2:$A$300,Date!$C$2:$C$300,"")</f>
        <v>Spr 1</v>
      </c>
      <c r="I497" s="1" t="s">
        <v>42</v>
      </c>
      <c r="J497" s="1">
        <v>11</v>
      </c>
      <c r="K497" s="1" t="s">
        <v>43</v>
      </c>
      <c r="L497" s="1">
        <v>3</v>
      </c>
      <c r="M497" s="1" t="s">
        <v>50</v>
      </c>
      <c r="N497" s="1" t="s">
        <v>154</v>
      </c>
      <c r="O497" s="1"/>
      <c r="P497" s="6"/>
      <c r="Q497" s="17" t="s">
        <v>1461</v>
      </c>
      <c r="R497" s="6"/>
      <c r="S497" s="6"/>
      <c r="T497" s="6"/>
      <c r="U497" s="6" t="s">
        <v>169</v>
      </c>
      <c r="V497" s="6"/>
      <c r="W497" s="6"/>
      <c r="X497" s="6"/>
      <c r="Y497" s="6"/>
      <c r="Z497" s="6"/>
      <c r="AA497" s="6"/>
      <c r="AB497" s="6"/>
      <c r="AC497" s="6"/>
      <c r="AD497" s="6"/>
      <c r="AE497" s="6"/>
      <c r="AF497" s="6"/>
      <c r="AG497" s="6"/>
      <c r="AH497" s="6"/>
    </row>
    <row r="498" spans="1:34" ht="165" x14ac:dyDescent="0.25">
      <c r="A498" s="6">
        <f t="shared" si="17"/>
        <v>497</v>
      </c>
      <c r="B498" s="1">
        <v>480</v>
      </c>
      <c r="C498" s="2">
        <v>44953.670810185184</v>
      </c>
      <c r="D498" s="1" t="s">
        <v>2730</v>
      </c>
      <c r="E498" s="1" t="s">
        <v>819</v>
      </c>
      <c r="F498" s="3">
        <v>44953</v>
      </c>
      <c r="G498" s="1">
        <f>_xlfn.XLOOKUP(Observation[[#This Row],[Date of Observation]],Date!$A$2:$A$300,Date!$B$2:$B$300,"")</f>
        <v>4</v>
      </c>
      <c r="H498" s="1" t="str">
        <f>_xlfn.XLOOKUP(Observation[[#This Row],[Date of Observation]],Date!$A$2:$A$300,Date!$C$2:$C$300,"")</f>
        <v>Spr 1</v>
      </c>
      <c r="I498" s="1" t="s">
        <v>42</v>
      </c>
      <c r="J498" s="1">
        <v>11</v>
      </c>
      <c r="K498" s="1" t="s">
        <v>43</v>
      </c>
      <c r="L498" s="1">
        <v>3</v>
      </c>
      <c r="M498" s="1" t="s">
        <v>44</v>
      </c>
      <c r="N498" s="1" t="s">
        <v>154</v>
      </c>
      <c r="O498" s="1"/>
      <c r="P498" s="6"/>
      <c r="Q498" s="17" t="s">
        <v>1462</v>
      </c>
      <c r="R498" s="6"/>
      <c r="S498" s="6"/>
      <c r="T498" s="6"/>
      <c r="U498" s="6" t="s">
        <v>169</v>
      </c>
      <c r="V498" s="6"/>
      <c r="W498" s="6"/>
      <c r="X498" s="6"/>
      <c r="Y498" s="6"/>
      <c r="Z498" s="6"/>
      <c r="AA498" s="6"/>
      <c r="AB498" s="6"/>
      <c r="AC498" s="6"/>
      <c r="AD498" s="6"/>
      <c r="AE498" s="6"/>
      <c r="AF498" s="6"/>
      <c r="AG498" s="6"/>
      <c r="AH498" s="6"/>
    </row>
    <row r="499" spans="1:34" ht="105" x14ac:dyDescent="0.25">
      <c r="A499" s="6">
        <f t="shared" si="17"/>
        <v>498</v>
      </c>
      <c r="B499" s="1">
        <v>481</v>
      </c>
      <c r="C499" s="2">
        <v>44953.673738425925</v>
      </c>
      <c r="D499" s="1" t="s">
        <v>2730</v>
      </c>
      <c r="E499" s="1" t="s">
        <v>1463</v>
      </c>
      <c r="F499" s="3">
        <v>44953</v>
      </c>
      <c r="G499" s="1">
        <f>_xlfn.XLOOKUP(Observation[[#This Row],[Date of Observation]],Date!$A$2:$A$300,Date!$B$2:$B$300,"")</f>
        <v>4</v>
      </c>
      <c r="H499" s="1" t="str">
        <f>_xlfn.XLOOKUP(Observation[[#This Row],[Date of Observation]],Date!$A$2:$A$300,Date!$C$2:$C$300,"")</f>
        <v>Spr 1</v>
      </c>
      <c r="I499" s="1" t="s">
        <v>42</v>
      </c>
      <c r="J499" s="1">
        <v>11</v>
      </c>
      <c r="K499" s="1" t="s">
        <v>43</v>
      </c>
      <c r="L499" s="1">
        <v>4</v>
      </c>
      <c r="M499" s="1" t="s">
        <v>44</v>
      </c>
      <c r="N499" s="1" t="s">
        <v>154</v>
      </c>
      <c r="O499" s="1"/>
      <c r="P499" s="6"/>
      <c r="Q499" s="17" t="s">
        <v>1464</v>
      </c>
      <c r="R499" s="6"/>
      <c r="S499" s="6"/>
      <c r="T499" s="6"/>
      <c r="U499" s="6" t="s">
        <v>1458</v>
      </c>
      <c r="V499" s="6"/>
      <c r="W499" s="6"/>
      <c r="X499" s="6"/>
      <c r="Y499" s="6"/>
      <c r="Z499" s="6"/>
      <c r="AA499" s="6"/>
      <c r="AB499" s="6"/>
      <c r="AC499" s="6"/>
      <c r="AD499" s="6"/>
      <c r="AE499" s="6"/>
      <c r="AF499" s="6"/>
      <c r="AG499" s="6"/>
      <c r="AH499" s="6"/>
    </row>
    <row r="500" spans="1:34" ht="105" x14ac:dyDescent="0.25">
      <c r="A500" s="6">
        <f t="shared" si="17"/>
        <v>499</v>
      </c>
      <c r="B500" s="1">
        <v>482</v>
      </c>
      <c r="C500" s="2">
        <v>44953.675844907404</v>
      </c>
      <c r="D500" s="1" t="s">
        <v>2730</v>
      </c>
      <c r="E500" s="1" t="s">
        <v>254</v>
      </c>
      <c r="F500" s="3">
        <v>44953</v>
      </c>
      <c r="G500" s="1">
        <f>_xlfn.XLOOKUP(Observation[[#This Row],[Date of Observation]],Date!$A$2:$A$300,Date!$B$2:$B$300,"")</f>
        <v>4</v>
      </c>
      <c r="H500" s="1" t="str">
        <f>_xlfn.XLOOKUP(Observation[[#This Row],[Date of Observation]],Date!$A$2:$A$300,Date!$C$2:$C$300,"")</f>
        <v>Spr 1</v>
      </c>
      <c r="I500" s="1" t="s">
        <v>42</v>
      </c>
      <c r="J500" s="1">
        <v>11</v>
      </c>
      <c r="K500" s="1" t="s">
        <v>43</v>
      </c>
      <c r="L500" s="1">
        <v>5</v>
      </c>
      <c r="M500" s="1" t="s">
        <v>44</v>
      </c>
      <c r="N500" s="1" t="s">
        <v>154</v>
      </c>
      <c r="O500" s="1"/>
      <c r="P500" s="6"/>
      <c r="Q500" s="17" t="s">
        <v>1465</v>
      </c>
      <c r="R500" s="6"/>
      <c r="S500" s="6"/>
      <c r="T500" s="6"/>
      <c r="U500" s="6" t="s">
        <v>1466</v>
      </c>
      <c r="V500" s="6"/>
      <c r="W500" s="6"/>
      <c r="X500" s="6"/>
      <c r="Y500" s="6"/>
      <c r="Z500" s="6"/>
      <c r="AA500" s="6"/>
      <c r="AB500" s="6"/>
      <c r="AC500" s="6"/>
      <c r="AD500" s="6"/>
      <c r="AE500" s="6"/>
      <c r="AF500" s="6"/>
      <c r="AG500" s="6"/>
      <c r="AH500" s="6"/>
    </row>
    <row r="501" spans="1:34" ht="165" x14ac:dyDescent="0.25">
      <c r="A501" s="6">
        <f t="shared" si="17"/>
        <v>500</v>
      </c>
      <c r="B501" s="1">
        <v>483</v>
      </c>
      <c r="C501" s="2">
        <v>44953.710162037038</v>
      </c>
      <c r="D501" s="1" t="s">
        <v>2693</v>
      </c>
      <c r="E501" s="1" t="s">
        <v>1467</v>
      </c>
      <c r="F501" s="3">
        <v>44953</v>
      </c>
      <c r="G501" s="1">
        <f>_xlfn.XLOOKUP(Observation[[#This Row],[Date of Observation]],Date!$A$2:$A$300,Date!$B$2:$B$300,"")</f>
        <v>4</v>
      </c>
      <c r="H501" s="1" t="str">
        <f>_xlfn.XLOOKUP(Observation[[#This Row],[Date of Observation]],Date!$A$2:$A$300,Date!$C$2:$C$300,"")</f>
        <v>Spr 1</v>
      </c>
      <c r="I501" s="1" t="s">
        <v>42</v>
      </c>
      <c r="J501" s="1">
        <v>8</v>
      </c>
      <c r="K501" s="1" t="s">
        <v>43</v>
      </c>
      <c r="L501" s="1">
        <v>1</v>
      </c>
      <c r="M501" s="1" t="s">
        <v>44</v>
      </c>
      <c r="N501" s="1" t="s">
        <v>154</v>
      </c>
      <c r="O501" s="1"/>
      <c r="P501" s="6"/>
      <c r="Q501" s="17" t="s">
        <v>1468</v>
      </c>
      <c r="R501" s="6"/>
      <c r="S501" s="6"/>
      <c r="T501" s="6"/>
      <c r="U501" s="6" t="s">
        <v>1469</v>
      </c>
      <c r="V501" s="6"/>
      <c r="W501" s="6"/>
      <c r="X501" s="6"/>
      <c r="Y501" s="6"/>
      <c r="Z501" s="6"/>
      <c r="AA501" s="6"/>
      <c r="AB501" s="6"/>
      <c r="AC501" s="6"/>
      <c r="AD501" s="6"/>
      <c r="AE501" s="6"/>
      <c r="AF501" s="6"/>
      <c r="AG501" s="6"/>
      <c r="AH501" s="6"/>
    </row>
    <row r="502" spans="1:34" ht="150" x14ac:dyDescent="0.25">
      <c r="A502" s="6">
        <f t="shared" si="17"/>
        <v>501</v>
      </c>
      <c r="B502" s="1">
        <v>484</v>
      </c>
      <c r="C502" s="2">
        <v>44953.711006944446</v>
      </c>
      <c r="D502" s="1" t="s">
        <v>2693</v>
      </c>
      <c r="E502" s="1" t="s">
        <v>1470</v>
      </c>
      <c r="F502" s="3">
        <v>44953</v>
      </c>
      <c r="G502" s="1">
        <f>_xlfn.XLOOKUP(Observation[[#This Row],[Date of Observation]],Date!$A$2:$A$300,Date!$B$2:$B$300,"")</f>
        <v>4</v>
      </c>
      <c r="H502" s="1" t="str">
        <f>_xlfn.XLOOKUP(Observation[[#This Row],[Date of Observation]],Date!$A$2:$A$300,Date!$C$2:$C$300,"")</f>
        <v>Spr 1</v>
      </c>
      <c r="I502" s="1" t="s">
        <v>42</v>
      </c>
      <c r="J502" s="1">
        <v>8</v>
      </c>
      <c r="K502" s="1" t="s">
        <v>43</v>
      </c>
      <c r="L502" s="1">
        <v>3</v>
      </c>
      <c r="M502" s="1" t="s">
        <v>44</v>
      </c>
      <c r="N502" s="1" t="s">
        <v>154</v>
      </c>
      <c r="O502" s="1"/>
      <c r="P502" s="6"/>
      <c r="Q502" s="17" t="s">
        <v>1471</v>
      </c>
      <c r="R502" s="6"/>
      <c r="S502" s="6"/>
      <c r="T502" s="6"/>
      <c r="U502" s="6" t="s">
        <v>1472</v>
      </c>
      <c r="V502" s="6"/>
      <c r="W502" s="6"/>
      <c r="X502" s="6"/>
      <c r="Y502" s="6"/>
      <c r="Z502" s="6"/>
      <c r="AA502" s="6"/>
      <c r="AB502" s="6"/>
      <c r="AC502" s="6"/>
      <c r="AD502" s="6"/>
      <c r="AE502" s="6"/>
      <c r="AF502" s="6"/>
      <c r="AG502" s="6"/>
      <c r="AH502" s="6"/>
    </row>
    <row r="503" spans="1:34" ht="150" x14ac:dyDescent="0.25">
      <c r="A503" s="6">
        <f t="shared" si="17"/>
        <v>502</v>
      </c>
      <c r="B503" s="1">
        <v>485</v>
      </c>
      <c r="C503" s="2">
        <v>44953.711550925924</v>
      </c>
      <c r="D503" s="1" t="s">
        <v>2693</v>
      </c>
      <c r="E503" s="1" t="s">
        <v>1473</v>
      </c>
      <c r="F503" s="3">
        <v>44953</v>
      </c>
      <c r="G503" s="1">
        <f>_xlfn.XLOOKUP(Observation[[#This Row],[Date of Observation]],Date!$A$2:$A$300,Date!$B$2:$B$300,"")</f>
        <v>4</v>
      </c>
      <c r="H503" s="1" t="str">
        <f>_xlfn.XLOOKUP(Observation[[#This Row],[Date of Observation]],Date!$A$2:$A$300,Date!$C$2:$C$300,"")</f>
        <v>Spr 1</v>
      </c>
      <c r="I503" s="1" t="s">
        <v>42</v>
      </c>
      <c r="J503" s="1">
        <v>8</v>
      </c>
      <c r="K503" s="1" t="s">
        <v>43</v>
      </c>
      <c r="L503" s="1">
        <v>1</v>
      </c>
      <c r="M503" s="1" t="s">
        <v>50</v>
      </c>
      <c r="N503" s="1" t="s">
        <v>154</v>
      </c>
      <c r="O503" s="1"/>
      <c r="P503" s="6"/>
      <c r="Q503" s="17" t="s">
        <v>1474</v>
      </c>
      <c r="R503" s="6"/>
      <c r="S503" s="6"/>
      <c r="T503" s="6"/>
      <c r="U503" s="6" t="s">
        <v>1475</v>
      </c>
      <c r="V503" s="6"/>
      <c r="W503" s="6"/>
      <c r="X503" s="6"/>
      <c r="Y503" s="6"/>
      <c r="Z503" s="6"/>
      <c r="AA503" s="6"/>
      <c r="AB503" s="6"/>
      <c r="AC503" s="6"/>
      <c r="AD503" s="6"/>
      <c r="AE503" s="6"/>
      <c r="AF503" s="6"/>
      <c r="AG503" s="6"/>
      <c r="AH503" s="6"/>
    </row>
    <row r="504" spans="1:34" ht="135" x14ac:dyDescent="0.25">
      <c r="A504" s="6">
        <f t="shared" si="17"/>
        <v>503</v>
      </c>
      <c r="B504" s="1">
        <v>486</v>
      </c>
      <c r="C504" s="2">
        <v>44953.712256944447</v>
      </c>
      <c r="D504" s="1" t="s">
        <v>2693</v>
      </c>
      <c r="E504" s="1" t="s">
        <v>1476</v>
      </c>
      <c r="F504" s="3">
        <v>44953</v>
      </c>
      <c r="G504" s="1">
        <f>_xlfn.XLOOKUP(Observation[[#This Row],[Date of Observation]],Date!$A$2:$A$300,Date!$B$2:$B$300,"")</f>
        <v>4</v>
      </c>
      <c r="H504" s="1" t="str">
        <f>_xlfn.XLOOKUP(Observation[[#This Row],[Date of Observation]],Date!$A$2:$A$300,Date!$C$2:$C$300,"")</f>
        <v>Spr 1</v>
      </c>
      <c r="I504" s="1" t="s">
        <v>42</v>
      </c>
      <c r="J504" s="1">
        <v>8</v>
      </c>
      <c r="K504" s="1" t="s">
        <v>43</v>
      </c>
      <c r="L504" s="1">
        <v>2</v>
      </c>
      <c r="M504" s="1" t="s">
        <v>50</v>
      </c>
      <c r="N504" s="1" t="s">
        <v>154</v>
      </c>
      <c r="O504" s="1"/>
      <c r="P504" s="6"/>
      <c r="Q504" s="17" t="s">
        <v>1477</v>
      </c>
      <c r="R504" s="6"/>
      <c r="S504" s="6"/>
      <c r="T504" s="6"/>
      <c r="U504" s="6" t="s">
        <v>1475</v>
      </c>
      <c r="V504" s="6"/>
      <c r="W504" s="6"/>
      <c r="X504" s="6"/>
      <c r="Y504" s="6"/>
      <c r="Z504" s="6"/>
      <c r="AA504" s="6"/>
      <c r="AB504" s="6"/>
      <c r="AC504" s="6"/>
      <c r="AD504" s="6"/>
      <c r="AE504" s="6"/>
      <c r="AF504" s="6"/>
      <c r="AG504" s="6"/>
      <c r="AH504" s="6"/>
    </row>
    <row r="505" spans="1:34" ht="150" x14ac:dyDescent="0.25">
      <c r="A505" s="6">
        <f t="shared" si="17"/>
        <v>504</v>
      </c>
      <c r="B505" s="1">
        <v>487</v>
      </c>
      <c r="C505" s="2">
        <v>44953.714062500003</v>
      </c>
      <c r="D505" s="1" t="s">
        <v>2693</v>
      </c>
      <c r="E505" s="1" t="s">
        <v>210</v>
      </c>
      <c r="F505" s="3">
        <v>44953</v>
      </c>
      <c r="G505" s="1">
        <f>_xlfn.XLOOKUP(Observation[[#This Row],[Date of Observation]],Date!$A$2:$A$300,Date!$B$2:$B$300,"")</f>
        <v>4</v>
      </c>
      <c r="H505" s="1" t="str">
        <f>_xlfn.XLOOKUP(Observation[[#This Row],[Date of Observation]],Date!$A$2:$A$300,Date!$C$2:$C$300,"")</f>
        <v>Spr 1</v>
      </c>
      <c r="I505" s="1" t="s">
        <v>42</v>
      </c>
      <c r="J505" s="1">
        <v>8</v>
      </c>
      <c r="K505" s="1" t="s">
        <v>43</v>
      </c>
      <c r="L505" s="1">
        <v>3</v>
      </c>
      <c r="M505" s="1" t="s">
        <v>50</v>
      </c>
      <c r="N505" s="1" t="s">
        <v>154</v>
      </c>
      <c r="O505" s="1"/>
      <c r="P505" s="6"/>
      <c r="Q505" s="17" t="s">
        <v>1478</v>
      </c>
      <c r="R505" s="6"/>
      <c r="S505" s="6"/>
      <c r="T505" s="6"/>
      <c r="U505" s="6" t="s">
        <v>1479</v>
      </c>
      <c r="V505" s="6"/>
      <c r="W505" s="6"/>
      <c r="X505" s="6"/>
      <c r="Y505" s="6"/>
      <c r="Z505" s="6"/>
      <c r="AA505" s="6"/>
      <c r="AB505" s="6"/>
      <c r="AC505" s="6"/>
      <c r="AD505" s="6"/>
      <c r="AE505" s="6"/>
      <c r="AF505" s="6"/>
      <c r="AG505" s="6"/>
      <c r="AH505" s="6"/>
    </row>
    <row r="506" spans="1:34" ht="150" x14ac:dyDescent="0.25">
      <c r="A506" s="6">
        <f t="shared" si="17"/>
        <v>505</v>
      </c>
      <c r="B506" s="1">
        <v>488</v>
      </c>
      <c r="C506" s="2">
        <v>44953.715856481482</v>
      </c>
      <c r="D506" s="1" t="s">
        <v>2693</v>
      </c>
      <c r="E506" s="1" t="s">
        <v>95</v>
      </c>
      <c r="F506" s="3">
        <v>44953</v>
      </c>
      <c r="G506" s="1">
        <f>_xlfn.XLOOKUP(Observation[[#This Row],[Date of Observation]],Date!$A$2:$A$300,Date!$B$2:$B$300,"")</f>
        <v>4</v>
      </c>
      <c r="H506" s="1" t="str">
        <f>_xlfn.XLOOKUP(Observation[[#This Row],[Date of Observation]],Date!$A$2:$A$300,Date!$C$2:$C$300,"")</f>
        <v>Spr 1</v>
      </c>
      <c r="I506" s="1" t="s">
        <v>42</v>
      </c>
      <c r="J506" s="1">
        <v>8</v>
      </c>
      <c r="K506" s="1" t="s">
        <v>43</v>
      </c>
      <c r="L506" s="1">
        <v>4</v>
      </c>
      <c r="M506" s="1" t="s">
        <v>50</v>
      </c>
      <c r="N506" s="1" t="s">
        <v>154</v>
      </c>
      <c r="O506" s="1"/>
      <c r="P506" s="6"/>
      <c r="Q506" s="17" t="s">
        <v>1480</v>
      </c>
      <c r="R506" s="6"/>
      <c r="S506" s="6"/>
      <c r="T506" s="6"/>
      <c r="U506" s="6" t="s">
        <v>1481</v>
      </c>
      <c r="V506" s="6"/>
      <c r="W506" s="6"/>
      <c r="X506" s="6"/>
      <c r="Y506" s="6"/>
      <c r="Z506" s="6"/>
      <c r="AA506" s="6"/>
      <c r="AB506" s="6"/>
      <c r="AC506" s="6"/>
      <c r="AD506" s="6"/>
      <c r="AE506" s="6"/>
      <c r="AF506" s="6"/>
      <c r="AG506" s="6"/>
      <c r="AH506" s="6"/>
    </row>
    <row r="507" spans="1:34" ht="285" x14ac:dyDescent="0.25">
      <c r="A507" s="6">
        <f t="shared" si="17"/>
        <v>506</v>
      </c>
      <c r="B507" s="1">
        <v>489</v>
      </c>
      <c r="C507" s="2">
        <v>44955.722337962965</v>
      </c>
      <c r="D507" s="1" t="s">
        <v>2776</v>
      </c>
      <c r="E507" s="1" t="s">
        <v>1482</v>
      </c>
      <c r="F507" s="3">
        <v>44949</v>
      </c>
      <c r="G507" s="1">
        <f>_xlfn.XLOOKUP(Observation[[#This Row],[Date of Observation]],Date!$A$2:$A$300,Date!$B$2:$B$300,"")</f>
        <v>4</v>
      </c>
      <c r="H507" s="1" t="str">
        <f>_xlfn.XLOOKUP(Observation[[#This Row],[Date of Observation]],Date!$A$2:$A$300,Date!$C$2:$C$300,"")</f>
        <v>Spr 1</v>
      </c>
      <c r="I507" s="1" t="s">
        <v>58</v>
      </c>
      <c r="J507" s="1">
        <v>11</v>
      </c>
      <c r="K507" s="1" t="s">
        <v>80</v>
      </c>
      <c r="L507" s="1">
        <v>3</v>
      </c>
      <c r="M507" s="1" t="s">
        <v>50</v>
      </c>
      <c r="N507" s="1" t="s">
        <v>45</v>
      </c>
      <c r="O507" s="1" t="s">
        <v>51</v>
      </c>
      <c r="P507" s="6" t="s">
        <v>1483</v>
      </c>
      <c r="Q507" s="17" t="s">
        <v>1484</v>
      </c>
      <c r="R507" s="6"/>
      <c r="S507" s="6"/>
      <c r="T507" s="6"/>
      <c r="U507" s="6" t="s">
        <v>1485</v>
      </c>
      <c r="V507" s="6"/>
      <c r="W507" s="6" t="s">
        <v>1170</v>
      </c>
      <c r="X507" s="6"/>
      <c r="Y507" s="6"/>
      <c r="Z507" s="6"/>
      <c r="AA507" s="6"/>
      <c r="AB507" s="6"/>
      <c r="AC507" s="6"/>
      <c r="AD507" s="6"/>
      <c r="AE507" s="6"/>
      <c r="AF507" s="6"/>
      <c r="AG507" s="6"/>
      <c r="AH507" s="6"/>
    </row>
    <row r="508" spans="1:34" ht="45" x14ac:dyDescent="0.25">
      <c r="A508" s="6">
        <f t="shared" si="17"/>
        <v>507</v>
      </c>
      <c r="B508" s="1">
        <v>490</v>
      </c>
      <c r="C508" s="2">
        <v>44956.343784722223</v>
      </c>
      <c r="D508" s="1" t="s">
        <v>2752</v>
      </c>
      <c r="E508" s="1" t="s">
        <v>339</v>
      </c>
      <c r="F508" s="3">
        <v>44951</v>
      </c>
      <c r="G508" s="1">
        <f>_xlfn.XLOOKUP(Observation[[#This Row],[Date of Observation]],Date!$A$2:$A$300,Date!$B$2:$B$300,"")</f>
        <v>4</v>
      </c>
      <c r="H508" s="1" t="str">
        <f>_xlfn.XLOOKUP(Observation[[#This Row],[Date of Observation]],Date!$A$2:$A$300,Date!$C$2:$C$300,"")</f>
        <v>Spr 1</v>
      </c>
      <c r="I508" s="1" t="s">
        <v>90</v>
      </c>
      <c r="J508" s="1">
        <v>8</v>
      </c>
      <c r="K508" s="1" t="s">
        <v>772</v>
      </c>
      <c r="L508" s="1">
        <v>1</v>
      </c>
      <c r="M508" s="1" t="s">
        <v>85</v>
      </c>
      <c r="N508" s="1" t="s">
        <v>45</v>
      </c>
      <c r="O508" s="1" t="s">
        <v>51</v>
      </c>
      <c r="P508" s="6" t="s">
        <v>1486</v>
      </c>
      <c r="Q508" s="6" t="s">
        <v>2780</v>
      </c>
      <c r="R508" s="6" t="s">
        <v>2780</v>
      </c>
      <c r="S508" s="6" t="s">
        <v>2780</v>
      </c>
      <c r="T508" s="6" t="s">
        <v>2780</v>
      </c>
      <c r="U508" s="6" t="s">
        <v>2780</v>
      </c>
      <c r="V508" s="6"/>
      <c r="W508" s="6"/>
      <c r="X508" s="6"/>
      <c r="Y508" s="6"/>
      <c r="Z508" s="6"/>
      <c r="AA508" s="6"/>
      <c r="AB508" s="6"/>
      <c r="AC508" s="6"/>
      <c r="AD508" s="6"/>
      <c r="AE508" s="6"/>
      <c r="AF508" s="6"/>
      <c r="AG508" s="6"/>
      <c r="AH508" s="6"/>
    </row>
    <row r="509" spans="1:34" ht="195" x14ac:dyDescent="0.25">
      <c r="A509" s="6">
        <f t="shared" si="17"/>
        <v>508</v>
      </c>
      <c r="B509" s="1">
        <v>23</v>
      </c>
      <c r="C509" s="2">
        <v>44956.419421296298</v>
      </c>
      <c r="D509" s="1" t="s">
        <v>2736</v>
      </c>
      <c r="E509" s="1" t="s">
        <v>77</v>
      </c>
      <c r="F509" s="3">
        <v>44950</v>
      </c>
      <c r="G509" s="1">
        <f>_xlfn.XLOOKUP(Observation[[#This Row],[Date of Observation]],Date!$A$2:$A$300,Date!$B$2:$B$300,"")</f>
        <v>4</v>
      </c>
      <c r="H509" s="1" t="str">
        <f>_xlfn.XLOOKUP(Observation[[#This Row],[Date of Observation]],Date!$A$2:$A$300,Date!$C$2:$C$300,"")</f>
        <v>Spr 1</v>
      </c>
      <c r="I509" s="1" t="s">
        <v>58</v>
      </c>
      <c r="J509" s="1">
        <v>9</v>
      </c>
      <c r="K509" s="1" t="s">
        <v>59</v>
      </c>
      <c r="L509" s="1">
        <v>5</v>
      </c>
      <c r="M509" s="1" t="s">
        <v>50</v>
      </c>
      <c r="N509" s="1" t="s">
        <v>302</v>
      </c>
      <c r="O509" s="1" t="s">
        <v>337</v>
      </c>
      <c r="P509" s="6" t="s">
        <v>338</v>
      </c>
      <c r="Q509" s="6" t="s">
        <v>2780</v>
      </c>
      <c r="R509" s="6" t="s">
        <v>2780</v>
      </c>
      <c r="S509" s="6" t="s">
        <v>2780</v>
      </c>
      <c r="T509" s="6" t="s">
        <v>2780</v>
      </c>
      <c r="U509" s="6" t="s">
        <v>2780</v>
      </c>
      <c r="V509" s="6"/>
      <c r="W509" s="6"/>
      <c r="X509" s="6"/>
      <c r="Y509" s="6"/>
      <c r="Z509" s="6"/>
      <c r="AA509" s="6"/>
      <c r="AB509" s="6"/>
      <c r="AC509" s="6"/>
      <c r="AD509" s="6"/>
      <c r="AE509" s="6"/>
      <c r="AF509" s="6"/>
      <c r="AG509" s="6"/>
      <c r="AH509" s="6"/>
    </row>
    <row r="510" spans="1:34" ht="360" x14ac:dyDescent="0.25">
      <c r="A510" s="6">
        <f t="shared" si="17"/>
        <v>509</v>
      </c>
      <c r="B510" s="1">
        <v>491</v>
      </c>
      <c r="C510" s="2">
        <v>44956.418796296297</v>
      </c>
      <c r="D510" s="1" t="s">
        <v>2736</v>
      </c>
      <c r="E510" s="1" t="s">
        <v>57</v>
      </c>
      <c r="F510" s="3">
        <v>44952</v>
      </c>
      <c r="G510" s="1">
        <f>_xlfn.XLOOKUP(Observation[[#This Row],[Date of Observation]],Date!$A$2:$A$300,Date!$B$2:$B$300,"")</f>
        <v>4</v>
      </c>
      <c r="H510" s="1" t="str">
        <f>_xlfn.XLOOKUP(Observation[[#This Row],[Date of Observation]],Date!$A$2:$A$300,Date!$C$2:$C$300,"")</f>
        <v>Spr 1</v>
      </c>
      <c r="I510" s="1" t="s">
        <v>58</v>
      </c>
      <c r="J510" s="1">
        <v>9</v>
      </c>
      <c r="K510" s="1" t="s">
        <v>59</v>
      </c>
      <c r="L510" s="1">
        <v>1</v>
      </c>
      <c r="M510" s="1" t="s">
        <v>50</v>
      </c>
      <c r="N510" s="1" t="s">
        <v>45</v>
      </c>
      <c r="O510" s="1" t="s">
        <v>51</v>
      </c>
      <c r="P510" s="6" t="s">
        <v>1487</v>
      </c>
      <c r="Q510" s="17" t="s">
        <v>1488</v>
      </c>
      <c r="R510" s="6"/>
      <c r="S510" s="6"/>
      <c r="T510" s="6"/>
      <c r="U510" s="6" t="s">
        <v>1489</v>
      </c>
      <c r="V510" s="6" t="s">
        <v>1159</v>
      </c>
      <c r="W510" s="6" t="s">
        <v>1159</v>
      </c>
      <c r="X510" s="6" t="s">
        <v>1159</v>
      </c>
      <c r="Y510" s="6" t="s">
        <v>1159</v>
      </c>
      <c r="Z510" s="6" t="s">
        <v>1159</v>
      </c>
      <c r="AA510" s="6" t="s">
        <v>1159</v>
      </c>
      <c r="AB510" s="6" t="s">
        <v>1159</v>
      </c>
      <c r="AC510" s="6" t="s">
        <v>1159</v>
      </c>
      <c r="AD510" s="6" t="s">
        <v>1159</v>
      </c>
      <c r="AE510" s="6" t="s">
        <v>1159</v>
      </c>
      <c r="AF510" s="6" t="s">
        <v>1159</v>
      </c>
      <c r="AG510" s="6" t="s">
        <v>1159</v>
      </c>
      <c r="AH510" s="6" t="s">
        <v>1159</v>
      </c>
    </row>
    <row r="511" spans="1:34" ht="45" x14ac:dyDescent="0.25">
      <c r="A511" s="6">
        <f t="shared" si="17"/>
        <v>510</v>
      </c>
      <c r="B511" s="1">
        <v>492</v>
      </c>
      <c r="C511" s="2">
        <v>44956.47761574074</v>
      </c>
      <c r="D511" s="1" t="s">
        <v>2693</v>
      </c>
      <c r="E511" s="1" t="s">
        <v>100</v>
      </c>
      <c r="F511" s="3">
        <v>44957</v>
      </c>
      <c r="G511" s="1">
        <f>_xlfn.XLOOKUP(Observation[[#This Row],[Date of Observation]],Date!$A$2:$A$300,Date!$B$2:$B$300,"")</f>
        <v>5</v>
      </c>
      <c r="H511" s="1" t="str">
        <f>_xlfn.XLOOKUP(Observation[[#This Row],[Date of Observation]],Date!$A$2:$A$300,Date!$C$2:$C$300,"")</f>
        <v>Spr 1</v>
      </c>
      <c r="I511" s="1" t="s">
        <v>42</v>
      </c>
      <c r="J511" s="1">
        <v>10</v>
      </c>
      <c r="K511" s="1" t="s">
        <v>43</v>
      </c>
      <c r="L511" s="1">
        <v>3</v>
      </c>
      <c r="M511" s="1" t="s">
        <v>50</v>
      </c>
      <c r="N511" s="1" t="s">
        <v>45</v>
      </c>
      <c r="O511" s="1" t="s">
        <v>25</v>
      </c>
      <c r="P511" s="6" t="s">
        <v>1490</v>
      </c>
      <c r="Q511" s="6" t="s">
        <v>2780</v>
      </c>
      <c r="R511" s="6" t="s">
        <v>2780</v>
      </c>
      <c r="S511" s="6" t="s">
        <v>2780</v>
      </c>
      <c r="T511" s="6" t="s">
        <v>2780</v>
      </c>
      <c r="U511" s="6" t="s">
        <v>2780</v>
      </c>
      <c r="V511" s="6"/>
      <c r="W511" s="6"/>
      <c r="X511" s="6"/>
      <c r="Y511" s="6"/>
      <c r="Z511" s="6"/>
      <c r="AA511" s="6"/>
      <c r="AB511" s="6"/>
      <c r="AC511" s="6"/>
      <c r="AD511" s="6"/>
      <c r="AE511" s="6"/>
      <c r="AF511" s="6"/>
      <c r="AG511" s="6"/>
      <c r="AH511" s="6"/>
    </row>
    <row r="512" spans="1:34" ht="180" x14ac:dyDescent="0.25">
      <c r="A512" s="6">
        <f t="shared" si="17"/>
        <v>511</v>
      </c>
      <c r="B512" s="1">
        <v>493</v>
      </c>
      <c r="C512" s="2">
        <v>44957.395636574074</v>
      </c>
      <c r="D512" s="1" t="s">
        <v>2761</v>
      </c>
      <c r="E512" s="1" t="s">
        <v>297</v>
      </c>
      <c r="F512" s="3">
        <v>44956</v>
      </c>
      <c r="G512" s="1">
        <f>_xlfn.XLOOKUP(Observation[[#This Row],[Date of Observation]],Date!$A$2:$A$300,Date!$B$2:$B$300,"")</f>
        <v>5</v>
      </c>
      <c r="H512" s="1" t="str">
        <f>_xlfn.XLOOKUP(Observation[[#This Row],[Date of Observation]],Date!$A$2:$A$300,Date!$C$2:$C$300,"")</f>
        <v>Spr 1</v>
      </c>
      <c r="I512" s="1" t="s">
        <v>90</v>
      </c>
      <c r="J512" s="1">
        <v>13</v>
      </c>
      <c r="K512" s="1" t="s">
        <v>298</v>
      </c>
      <c r="L512" s="1"/>
      <c r="M512" s="1" t="s">
        <v>132</v>
      </c>
      <c r="N512" s="1" t="s">
        <v>45</v>
      </c>
      <c r="O512" s="1" t="s">
        <v>51</v>
      </c>
      <c r="P512" s="6" t="s">
        <v>1491</v>
      </c>
      <c r="Q512" s="17" t="s">
        <v>1492</v>
      </c>
      <c r="R512" s="6"/>
      <c r="S512" s="6"/>
      <c r="T512" s="6"/>
      <c r="U512" s="6" t="s">
        <v>1493</v>
      </c>
      <c r="V512" s="6"/>
      <c r="W512" s="6"/>
      <c r="X512" s="6"/>
      <c r="Y512" s="6"/>
      <c r="Z512" s="6"/>
      <c r="AA512" s="6"/>
      <c r="AB512" s="6"/>
      <c r="AC512" s="6"/>
      <c r="AD512" s="6"/>
      <c r="AE512" s="6"/>
      <c r="AF512" s="6"/>
      <c r="AG512" s="6"/>
      <c r="AH512" s="6"/>
    </row>
    <row r="513" spans="1:34" ht="270" x14ac:dyDescent="0.25">
      <c r="A513" s="6">
        <f t="shared" si="17"/>
        <v>512</v>
      </c>
      <c r="B513" s="1">
        <v>494</v>
      </c>
      <c r="C513" s="2">
        <v>44957.417488425926</v>
      </c>
      <c r="D513" s="1" t="s">
        <v>2761</v>
      </c>
      <c r="E513" s="1" t="s">
        <v>1064</v>
      </c>
      <c r="F513" s="3">
        <v>44883</v>
      </c>
      <c r="G513" s="1">
        <f>_xlfn.XLOOKUP(Observation[[#This Row],[Date of Observation]],Date!$A$2:$A$300,Date!$B$2:$B$300,"")</f>
        <v>3</v>
      </c>
      <c r="H513" s="1" t="str">
        <f>_xlfn.XLOOKUP(Observation[[#This Row],[Date of Observation]],Date!$A$2:$A$300,Date!$C$2:$C$300,"")</f>
        <v>Aut 2</v>
      </c>
      <c r="I513" s="1" t="s">
        <v>58</v>
      </c>
      <c r="J513" s="1">
        <v>12</v>
      </c>
      <c r="K513" s="1" t="s">
        <v>64</v>
      </c>
      <c r="L513" s="1"/>
      <c r="M513" s="1" t="s">
        <v>65</v>
      </c>
      <c r="N513" s="1" t="s">
        <v>45</v>
      </c>
      <c r="O513" s="1" t="s">
        <v>51</v>
      </c>
      <c r="P513" s="6" t="s">
        <v>1494</v>
      </c>
      <c r="Q513" s="17" t="s">
        <v>1495</v>
      </c>
      <c r="R513" s="6"/>
      <c r="S513" s="6"/>
      <c r="T513" s="6"/>
      <c r="U513" s="6" t="s">
        <v>1496</v>
      </c>
      <c r="V513" s="6"/>
      <c r="W513" s="6"/>
      <c r="X513" s="6"/>
      <c r="Y513" s="6"/>
      <c r="Z513" s="6"/>
      <c r="AA513" s="6"/>
      <c r="AB513" s="6"/>
      <c r="AC513" s="6"/>
      <c r="AD513" s="6"/>
      <c r="AE513" s="6"/>
      <c r="AF513" s="6"/>
      <c r="AG513" s="6"/>
      <c r="AH513" s="6"/>
    </row>
    <row r="514" spans="1:34" ht="120" x14ac:dyDescent="0.25">
      <c r="A514" s="6">
        <f t="shared" si="17"/>
        <v>513</v>
      </c>
      <c r="B514" s="1">
        <v>495</v>
      </c>
      <c r="C514" s="2">
        <v>44957.425636574073</v>
      </c>
      <c r="D514" s="1" t="s">
        <v>2761</v>
      </c>
      <c r="E514" s="1" t="s">
        <v>680</v>
      </c>
      <c r="F514" s="3">
        <v>44900</v>
      </c>
      <c r="G514" s="1">
        <f>_xlfn.XLOOKUP(Observation[[#This Row],[Date of Observation]],Date!$A$2:$A$300,Date!$B$2:$B$300,"")</f>
        <v>6</v>
      </c>
      <c r="H514" s="1" t="str">
        <f>_xlfn.XLOOKUP(Observation[[#This Row],[Date of Observation]],Date!$A$2:$A$300,Date!$C$2:$C$300,"")</f>
        <v>Aut 2</v>
      </c>
      <c r="I514" s="1" t="s">
        <v>90</v>
      </c>
      <c r="J514" s="1">
        <v>13</v>
      </c>
      <c r="K514" s="1" t="s">
        <v>201</v>
      </c>
      <c r="L514" s="1"/>
      <c r="M514" s="1" t="s">
        <v>132</v>
      </c>
      <c r="N514" s="1" t="s">
        <v>45</v>
      </c>
      <c r="O514" s="1" t="s">
        <v>51</v>
      </c>
      <c r="P514" s="6" t="s">
        <v>1497</v>
      </c>
      <c r="Q514" s="17" t="s">
        <v>1498</v>
      </c>
      <c r="R514" s="6"/>
      <c r="S514" s="6"/>
      <c r="T514" s="6"/>
      <c r="U514" s="6" t="s">
        <v>1499</v>
      </c>
      <c r="V514" s="6"/>
      <c r="W514" s="6"/>
      <c r="X514" s="6"/>
      <c r="Y514" s="6"/>
      <c r="Z514" s="6"/>
      <c r="AA514" s="6"/>
      <c r="AB514" s="6"/>
      <c r="AC514" s="6"/>
      <c r="AD514" s="6"/>
      <c r="AE514" s="6"/>
      <c r="AF514" s="6"/>
      <c r="AG514" s="6"/>
      <c r="AH514" s="6"/>
    </row>
    <row r="515" spans="1:34" ht="165" x14ac:dyDescent="0.25">
      <c r="A515" s="6">
        <f t="shared" si="17"/>
        <v>514</v>
      </c>
      <c r="B515" s="1">
        <v>24</v>
      </c>
      <c r="C515" s="2">
        <v>44957.436793981484</v>
      </c>
      <c r="D515" s="1" t="s">
        <v>2761</v>
      </c>
      <c r="E515" s="1" t="s">
        <v>343</v>
      </c>
      <c r="F515" s="3">
        <v>44879</v>
      </c>
      <c r="G515" s="1">
        <f>_xlfn.XLOOKUP(Observation[[#This Row],[Date of Observation]],Date!$A$2:$A$300,Date!$B$2:$B$300,"")</f>
        <v>3</v>
      </c>
      <c r="H515" s="1" t="str">
        <f>_xlfn.XLOOKUP(Observation[[#This Row],[Date of Observation]],Date!$A$2:$A$300,Date!$C$2:$C$300,"")</f>
        <v>Aut 2</v>
      </c>
      <c r="I515" s="1" t="s">
        <v>58</v>
      </c>
      <c r="J515" s="1">
        <v>7</v>
      </c>
      <c r="K515" s="1" t="s">
        <v>59</v>
      </c>
      <c r="L515" s="1">
        <v>3</v>
      </c>
      <c r="M515" s="1" t="s">
        <v>44</v>
      </c>
      <c r="N515" s="1" t="s">
        <v>302</v>
      </c>
      <c r="O515" s="1" t="s">
        <v>1500</v>
      </c>
      <c r="P515" s="6" t="s">
        <v>1501</v>
      </c>
      <c r="Q515" s="17"/>
      <c r="R515" s="6"/>
      <c r="S515" s="6"/>
      <c r="T515" s="6"/>
      <c r="U515" s="6"/>
      <c r="V515" s="6"/>
      <c r="W515" s="6"/>
      <c r="X515" s="6"/>
      <c r="Y515" s="6"/>
      <c r="Z515" s="6"/>
      <c r="AA515" s="6"/>
      <c r="AB515" s="6"/>
      <c r="AC515" s="6"/>
      <c r="AD515" s="6"/>
      <c r="AE515" s="6"/>
      <c r="AF515" s="6"/>
      <c r="AG515" s="6"/>
      <c r="AH515" s="6"/>
    </row>
    <row r="516" spans="1:34" ht="165" x14ac:dyDescent="0.25">
      <c r="A516" s="6">
        <f t="shared" si="17"/>
        <v>515</v>
      </c>
      <c r="B516" s="1">
        <v>25</v>
      </c>
      <c r="C516" s="2">
        <v>44957.438564814816</v>
      </c>
      <c r="D516" s="1" t="s">
        <v>2761</v>
      </c>
      <c r="E516" s="1" t="s">
        <v>343</v>
      </c>
      <c r="F516" s="3">
        <v>44879</v>
      </c>
      <c r="G516" s="1">
        <f>_xlfn.XLOOKUP(Observation[[#This Row],[Date of Observation]],Date!$A$2:$A$300,Date!$B$2:$B$300,"")</f>
        <v>3</v>
      </c>
      <c r="H516" s="1" t="str">
        <f>_xlfn.XLOOKUP(Observation[[#This Row],[Date of Observation]],Date!$A$2:$A$300,Date!$C$2:$C$300,"")</f>
        <v>Aut 2</v>
      </c>
      <c r="I516" s="1" t="s">
        <v>58</v>
      </c>
      <c r="J516" s="1">
        <v>7</v>
      </c>
      <c r="K516" s="1" t="s">
        <v>59</v>
      </c>
      <c r="L516" s="1">
        <v>3</v>
      </c>
      <c r="M516" s="1" t="s">
        <v>44</v>
      </c>
      <c r="N516" s="1" t="s">
        <v>302</v>
      </c>
      <c r="O516" s="1" t="s">
        <v>1500</v>
      </c>
      <c r="P516" s="6" t="s">
        <v>1501</v>
      </c>
      <c r="Q516" s="17"/>
      <c r="R516" s="6"/>
      <c r="S516" s="6"/>
      <c r="T516" s="6"/>
      <c r="U516" s="6"/>
      <c r="V516" s="6"/>
      <c r="W516" s="6"/>
      <c r="X516" s="6"/>
      <c r="Y516" s="6"/>
      <c r="Z516" s="6"/>
      <c r="AA516" s="6"/>
      <c r="AB516" s="6"/>
      <c r="AC516" s="6"/>
      <c r="AD516" s="6"/>
      <c r="AE516" s="6"/>
      <c r="AF516" s="6"/>
      <c r="AG516" s="6"/>
      <c r="AH516" s="6"/>
    </row>
    <row r="517" spans="1:34" ht="210" x14ac:dyDescent="0.25">
      <c r="A517" s="6">
        <f t="shared" si="17"/>
        <v>516</v>
      </c>
      <c r="B517" s="1">
        <v>496</v>
      </c>
      <c r="C517" s="2">
        <v>44957.478576388887</v>
      </c>
      <c r="D517" s="1" t="s">
        <v>2710</v>
      </c>
      <c r="E517" s="1" t="s">
        <v>102</v>
      </c>
      <c r="F517" s="3">
        <v>44951</v>
      </c>
      <c r="G517" s="1">
        <f>_xlfn.XLOOKUP(Observation[[#This Row],[Date of Observation]],Date!$A$2:$A$300,Date!$B$2:$B$300,"")</f>
        <v>4</v>
      </c>
      <c r="H517" s="1" t="str">
        <f>_xlfn.XLOOKUP(Observation[[#This Row],[Date of Observation]],Date!$A$2:$A$300,Date!$C$2:$C$300,"")</f>
        <v>Spr 1</v>
      </c>
      <c r="I517" s="1" t="s">
        <v>90</v>
      </c>
      <c r="J517" s="1">
        <v>7</v>
      </c>
      <c r="K517" s="1" t="s">
        <v>103</v>
      </c>
      <c r="L517" s="1">
        <v>2</v>
      </c>
      <c r="M517" s="1" t="s">
        <v>50</v>
      </c>
      <c r="N517" s="1" t="s">
        <v>45</v>
      </c>
      <c r="O517" s="1" t="s">
        <v>51</v>
      </c>
      <c r="P517" s="6" t="s">
        <v>1502</v>
      </c>
      <c r="Q517" s="17" t="s">
        <v>1503</v>
      </c>
      <c r="R517" s="6"/>
      <c r="S517" s="6"/>
      <c r="T517" s="6"/>
      <c r="U517" s="6" t="s">
        <v>1504</v>
      </c>
      <c r="V517" s="6" t="s">
        <v>1159</v>
      </c>
      <c r="W517" s="6" t="s">
        <v>1159</v>
      </c>
      <c r="X517" s="6" t="s">
        <v>1159</v>
      </c>
      <c r="Y517" s="6" t="s">
        <v>1159</v>
      </c>
      <c r="Z517" s="6" t="s">
        <v>1159</v>
      </c>
      <c r="AA517" s="6" t="s">
        <v>1159</v>
      </c>
      <c r="AB517" s="6" t="s">
        <v>1159</v>
      </c>
      <c r="AC517" s="6" t="s">
        <v>1159</v>
      </c>
      <c r="AD517" s="6" t="s">
        <v>1159</v>
      </c>
      <c r="AE517" s="6" t="s">
        <v>1159</v>
      </c>
      <c r="AF517" s="6" t="s">
        <v>1159</v>
      </c>
      <c r="AG517" s="6" t="s">
        <v>1159</v>
      </c>
      <c r="AH517" s="6" t="s">
        <v>1159</v>
      </c>
    </row>
    <row r="518" spans="1:34" ht="225" x14ac:dyDescent="0.25">
      <c r="A518" s="6">
        <f t="shared" si="17"/>
        <v>517</v>
      </c>
      <c r="B518" s="1">
        <v>497</v>
      </c>
      <c r="C518" s="2">
        <v>44957.486631944441</v>
      </c>
      <c r="D518" s="1" t="s">
        <v>2710</v>
      </c>
      <c r="E518" s="1" t="s">
        <v>102</v>
      </c>
      <c r="F518" s="3">
        <v>44957</v>
      </c>
      <c r="G518" s="1">
        <f>_xlfn.XLOOKUP(Observation[[#This Row],[Date of Observation]],Date!$A$2:$A$300,Date!$B$2:$B$300,"")</f>
        <v>5</v>
      </c>
      <c r="H518" s="1" t="str">
        <f>_xlfn.XLOOKUP(Observation[[#This Row],[Date of Observation]],Date!$A$2:$A$300,Date!$C$2:$C$300,"")</f>
        <v>Spr 1</v>
      </c>
      <c r="I518" s="1" t="s">
        <v>90</v>
      </c>
      <c r="J518" s="1">
        <v>8</v>
      </c>
      <c r="K518" s="1" t="s">
        <v>103</v>
      </c>
      <c r="L518" s="1">
        <v>1</v>
      </c>
      <c r="M518" s="1" t="s">
        <v>50</v>
      </c>
      <c r="N518" s="1" t="s">
        <v>45</v>
      </c>
      <c r="O518" s="1" t="s">
        <v>51</v>
      </c>
      <c r="P518" s="6" t="s">
        <v>1505</v>
      </c>
      <c r="Q518" s="17" t="s">
        <v>1506</v>
      </c>
      <c r="R518" s="6"/>
      <c r="S518" s="6"/>
      <c r="T518" s="6"/>
      <c r="U518" s="6" t="s">
        <v>1507</v>
      </c>
      <c r="V518" s="6" t="s">
        <v>1159</v>
      </c>
      <c r="W518" s="6" t="s">
        <v>1159</v>
      </c>
      <c r="X518" s="6" t="s">
        <v>1159</v>
      </c>
      <c r="Y518" s="6" t="s">
        <v>1159</v>
      </c>
      <c r="Z518" s="6" t="s">
        <v>1159</v>
      </c>
      <c r="AA518" s="6" t="s">
        <v>1159</v>
      </c>
      <c r="AB518" s="6" t="s">
        <v>1159</v>
      </c>
      <c r="AC518" s="6" t="s">
        <v>1159</v>
      </c>
      <c r="AD518" s="6" t="s">
        <v>1159</v>
      </c>
      <c r="AE518" s="6" t="s">
        <v>1159</v>
      </c>
      <c r="AF518" s="6" t="s">
        <v>1159</v>
      </c>
      <c r="AG518" s="6" t="s">
        <v>1159</v>
      </c>
      <c r="AH518" s="6" t="s">
        <v>1159</v>
      </c>
    </row>
    <row r="519" spans="1:34" ht="150" x14ac:dyDescent="0.25">
      <c r="A519" s="6">
        <f t="shared" si="17"/>
        <v>518</v>
      </c>
      <c r="B519" s="1">
        <v>498</v>
      </c>
      <c r="C519" s="2">
        <v>44957.493657407409</v>
      </c>
      <c r="D519" s="1" t="s">
        <v>2715</v>
      </c>
      <c r="E519" s="1" t="s">
        <v>393</v>
      </c>
      <c r="F519" s="3">
        <v>44945</v>
      </c>
      <c r="G519" s="1">
        <f>_xlfn.XLOOKUP(Observation[[#This Row],[Date of Observation]],Date!$A$2:$A$300,Date!$B$2:$B$300,"")</f>
        <v>3</v>
      </c>
      <c r="H519" s="1" t="str">
        <f>_xlfn.XLOOKUP(Observation[[#This Row],[Date of Observation]],Date!$A$2:$A$300,Date!$C$2:$C$300,"")</f>
        <v>Spr 1</v>
      </c>
      <c r="I519" s="1" t="s">
        <v>42</v>
      </c>
      <c r="J519" s="1">
        <v>13</v>
      </c>
      <c r="K519" s="1" t="s">
        <v>394</v>
      </c>
      <c r="L519" s="1"/>
      <c r="M519" s="1" t="s">
        <v>125</v>
      </c>
      <c r="N519" s="1" t="s">
        <v>302</v>
      </c>
      <c r="O519" s="1"/>
      <c r="P519" s="6" t="s">
        <v>1508</v>
      </c>
      <c r="Q519" s="17" t="s">
        <v>1509</v>
      </c>
      <c r="R519" s="6" t="s">
        <v>1510</v>
      </c>
      <c r="S519" s="6" t="s">
        <v>1511</v>
      </c>
      <c r="T519" s="6" t="s">
        <v>1512</v>
      </c>
      <c r="U519" s="6" t="s">
        <v>1513</v>
      </c>
      <c r="V519" s="6"/>
      <c r="W519" s="6" t="s">
        <v>1170</v>
      </c>
      <c r="X519" s="6"/>
      <c r="Y519" s="6" t="s">
        <v>1170</v>
      </c>
      <c r="Z519" s="6"/>
      <c r="AA519" s="6"/>
      <c r="AB519" s="6"/>
      <c r="AC519" s="6"/>
      <c r="AD519" s="6"/>
      <c r="AE519" s="6"/>
      <c r="AF519" s="6"/>
      <c r="AG519" s="6"/>
      <c r="AH519" s="6"/>
    </row>
    <row r="520" spans="1:34" ht="225" x14ac:dyDescent="0.25">
      <c r="A520" s="6">
        <f t="shared" si="17"/>
        <v>519</v>
      </c>
      <c r="B520" s="1">
        <v>499</v>
      </c>
      <c r="C520" s="2">
        <v>44957.511782407404</v>
      </c>
      <c r="D520" s="1" t="s">
        <v>2698</v>
      </c>
      <c r="E520" s="1" t="s">
        <v>237</v>
      </c>
      <c r="F520" s="3">
        <v>44957</v>
      </c>
      <c r="G520" s="1">
        <f>_xlfn.XLOOKUP(Observation[[#This Row],[Date of Observation]],Date!$A$2:$A$300,Date!$B$2:$B$300,"")</f>
        <v>5</v>
      </c>
      <c r="H520" s="1" t="str">
        <f>_xlfn.XLOOKUP(Observation[[#This Row],[Date of Observation]],Date!$A$2:$A$300,Date!$C$2:$C$300,"")</f>
        <v>Spr 1</v>
      </c>
      <c r="I520" s="1" t="s">
        <v>48</v>
      </c>
      <c r="J520" s="1">
        <v>10</v>
      </c>
      <c r="K520" s="1" t="s">
        <v>71</v>
      </c>
      <c r="L520" s="1">
        <v>5</v>
      </c>
      <c r="M520" s="1" t="s">
        <v>50</v>
      </c>
      <c r="N520" s="1" t="s">
        <v>45</v>
      </c>
      <c r="O520" s="1" t="s">
        <v>24</v>
      </c>
      <c r="P520" s="6" t="s">
        <v>1514</v>
      </c>
      <c r="Q520" s="17"/>
      <c r="R520" s="6" t="s">
        <v>1515</v>
      </c>
      <c r="S520" s="6"/>
      <c r="T520" s="6"/>
      <c r="U520" s="6" t="s">
        <v>1516</v>
      </c>
      <c r="V520" s="6" t="s">
        <v>1170</v>
      </c>
      <c r="W520" s="6"/>
      <c r="X520" s="6" t="s">
        <v>1159</v>
      </c>
      <c r="Y520" s="6" t="s">
        <v>1159</v>
      </c>
      <c r="Z520" s="6" t="s">
        <v>1170</v>
      </c>
      <c r="AA520" s="6" t="s">
        <v>1170</v>
      </c>
      <c r="AB520" s="6" t="s">
        <v>1159</v>
      </c>
      <c r="AC520" s="6" t="s">
        <v>1170</v>
      </c>
      <c r="AD520" s="6" t="s">
        <v>1170</v>
      </c>
      <c r="AE520" s="6" t="s">
        <v>1170</v>
      </c>
      <c r="AF520" s="6" t="s">
        <v>1170</v>
      </c>
      <c r="AG520" s="6" t="s">
        <v>1170</v>
      </c>
      <c r="AH520" s="6" t="s">
        <v>1166</v>
      </c>
    </row>
    <row r="521" spans="1:34" ht="195" x14ac:dyDescent="0.25">
      <c r="A521" s="6">
        <f t="shared" si="17"/>
        <v>520</v>
      </c>
      <c r="B521" s="1">
        <v>26</v>
      </c>
      <c r="C521" s="2">
        <v>44957.641122685185</v>
      </c>
      <c r="D521" s="1" t="s">
        <v>2761</v>
      </c>
      <c r="E521" s="1" t="s">
        <v>343</v>
      </c>
      <c r="F521" s="3">
        <v>44935</v>
      </c>
      <c r="G521" s="1">
        <f>_xlfn.XLOOKUP(Observation[[#This Row],[Date of Observation]],Date!$A$2:$A$300,Date!$B$2:$B$300,"")</f>
        <v>2</v>
      </c>
      <c r="H521" s="1" t="str">
        <f>_xlfn.XLOOKUP(Observation[[#This Row],[Date of Observation]],Date!$A$2:$A$300,Date!$C$2:$C$300,"")</f>
        <v>Spr 1</v>
      </c>
      <c r="I521" s="1" t="s">
        <v>58</v>
      </c>
      <c r="J521" s="1">
        <v>7</v>
      </c>
      <c r="K521" s="1" t="s">
        <v>59</v>
      </c>
      <c r="L521" s="1">
        <v>3</v>
      </c>
      <c r="M521" s="1" t="s">
        <v>44</v>
      </c>
      <c r="N521" s="1" t="s">
        <v>302</v>
      </c>
      <c r="O521" s="1" t="s">
        <v>337</v>
      </c>
      <c r="P521" s="6" t="s">
        <v>338</v>
      </c>
      <c r="Q521" s="17"/>
      <c r="R521" s="6"/>
      <c r="S521" s="6"/>
      <c r="T521" s="6"/>
      <c r="U521" s="6"/>
      <c r="V521" s="6"/>
      <c r="W521" s="6"/>
      <c r="X521" s="6"/>
      <c r="Y521" s="6"/>
      <c r="Z521" s="6"/>
      <c r="AA521" s="6"/>
      <c r="AB521" s="6"/>
      <c r="AC521" s="6"/>
      <c r="AD521" s="6"/>
      <c r="AE521" s="6"/>
      <c r="AF521" s="6"/>
      <c r="AG521" s="6"/>
      <c r="AH521" s="6"/>
    </row>
    <row r="522" spans="1:34" ht="165" x14ac:dyDescent="0.25">
      <c r="A522" s="6">
        <f t="shared" si="17"/>
        <v>521</v>
      </c>
      <c r="B522" s="1">
        <v>27</v>
      </c>
      <c r="C522" s="2">
        <v>44957.641701388886</v>
      </c>
      <c r="D522" s="1" t="s">
        <v>2761</v>
      </c>
      <c r="E522" s="1" t="s">
        <v>343</v>
      </c>
      <c r="F522" s="3">
        <v>44907</v>
      </c>
      <c r="G522" s="1">
        <f>_xlfn.XLOOKUP(Observation[[#This Row],[Date of Observation]],Date!$A$2:$A$300,Date!$B$2:$B$300,"")</f>
        <v>7</v>
      </c>
      <c r="H522" s="1" t="str">
        <f>_xlfn.XLOOKUP(Observation[[#This Row],[Date of Observation]],Date!$A$2:$A$300,Date!$C$2:$C$300,"")</f>
        <v>Aut 2</v>
      </c>
      <c r="I522" s="1" t="s">
        <v>58</v>
      </c>
      <c r="J522" s="1">
        <v>7</v>
      </c>
      <c r="K522" s="1" t="s">
        <v>59</v>
      </c>
      <c r="L522" s="1">
        <v>3</v>
      </c>
      <c r="M522" s="1" t="s">
        <v>50</v>
      </c>
      <c r="N522" s="1" t="s">
        <v>302</v>
      </c>
      <c r="O522" s="1" t="s">
        <v>1500</v>
      </c>
      <c r="P522" s="6" t="s">
        <v>1501</v>
      </c>
      <c r="Q522" s="17"/>
      <c r="R522" s="6"/>
      <c r="S522" s="6"/>
      <c r="T522" s="6"/>
      <c r="U522" s="6"/>
      <c r="V522" s="6"/>
      <c r="W522" s="6"/>
      <c r="X522" s="6"/>
      <c r="Y522" s="6"/>
      <c r="Z522" s="6"/>
      <c r="AA522" s="6"/>
      <c r="AB522" s="6"/>
      <c r="AC522" s="6"/>
      <c r="AD522" s="6"/>
      <c r="AE522" s="6"/>
      <c r="AF522" s="6"/>
      <c r="AG522" s="6"/>
      <c r="AH522" s="6"/>
    </row>
    <row r="523" spans="1:34" ht="45" x14ac:dyDescent="0.25">
      <c r="A523" s="6">
        <f t="shared" si="17"/>
        <v>522</v>
      </c>
      <c r="B523" s="1">
        <v>500</v>
      </c>
      <c r="C523" s="2">
        <v>44957.649247685185</v>
      </c>
      <c r="D523" s="1" t="s">
        <v>2698</v>
      </c>
      <c r="E523" s="1" t="s">
        <v>122</v>
      </c>
      <c r="F523" s="3">
        <v>44957</v>
      </c>
      <c r="G523" s="1">
        <f>_xlfn.XLOOKUP(Observation[[#This Row],[Date of Observation]],Date!$A$2:$A$300,Date!$B$2:$B$300,"")</f>
        <v>5</v>
      </c>
      <c r="H523" s="1" t="str">
        <f>_xlfn.XLOOKUP(Observation[[#This Row],[Date of Observation]],Date!$A$2:$A$300,Date!$C$2:$C$300,"")</f>
        <v>Spr 1</v>
      </c>
      <c r="I523" s="1" t="s">
        <v>48</v>
      </c>
      <c r="J523" s="1">
        <v>11</v>
      </c>
      <c r="K523" s="1" t="s">
        <v>68</v>
      </c>
      <c r="L523" s="1">
        <v>1</v>
      </c>
      <c r="M523" s="1" t="s">
        <v>50</v>
      </c>
      <c r="N523" s="1" t="s">
        <v>45</v>
      </c>
      <c r="O523" s="1" t="s">
        <v>51</v>
      </c>
      <c r="P523" s="6" t="s">
        <v>1517</v>
      </c>
      <c r="Q523" s="6" t="s">
        <v>2780</v>
      </c>
      <c r="R523" s="6" t="s">
        <v>2780</v>
      </c>
      <c r="S523" s="6" t="s">
        <v>2780</v>
      </c>
      <c r="T523" s="6" t="s">
        <v>2780</v>
      </c>
      <c r="U523" s="6" t="s">
        <v>2780</v>
      </c>
      <c r="V523" s="6"/>
      <c r="W523" s="6"/>
      <c r="X523" s="6"/>
      <c r="Y523" s="6"/>
      <c r="Z523" s="6"/>
      <c r="AA523" s="6"/>
      <c r="AB523" s="6"/>
      <c r="AC523" s="6"/>
      <c r="AD523" s="6"/>
      <c r="AE523" s="6"/>
      <c r="AF523" s="6"/>
      <c r="AG523" s="6"/>
      <c r="AH523" s="6"/>
    </row>
    <row r="524" spans="1:34" ht="195" x14ac:dyDescent="0.25">
      <c r="A524" s="6">
        <f t="shared" ref="A524:A555" si="18">ROW()-1</f>
        <v>523</v>
      </c>
      <c r="B524" s="1">
        <v>501</v>
      </c>
      <c r="C524" s="2">
        <v>44957.719363425924</v>
      </c>
      <c r="D524" s="1" t="s">
        <v>2757</v>
      </c>
      <c r="E524" s="1" t="s">
        <v>1011</v>
      </c>
      <c r="F524" s="3">
        <v>44956</v>
      </c>
      <c r="G524" s="1">
        <f>_xlfn.XLOOKUP(Observation[[#This Row],[Date of Observation]],Date!$A$2:$A$300,Date!$B$2:$B$300,"")</f>
        <v>5</v>
      </c>
      <c r="H524" s="1" t="str">
        <f>_xlfn.XLOOKUP(Observation[[#This Row],[Date of Observation]],Date!$A$2:$A$300,Date!$C$2:$C$300,"")</f>
        <v>Spr 1</v>
      </c>
      <c r="I524" s="1" t="s">
        <v>58</v>
      </c>
      <c r="J524" s="1">
        <v>8</v>
      </c>
      <c r="K524" s="1" t="s">
        <v>64</v>
      </c>
      <c r="L524" s="1">
        <v>3</v>
      </c>
      <c r="M524" s="1" t="s">
        <v>44</v>
      </c>
      <c r="N524" s="1" t="s">
        <v>302</v>
      </c>
      <c r="O524" s="1"/>
      <c r="P524" s="6" t="s">
        <v>1518</v>
      </c>
      <c r="Q524" s="17" t="s">
        <v>1519</v>
      </c>
      <c r="R524" s="6" t="s">
        <v>1520</v>
      </c>
      <c r="S524" s="6" t="s">
        <v>1521</v>
      </c>
      <c r="T524" s="6" t="s">
        <v>1522</v>
      </c>
      <c r="U524" s="6" t="s">
        <v>1523</v>
      </c>
      <c r="V524" s="6"/>
      <c r="W524" s="6"/>
      <c r="X524" s="6"/>
      <c r="Y524" s="6"/>
      <c r="Z524" s="6"/>
      <c r="AA524" s="6"/>
      <c r="AB524" s="6"/>
      <c r="AC524" s="6"/>
      <c r="AD524" s="6"/>
      <c r="AE524" s="6"/>
      <c r="AF524" s="6"/>
      <c r="AG524" s="6"/>
      <c r="AH524" s="6"/>
    </row>
    <row r="525" spans="1:34" ht="120" x14ac:dyDescent="0.25">
      <c r="A525" s="6">
        <f t="shared" si="18"/>
        <v>524</v>
      </c>
      <c r="B525" s="1">
        <v>502</v>
      </c>
      <c r="C525" s="2">
        <v>44958.648634259262</v>
      </c>
      <c r="D525" s="1" t="s">
        <v>2730</v>
      </c>
      <c r="E525" s="1" t="s">
        <v>293</v>
      </c>
      <c r="F525" s="3">
        <v>44957</v>
      </c>
      <c r="G525" s="1">
        <f>_xlfn.XLOOKUP(Observation[[#This Row],[Date of Observation]],Date!$A$2:$A$300,Date!$B$2:$B$300,"")</f>
        <v>5</v>
      </c>
      <c r="H525" s="1" t="str">
        <f>_xlfn.XLOOKUP(Observation[[#This Row],[Date of Observation]],Date!$A$2:$A$300,Date!$C$2:$C$300,"")</f>
        <v>Spr 1</v>
      </c>
      <c r="I525" s="1" t="s">
        <v>42</v>
      </c>
      <c r="J525" s="1">
        <v>10</v>
      </c>
      <c r="K525" s="1" t="s">
        <v>43</v>
      </c>
      <c r="L525" s="1">
        <v>4</v>
      </c>
      <c r="M525" s="1" t="s">
        <v>50</v>
      </c>
      <c r="N525" s="1" t="s">
        <v>45</v>
      </c>
      <c r="O525" s="1" t="s">
        <v>25</v>
      </c>
      <c r="P525" s="6" t="s">
        <v>1524</v>
      </c>
      <c r="Q525" s="17"/>
      <c r="R525" s="6"/>
      <c r="S525" s="6" t="s">
        <v>1525</v>
      </c>
      <c r="T525" s="6"/>
      <c r="U525" s="6" t="s">
        <v>1526</v>
      </c>
      <c r="V525" s="6"/>
      <c r="W525" s="6"/>
      <c r="X525" s="6"/>
      <c r="Y525" s="6"/>
      <c r="Z525" s="6"/>
      <c r="AA525" s="6"/>
      <c r="AB525" s="6"/>
      <c r="AC525" s="6"/>
      <c r="AD525" s="6"/>
      <c r="AE525" s="6"/>
      <c r="AF525" s="6"/>
      <c r="AG525" s="6"/>
      <c r="AH525" s="6"/>
    </row>
    <row r="526" spans="1:34" ht="150" x14ac:dyDescent="0.25">
      <c r="A526" s="6">
        <f t="shared" si="18"/>
        <v>525</v>
      </c>
      <c r="B526" s="1">
        <v>503</v>
      </c>
      <c r="C526" s="2">
        <v>44958.652083333334</v>
      </c>
      <c r="D526" s="1" t="s">
        <v>2730</v>
      </c>
      <c r="E526" s="1" t="s">
        <v>517</v>
      </c>
      <c r="F526" s="3">
        <v>44952</v>
      </c>
      <c r="G526" s="1">
        <f>_xlfn.XLOOKUP(Observation[[#This Row],[Date of Observation]],Date!$A$2:$A$300,Date!$B$2:$B$300,"")</f>
        <v>4</v>
      </c>
      <c r="H526" s="1" t="str">
        <f>_xlfn.XLOOKUP(Observation[[#This Row],[Date of Observation]],Date!$A$2:$A$300,Date!$C$2:$C$300,"")</f>
        <v>Spr 1</v>
      </c>
      <c r="I526" s="1" t="s">
        <v>42</v>
      </c>
      <c r="J526" s="1">
        <v>12</v>
      </c>
      <c r="K526" s="1" t="s">
        <v>124</v>
      </c>
      <c r="L526" s="1"/>
      <c r="M526" s="1" t="s">
        <v>125</v>
      </c>
      <c r="N526" s="1" t="s">
        <v>45</v>
      </c>
      <c r="O526" s="1" t="s">
        <v>51</v>
      </c>
      <c r="P526" s="6" t="s">
        <v>1527</v>
      </c>
      <c r="Q526" s="17" t="s">
        <v>1528</v>
      </c>
      <c r="R526" s="6"/>
      <c r="S526" s="6"/>
      <c r="T526" s="6"/>
      <c r="U526" s="6" t="s">
        <v>1529</v>
      </c>
      <c r="V526" s="6"/>
      <c r="W526" s="6"/>
      <c r="X526" s="6"/>
      <c r="Y526" s="6"/>
      <c r="Z526" s="6"/>
      <c r="AA526" s="6"/>
      <c r="AB526" s="6"/>
      <c r="AC526" s="6"/>
      <c r="AD526" s="6"/>
      <c r="AE526" s="6"/>
      <c r="AF526" s="6"/>
      <c r="AG526" s="6"/>
      <c r="AH526" s="6"/>
    </row>
    <row r="527" spans="1:34" ht="195" x14ac:dyDescent="0.25">
      <c r="A527" s="6">
        <f t="shared" si="18"/>
        <v>526</v>
      </c>
      <c r="B527" s="1">
        <v>504</v>
      </c>
      <c r="C527" s="2">
        <v>44958.725451388891</v>
      </c>
      <c r="D527" s="1" t="s">
        <v>2725</v>
      </c>
      <c r="E527" s="1" t="s">
        <v>95</v>
      </c>
      <c r="F527" s="3">
        <v>44944</v>
      </c>
      <c r="G527" s="1">
        <f>_xlfn.XLOOKUP(Observation[[#This Row],[Date of Observation]],Date!$A$2:$A$300,Date!$B$2:$B$300,"")</f>
        <v>3</v>
      </c>
      <c r="H527" s="1" t="str">
        <f>_xlfn.XLOOKUP(Observation[[#This Row],[Date of Observation]],Date!$A$2:$A$300,Date!$C$2:$C$300,"")</f>
        <v>Spr 1</v>
      </c>
      <c r="I527" s="1" t="s">
        <v>42</v>
      </c>
      <c r="J527" s="1">
        <v>8</v>
      </c>
      <c r="K527" s="1" t="s">
        <v>43</v>
      </c>
      <c r="L527" s="1">
        <v>1</v>
      </c>
      <c r="M527" s="1" t="s">
        <v>44</v>
      </c>
      <c r="N527" s="1" t="s">
        <v>302</v>
      </c>
      <c r="O527" s="1"/>
      <c r="P527" s="6" t="s">
        <v>1530</v>
      </c>
      <c r="Q527" s="17" t="s">
        <v>1531</v>
      </c>
      <c r="R527" s="6" t="s">
        <v>1532</v>
      </c>
      <c r="S527" s="6" t="s">
        <v>1533</v>
      </c>
      <c r="T527" s="6" t="s">
        <v>1534</v>
      </c>
      <c r="U527" s="6" t="s">
        <v>1535</v>
      </c>
      <c r="V527" s="6"/>
      <c r="W527" s="6"/>
      <c r="X527" s="6"/>
      <c r="Y527" s="6"/>
      <c r="Z527" s="6"/>
      <c r="AA527" s="6"/>
      <c r="AB527" s="6"/>
      <c r="AC527" s="6"/>
      <c r="AD527" s="6"/>
      <c r="AE527" s="6"/>
      <c r="AF527" s="6"/>
      <c r="AG527" s="6"/>
      <c r="AH527" s="6"/>
    </row>
    <row r="528" spans="1:34" ht="255" x14ac:dyDescent="0.25">
      <c r="A528" s="6">
        <f t="shared" si="18"/>
        <v>527</v>
      </c>
      <c r="B528" s="1">
        <v>505</v>
      </c>
      <c r="C528" s="2">
        <v>44959.421944444446</v>
      </c>
      <c r="D528" s="1" t="s">
        <v>2772</v>
      </c>
      <c r="E528" s="1" t="s">
        <v>385</v>
      </c>
      <c r="F528" s="3">
        <v>44959</v>
      </c>
      <c r="G528" s="1">
        <f>_xlfn.XLOOKUP(Observation[[#This Row],[Date of Observation]],Date!$A$2:$A$300,Date!$B$2:$B$300,"")</f>
        <v>5</v>
      </c>
      <c r="H528" s="1" t="str">
        <f>_xlfn.XLOOKUP(Observation[[#This Row],[Date of Observation]],Date!$A$2:$A$300,Date!$C$2:$C$300,"")</f>
        <v>Spr 1</v>
      </c>
      <c r="I528" s="1" t="s">
        <v>42</v>
      </c>
      <c r="J528" s="1">
        <v>7</v>
      </c>
      <c r="K528" s="1" t="s">
        <v>531</v>
      </c>
      <c r="L528" s="1">
        <v>3</v>
      </c>
      <c r="M528" s="1" t="s">
        <v>44</v>
      </c>
      <c r="N528" s="1" t="s">
        <v>45</v>
      </c>
      <c r="O528" s="1" t="s">
        <v>26</v>
      </c>
      <c r="P528" s="6" t="s">
        <v>1536</v>
      </c>
      <c r="Q528" s="17"/>
      <c r="R528" s="6"/>
      <c r="S528" s="6"/>
      <c r="T528" s="6" t="s">
        <v>1537</v>
      </c>
      <c r="U528" s="6" t="s">
        <v>1538</v>
      </c>
      <c r="V528" s="6"/>
      <c r="W528" s="6"/>
      <c r="X528" s="6"/>
      <c r="Y528" s="6"/>
      <c r="Z528" s="6"/>
      <c r="AA528" s="6"/>
      <c r="AB528" s="6"/>
      <c r="AC528" s="6"/>
      <c r="AD528" s="6"/>
      <c r="AE528" s="6"/>
      <c r="AF528" s="6"/>
      <c r="AG528" s="6"/>
      <c r="AH528" s="6"/>
    </row>
    <row r="529" spans="1:34" ht="285" x14ac:dyDescent="0.25">
      <c r="A529" s="6">
        <f t="shared" si="18"/>
        <v>528</v>
      </c>
      <c r="B529" s="1">
        <v>506</v>
      </c>
      <c r="C529" s="2">
        <v>44959.760196759256</v>
      </c>
      <c r="D529" s="1" t="s">
        <v>2697</v>
      </c>
      <c r="E529" s="1" t="s">
        <v>819</v>
      </c>
      <c r="F529" s="3">
        <v>44959</v>
      </c>
      <c r="G529" s="1">
        <f>_xlfn.XLOOKUP(Observation[[#This Row],[Date of Observation]],Date!$A$2:$A$300,Date!$B$2:$B$300,"")</f>
        <v>5</v>
      </c>
      <c r="H529" s="1" t="str">
        <f>_xlfn.XLOOKUP(Observation[[#This Row],[Date of Observation]],Date!$A$2:$A$300,Date!$C$2:$C$300,"")</f>
        <v>Spr 1</v>
      </c>
      <c r="I529" s="1" t="s">
        <v>42</v>
      </c>
      <c r="J529" s="1">
        <v>11</v>
      </c>
      <c r="K529" s="1" t="s">
        <v>43</v>
      </c>
      <c r="L529" s="1">
        <v>3</v>
      </c>
      <c r="M529" s="1" t="s">
        <v>50</v>
      </c>
      <c r="N529" s="1" t="s">
        <v>302</v>
      </c>
      <c r="O529" s="1"/>
      <c r="P529" s="6" t="s">
        <v>1539</v>
      </c>
      <c r="Q529" s="17" t="s">
        <v>1540</v>
      </c>
      <c r="R529" s="6" t="s">
        <v>1541</v>
      </c>
      <c r="S529" s="6" t="s">
        <v>1542</v>
      </c>
      <c r="T529" s="6" t="s">
        <v>1543</v>
      </c>
      <c r="U529" s="6" t="s">
        <v>1544</v>
      </c>
      <c r="V529" s="6"/>
      <c r="W529" s="6"/>
      <c r="X529" s="6"/>
      <c r="Y529" s="6"/>
      <c r="Z529" s="6"/>
      <c r="AA529" s="6"/>
      <c r="AB529" s="6"/>
      <c r="AC529" s="6"/>
      <c r="AD529" s="6"/>
      <c r="AE529" s="6"/>
      <c r="AF529" s="6"/>
      <c r="AG529" s="6"/>
      <c r="AH529" s="6"/>
    </row>
    <row r="530" spans="1:34" ht="330" x14ac:dyDescent="0.25">
      <c r="A530" s="6">
        <f t="shared" si="18"/>
        <v>529</v>
      </c>
      <c r="B530" s="1">
        <v>507</v>
      </c>
      <c r="C530" s="2">
        <v>44959.814236111109</v>
      </c>
      <c r="D530" s="1" t="s">
        <v>2745</v>
      </c>
      <c r="E530" s="1" t="s">
        <v>432</v>
      </c>
      <c r="F530" s="3">
        <v>44946</v>
      </c>
      <c r="G530" s="1">
        <f>_xlfn.XLOOKUP(Observation[[#This Row],[Date of Observation]],Date!$A$2:$A$300,Date!$B$2:$B$300,"")</f>
        <v>3</v>
      </c>
      <c r="H530" s="1" t="str">
        <f>_xlfn.XLOOKUP(Observation[[#This Row],[Date of Observation]],Date!$A$2:$A$300,Date!$C$2:$C$300,"")</f>
        <v>Spr 1</v>
      </c>
      <c r="I530" s="1" t="s">
        <v>58</v>
      </c>
      <c r="J530" s="1">
        <v>7</v>
      </c>
      <c r="K530" s="1" t="s">
        <v>80</v>
      </c>
      <c r="L530" s="1">
        <v>2</v>
      </c>
      <c r="M530" s="1" t="s">
        <v>50</v>
      </c>
      <c r="N530" s="1" t="s">
        <v>45</v>
      </c>
      <c r="O530" s="1" t="s">
        <v>25</v>
      </c>
      <c r="P530" s="6" t="s">
        <v>1545</v>
      </c>
      <c r="Q530" s="17"/>
      <c r="R530" s="6"/>
      <c r="S530" s="6" t="s">
        <v>1546</v>
      </c>
      <c r="T530" s="6"/>
      <c r="U530" s="6" t="s">
        <v>1547</v>
      </c>
      <c r="V530" s="6"/>
      <c r="W530" s="6"/>
      <c r="X530" s="6"/>
      <c r="Y530" s="6" t="s">
        <v>1170</v>
      </c>
      <c r="Z530" s="6"/>
      <c r="AA530" s="6"/>
      <c r="AB530" s="6"/>
      <c r="AC530" s="6"/>
      <c r="AD530" s="6"/>
      <c r="AE530" s="6"/>
      <c r="AF530" s="6"/>
      <c r="AG530" s="6"/>
      <c r="AH530" s="6"/>
    </row>
    <row r="531" spans="1:34" ht="120" x14ac:dyDescent="0.25">
      <c r="A531" s="6">
        <f t="shared" si="18"/>
        <v>530</v>
      </c>
      <c r="B531" s="1">
        <v>508</v>
      </c>
      <c r="C531" s="2">
        <v>44960.397291666668</v>
      </c>
      <c r="D531" s="1" t="s">
        <v>2754</v>
      </c>
      <c r="E531" s="1" t="s">
        <v>235</v>
      </c>
      <c r="F531" s="3">
        <v>44960</v>
      </c>
      <c r="G531" s="1">
        <f>_xlfn.XLOOKUP(Observation[[#This Row],[Date of Observation]],Date!$A$2:$A$300,Date!$B$2:$B$300,"")</f>
        <v>5</v>
      </c>
      <c r="H531" s="1" t="str">
        <f>_xlfn.XLOOKUP(Observation[[#This Row],[Date of Observation]],Date!$A$2:$A$300,Date!$C$2:$C$300,"")</f>
        <v>Spr 1</v>
      </c>
      <c r="I531" s="1" t="s">
        <v>48</v>
      </c>
      <c r="J531" s="1">
        <v>13</v>
      </c>
      <c r="K531" s="1" t="s">
        <v>71</v>
      </c>
      <c r="L531" s="1"/>
      <c r="M531" s="1" t="s">
        <v>125</v>
      </c>
      <c r="N531" s="1" t="s">
        <v>154</v>
      </c>
      <c r="O531" s="1"/>
      <c r="P531" s="6"/>
      <c r="Q531" s="17" t="s">
        <v>1548</v>
      </c>
      <c r="R531" s="6"/>
      <c r="S531" s="6"/>
      <c r="T531" s="6"/>
      <c r="U531" s="6" t="s">
        <v>1549</v>
      </c>
      <c r="V531" s="6"/>
      <c r="W531" s="6"/>
      <c r="X531" s="6"/>
      <c r="Y531" s="6"/>
      <c r="Z531" s="6"/>
      <c r="AA531" s="6"/>
      <c r="AB531" s="6"/>
      <c r="AC531" s="6"/>
      <c r="AD531" s="6"/>
      <c r="AE531" s="6"/>
      <c r="AF531" s="6"/>
      <c r="AG531" s="6"/>
      <c r="AH531" s="6"/>
    </row>
    <row r="532" spans="1:34" ht="30" x14ac:dyDescent="0.25">
      <c r="A532" s="6">
        <f t="shared" si="18"/>
        <v>531</v>
      </c>
      <c r="B532" s="1">
        <v>509</v>
      </c>
      <c r="C532" s="2">
        <v>44960.402361111112</v>
      </c>
      <c r="D532" s="1" t="s">
        <v>2754</v>
      </c>
      <c r="E532" s="1" t="s">
        <v>235</v>
      </c>
      <c r="F532" s="3">
        <v>44960</v>
      </c>
      <c r="G532" s="1">
        <f>_xlfn.XLOOKUP(Observation[[#This Row],[Date of Observation]],Date!$A$2:$A$300,Date!$B$2:$B$300,"")</f>
        <v>5</v>
      </c>
      <c r="H532" s="1" t="str">
        <f>_xlfn.XLOOKUP(Observation[[#This Row],[Date of Observation]],Date!$A$2:$A$300,Date!$C$2:$C$300,"")</f>
        <v>Spr 1</v>
      </c>
      <c r="I532" s="1" t="s">
        <v>48</v>
      </c>
      <c r="J532" s="1">
        <v>13</v>
      </c>
      <c r="K532" s="1" t="s">
        <v>71</v>
      </c>
      <c r="L532" s="1"/>
      <c r="M532" s="1" t="s">
        <v>125</v>
      </c>
      <c r="N532" s="1" t="s">
        <v>45</v>
      </c>
      <c r="O532" s="1" t="s">
        <v>24</v>
      </c>
      <c r="P532" s="6" t="s">
        <v>1550</v>
      </c>
      <c r="Q532" s="6" t="s">
        <v>2780</v>
      </c>
      <c r="R532" s="6" t="s">
        <v>2780</v>
      </c>
      <c r="S532" s="6" t="s">
        <v>2780</v>
      </c>
      <c r="T532" s="6" t="s">
        <v>2780</v>
      </c>
      <c r="U532" s="6" t="s">
        <v>2780</v>
      </c>
      <c r="V532" s="6"/>
      <c r="W532" s="6"/>
      <c r="X532" s="6"/>
      <c r="Y532" s="6"/>
      <c r="Z532" s="6"/>
      <c r="AA532" s="6"/>
      <c r="AB532" s="6"/>
      <c r="AC532" s="6"/>
      <c r="AD532" s="6"/>
      <c r="AE532" s="6"/>
      <c r="AF532" s="6"/>
      <c r="AG532" s="6"/>
      <c r="AH532" s="6"/>
    </row>
    <row r="533" spans="1:34" ht="105" x14ac:dyDescent="0.25">
      <c r="A533" s="6">
        <f t="shared" si="18"/>
        <v>532</v>
      </c>
      <c r="B533" s="1">
        <v>510</v>
      </c>
      <c r="C533" s="2">
        <v>44960.660243055558</v>
      </c>
      <c r="D533" s="1" t="s">
        <v>2730</v>
      </c>
      <c r="E533" s="1" t="s">
        <v>153</v>
      </c>
      <c r="F533" s="3">
        <v>44960</v>
      </c>
      <c r="G533" s="1">
        <f>_xlfn.XLOOKUP(Observation[[#This Row],[Date of Observation]],Date!$A$2:$A$300,Date!$B$2:$B$300,"")</f>
        <v>5</v>
      </c>
      <c r="H533" s="1" t="str">
        <f>_xlfn.XLOOKUP(Observation[[#This Row],[Date of Observation]],Date!$A$2:$A$300,Date!$C$2:$C$300,"")</f>
        <v>Spr 1</v>
      </c>
      <c r="I533" s="1" t="s">
        <v>42</v>
      </c>
      <c r="J533" s="1">
        <v>10</v>
      </c>
      <c r="K533" s="1" t="s">
        <v>43</v>
      </c>
      <c r="L533" s="1">
        <v>1</v>
      </c>
      <c r="M533" s="1" t="s">
        <v>44</v>
      </c>
      <c r="N533" s="1" t="s">
        <v>154</v>
      </c>
      <c r="O533" s="1"/>
      <c r="P533" s="6"/>
      <c r="Q533" s="17" t="s">
        <v>1551</v>
      </c>
      <c r="R533" s="6"/>
      <c r="S533" s="6"/>
      <c r="T533" s="6"/>
      <c r="U533" s="6" t="s">
        <v>418</v>
      </c>
      <c r="V533" s="6"/>
      <c r="W533" s="6"/>
      <c r="X533" s="6"/>
      <c r="Y533" s="6"/>
      <c r="Z533" s="6"/>
      <c r="AA533" s="6"/>
      <c r="AB533" s="6"/>
      <c r="AC533" s="6"/>
      <c r="AD533" s="6"/>
      <c r="AE533" s="6"/>
      <c r="AF533" s="6"/>
      <c r="AG533" s="6"/>
      <c r="AH533" s="6"/>
    </row>
    <row r="534" spans="1:34" ht="105" x14ac:dyDescent="0.25">
      <c r="A534" s="6">
        <f t="shared" si="18"/>
        <v>533</v>
      </c>
      <c r="B534" s="1">
        <v>511</v>
      </c>
      <c r="C534" s="2">
        <v>44960.662592592591</v>
      </c>
      <c r="D534" s="1" t="s">
        <v>2730</v>
      </c>
      <c r="E534" s="1" t="s">
        <v>160</v>
      </c>
      <c r="F534" s="3">
        <v>44960</v>
      </c>
      <c r="G534" s="1">
        <f>_xlfn.XLOOKUP(Observation[[#This Row],[Date of Observation]],Date!$A$2:$A$300,Date!$B$2:$B$300,"")</f>
        <v>5</v>
      </c>
      <c r="H534" s="1" t="str">
        <f>_xlfn.XLOOKUP(Observation[[#This Row],[Date of Observation]],Date!$A$2:$A$300,Date!$C$2:$C$300,"")</f>
        <v>Spr 1</v>
      </c>
      <c r="I534" s="1" t="s">
        <v>42</v>
      </c>
      <c r="J534" s="1">
        <v>10</v>
      </c>
      <c r="K534" s="1" t="s">
        <v>43</v>
      </c>
      <c r="L534" s="1">
        <v>3</v>
      </c>
      <c r="M534" s="1" t="s">
        <v>44</v>
      </c>
      <c r="N534" s="1" t="s">
        <v>154</v>
      </c>
      <c r="O534" s="1"/>
      <c r="P534" s="6"/>
      <c r="Q534" s="17" t="s">
        <v>1465</v>
      </c>
      <c r="R534" s="6"/>
      <c r="S534" s="6"/>
      <c r="T534" s="6"/>
      <c r="U534" s="6" t="s">
        <v>261</v>
      </c>
      <c r="V534" s="6"/>
      <c r="W534" s="6"/>
      <c r="X534" s="6"/>
      <c r="Y534" s="6"/>
      <c r="Z534" s="6"/>
      <c r="AA534" s="6"/>
      <c r="AB534" s="6"/>
      <c r="AC534" s="6"/>
      <c r="AD534" s="6"/>
      <c r="AE534" s="6"/>
      <c r="AF534" s="6"/>
      <c r="AG534" s="6"/>
      <c r="AH534" s="6"/>
    </row>
    <row r="535" spans="1:34" ht="120" x14ac:dyDescent="0.25">
      <c r="A535" s="6">
        <f t="shared" si="18"/>
        <v>534</v>
      </c>
      <c r="B535" s="1">
        <v>512</v>
      </c>
      <c r="C535" s="2">
        <v>44960.665416666663</v>
      </c>
      <c r="D535" s="1" t="s">
        <v>2730</v>
      </c>
      <c r="E535" s="1" t="s">
        <v>162</v>
      </c>
      <c r="F535" s="3">
        <v>44960</v>
      </c>
      <c r="G535" s="1">
        <f>_xlfn.XLOOKUP(Observation[[#This Row],[Date of Observation]],Date!$A$2:$A$300,Date!$B$2:$B$300,"")</f>
        <v>5</v>
      </c>
      <c r="H535" s="1" t="str">
        <f>_xlfn.XLOOKUP(Observation[[#This Row],[Date of Observation]],Date!$A$2:$A$300,Date!$C$2:$C$300,"")</f>
        <v>Spr 1</v>
      </c>
      <c r="I535" s="1" t="s">
        <v>42</v>
      </c>
      <c r="J535" s="1">
        <v>10</v>
      </c>
      <c r="K535" s="1" t="s">
        <v>43</v>
      </c>
      <c r="L535" s="1">
        <v>4</v>
      </c>
      <c r="M535" s="1" t="s">
        <v>44</v>
      </c>
      <c r="N535" s="1" t="s">
        <v>154</v>
      </c>
      <c r="O535" s="1"/>
      <c r="P535" s="6"/>
      <c r="Q535" s="17" t="s">
        <v>1552</v>
      </c>
      <c r="R535" s="6"/>
      <c r="S535" s="6"/>
      <c r="T535" s="6"/>
      <c r="U535" s="6" t="s">
        <v>1553</v>
      </c>
      <c r="V535" s="6"/>
      <c r="W535" s="6"/>
      <c r="X535" s="6"/>
      <c r="Y535" s="6"/>
      <c r="Z535" s="6"/>
      <c r="AA535" s="6"/>
      <c r="AB535" s="6"/>
      <c r="AC535" s="6"/>
      <c r="AD535" s="6"/>
      <c r="AE535" s="6"/>
      <c r="AF535" s="6"/>
      <c r="AG535" s="6"/>
      <c r="AH535" s="6"/>
    </row>
    <row r="536" spans="1:34" ht="135" x14ac:dyDescent="0.25">
      <c r="A536" s="6">
        <f t="shared" si="18"/>
        <v>535</v>
      </c>
      <c r="B536" s="1">
        <v>513</v>
      </c>
      <c r="C536" s="2">
        <v>44960.667858796296</v>
      </c>
      <c r="D536" s="1" t="s">
        <v>2730</v>
      </c>
      <c r="E536" s="1" t="s">
        <v>1375</v>
      </c>
      <c r="F536" s="3">
        <v>44960</v>
      </c>
      <c r="G536" s="1">
        <f>_xlfn.XLOOKUP(Observation[[#This Row],[Date of Observation]],Date!$A$2:$A$300,Date!$B$2:$B$300,"")</f>
        <v>5</v>
      </c>
      <c r="H536" s="1" t="str">
        <f>_xlfn.XLOOKUP(Observation[[#This Row],[Date of Observation]],Date!$A$2:$A$300,Date!$C$2:$C$300,"")</f>
        <v>Spr 1</v>
      </c>
      <c r="I536" s="1" t="s">
        <v>42</v>
      </c>
      <c r="J536" s="1">
        <v>10</v>
      </c>
      <c r="K536" s="1" t="s">
        <v>43</v>
      </c>
      <c r="L536" s="1">
        <v>5</v>
      </c>
      <c r="M536" s="1" t="s">
        <v>44</v>
      </c>
      <c r="N536" s="1" t="s">
        <v>154</v>
      </c>
      <c r="O536" s="1"/>
      <c r="P536" s="6"/>
      <c r="Q536" s="17" t="s">
        <v>1554</v>
      </c>
      <c r="R536" s="6"/>
      <c r="S536" s="6"/>
      <c r="T536" s="6"/>
      <c r="U536" s="6" t="s">
        <v>1555</v>
      </c>
      <c r="V536" s="6"/>
      <c r="W536" s="6"/>
      <c r="X536" s="6"/>
      <c r="Y536" s="6"/>
      <c r="Z536" s="6"/>
      <c r="AA536" s="6"/>
      <c r="AB536" s="6"/>
      <c r="AC536" s="6"/>
      <c r="AD536" s="6"/>
      <c r="AE536" s="6"/>
      <c r="AF536" s="6"/>
      <c r="AG536" s="6"/>
      <c r="AH536" s="6"/>
    </row>
    <row r="537" spans="1:34" ht="120" x14ac:dyDescent="0.25">
      <c r="A537" s="6">
        <f t="shared" si="18"/>
        <v>536</v>
      </c>
      <c r="B537" s="1">
        <v>514</v>
      </c>
      <c r="C537" s="2">
        <v>44960.669803240744</v>
      </c>
      <c r="D537" s="1" t="s">
        <v>2730</v>
      </c>
      <c r="E537" s="1" t="s">
        <v>153</v>
      </c>
      <c r="F537" s="3">
        <v>44960</v>
      </c>
      <c r="G537" s="1">
        <f>_xlfn.XLOOKUP(Observation[[#This Row],[Date of Observation]],Date!$A$2:$A$300,Date!$B$2:$B$300,"")</f>
        <v>5</v>
      </c>
      <c r="H537" s="1" t="str">
        <f>_xlfn.XLOOKUP(Observation[[#This Row],[Date of Observation]],Date!$A$2:$A$300,Date!$C$2:$C$300,"")</f>
        <v>Spr 1</v>
      </c>
      <c r="I537" s="1" t="s">
        <v>42</v>
      </c>
      <c r="J537" s="1">
        <v>10</v>
      </c>
      <c r="K537" s="1" t="s">
        <v>43</v>
      </c>
      <c r="L537" s="1">
        <v>1</v>
      </c>
      <c r="M537" s="1" t="s">
        <v>50</v>
      </c>
      <c r="N537" s="1" t="s">
        <v>154</v>
      </c>
      <c r="O537" s="1"/>
      <c r="P537" s="6"/>
      <c r="Q537" s="17" t="s">
        <v>1556</v>
      </c>
      <c r="R537" s="6"/>
      <c r="S537" s="6"/>
      <c r="T537" s="6"/>
      <c r="U537" s="6" t="s">
        <v>1557</v>
      </c>
      <c r="V537" s="6"/>
      <c r="W537" s="6"/>
      <c r="X537" s="6"/>
      <c r="Y537" s="6"/>
      <c r="Z537" s="6"/>
      <c r="AA537" s="6"/>
      <c r="AB537" s="6"/>
      <c r="AC537" s="6"/>
      <c r="AD537" s="6"/>
      <c r="AE537" s="6"/>
      <c r="AF537" s="6"/>
      <c r="AG537" s="6"/>
      <c r="AH537" s="6"/>
    </row>
    <row r="538" spans="1:34" ht="105" x14ac:dyDescent="0.25">
      <c r="A538" s="6">
        <f t="shared" si="18"/>
        <v>537</v>
      </c>
      <c r="B538" s="1">
        <v>515</v>
      </c>
      <c r="C538" s="2">
        <v>44960.671782407408</v>
      </c>
      <c r="D538" s="1" t="s">
        <v>2730</v>
      </c>
      <c r="E538" s="1" t="s">
        <v>540</v>
      </c>
      <c r="F538" s="3">
        <v>44960</v>
      </c>
      <c r="G538" s="1">
        <f>_xlfn.XLOOKUP(Observation[[#This Row],[Date of Observation]],Date!$A$2:$A$300,Date!$B$2:$B$300,"")</f>
        <v>5</v>
      </c>
      <c r="H538" s="1" t="str">
        <f>_xlfn.XLOOKUP(Observation[[#This Row],[Date of Observation]],Date!$A$2:$A$300,Date!$C$2:$C$300,"")</f>
        <v>Spr 1</v>
      </c>
      <c r="I538" s="1" t="s">
        <v>42</v>
      </c>
      <c r="J538" s="1">
        <v>10</v>
      </c>
      <c r="K538" s="1" t="s">
        <v>43</v>
      </c>
      <c r="L538" s="1">
        <v>2</v>
      </c>
      <c r="M538" s="1" t="s">
        <v>50</v>
      </c>
      <c r="N538" s="1" t="s">
        <v>154</v>
      </c>
      <c r="O538" s="1"/>
      <c r="P538" s="6"/>
      <c r="Q538" s="17" t="s">
        <v>1558</v>
      </c>
      <c r="R538" s="6"/>
      <c r="S538" s="6"/>
      <c r="T538" s="6"/>
      <c r="U538" s="6" t="s">
        <v>1559</v>
      </c>
      <c r="V538" s="6"/>
      <c r="W538" s="6"/>
      <c r="X538" s="6"/>
      <c r="Y538" s="6"/>
      <c r="Z538" s="6"/>
      <c r="AA538" s="6"/>
      <c r="AB538" s="6"/>
      <c r="AC538" s="6"/>
      <c r="AD538" s="6"/>
      <c r="AE538" s="6"/>
      <c r="AF538" s="6"/>
      <c r="AG538" s="6"/>
      <c r="AH538" s="6"/>
    </row>
    <row r="539" spans="1:34" ht="120" x14ac:dyDescent="0.25">
      <c r="A539" s="6">
        <f t="shared" si="18"/>
        <v>538</v>
      </c>
      <c r="B539" s="1">
        <v>516</v>
      </c>
      <c r="C539" s="2">
        <v>44960.674108796295</v>
      </c>
      <c r="D539" s="1" t="s">
        <v>2730</v>
      </c>
      <c r="E539" s="1" t="s">
        <v>176</v>
      </c>
      <c r="F539" s="3">
        <v>44960</v>
      </c>
      <c r="G539" s="1">
        <f>_xlfn.XLOOKUP(Observation[[#This Row],[Date of Observation]],Date!$A$2:$A$300,Date!$B$2:$B$300,"")</f>
        <v>5</v>
      </c>
      <c r="H539" s="1" t="str">
        <f>_xlfn.XLOOKUP(Observation[[#This Row],[Date of Observation]],Date!$A$2:$A$300,Date!$C$2:$C$300,"")</f>
        <v>Spr 1</v>
      </c>
      <c r="I539" s="1" t="s">
        <v>42</v>
      </c>
      <c r="J539" s="1">
        <v>10</v>
      </c>
      <c r="K539" s="1" t="s">
        <v>43</v>
      </c>
      <c r="L539" s="1">
        <v>4</v>
      </c>
      <c r="M539" s="1" t="s">
        <v>50</v>
      </c>
      <c r="N539" s="1" t="s">
        <v>154</v>
      </c>
      <c r="O539" s="1"/>
      <c r="P539" s="6"/>
      <c r="Q539" s="17" t="s">
        <v>1560</v>
      </c>
      <c r="R539" s="6"/>
      <c r="S539" s="6"/>
      <c r="T539" s="6"/>
      <c r="U539" s="6" t="s">
        <v>1557</v>
      </c>
      <c r="V539" s="6"/>
      <c r="W539" s="6"/>
      <c r="X539" s="6"/>
      <c r="Y539" s="6"/>
      <c r="Z539" s="6"/>
      <c r="AA539" s="6"/>
      <c r="AB539" s="6"/>
      <c r="AC539" s="6"/>
      <c r="AD539" s="6"/>
      <c r="AE539" s="6"/>
      <c r="AF539" s="6"/>
      <c r="AG539" s="6"/>
      <c r="AH539" s="6"/>
    </row>
    <row r="540" spans="1:34" ht="120" x14ac:dyDescent="0.25">
      <c r="A540" s="6">
        <f t="shared" si="18"/>
        <v>539</v>
      </c>
      <c r="B540" s="1">
        <v>517</v>
      </c>
      <c r="C540" s="2">
        <v>44960.676157407404</v>
      </c>
      <c r="D540" s="1" t="s">
        <v>2730</v>
      </c>
      <c r="E540" s="1" t="s">
        <v>178</v>
      </c>
      <c r="F540" s="3">
        <v>44960</v>
      </c>
      <c r="G540" s="1">
        <f>_xlfn.XLOOKUP(Observation[[#This Row],[Date of Observation]],Date!$A$2:$A$300,Date!$B$2:$B$300,"")</f>
        <v>5</v>
      </c>
      <c r="H540" s="1" t="str">
        <f>_xlfn.XLOOKUP(Observation[[#This Row],[Date of Observation]],Date!$A$2:$A$300,Date!$C$2:$C$300,"")</f>
        <v>Spr 1</v>
      </c>
      <c r="I540" s="1" t="s">
        <v>42</v>
      </c>
      <c r="J540" s="1">
        <v>10</v>
      </c>
      <c r="K540" s="1" t="s">
        <v>43</v>
      </c>
      <c r="L540" s="1">
        <v>5</v>
      </c>
      <c r="M540" s="1" t="s">
        <v>50</v>
      </c>
      <c r="N540" s="1" t="s">
        <v>154</v>
      </c>
      <c r="O540" s="1"/>
      <c r="P540" s="6"/>
      <c r="Q540" s="17" t="s">
        <v>1561</v>
      </c>
      <c r="R540" s="6"/>
      <c r="S540" s="6"/>
      <c r="T540" s="6"/>
      <c r="U540" s="6" t="s">
        <v>1557</v>
      </c>
      <c r="V540" s="6"/>
      <c r="W540" s="6"/>
      <c r="X540" s="6"/>
      <c r="Y540" s="6"/>
      <c r="Z540" s="6"/>
      <c r="AA540" s="6"/>
      <c r="AB540" s="6"/>
      <c r="AC540" s="6"/>
      <c r="AD540" s="6"/>
      <c r="AE540" s="6"/>
      <c r="AF540" s="6"/>
      <c r="AG540" s="6"/>
      <c r="AH540" s="6"/>
    </row>
    <row r="541" spans="1:34" ht="390" x14ac:dyDescent="0.25">
      <c r="A541" s="6">
        <f t="shared" si="18"/>
        <v>540</v>
      </c>
      <c r="B541" s="1">
        <v>518</v>
      </c>
      <c r="C541" s="2">
        <v>44961.922523148147</v>
      </c>
      <c r="D541" s="1" t="s">
        <v>2776</v>
      </c>
      <c r="E541" s="1" t="s">
        <v>375</v>
      </c>
      <c r="F541" s="3">
        <v>44964</v>
      </c>
      <c r="G541" s="1">
        <f>_xlfn.XLOOKUP(Observation[[#This Row],[Date of Observation]],Date!$A$2:$A$300,Date!$B$2:$B$300,"")</f>
        <v>6</v>
      </c>
      <c r="H541" s="1" t="str">
        <f>_xlfn.XLOOKUP(Observation[[#This Row],[Date of Observation]],Date!$A$2:$A$300,Date!$C$2:$C$300,"")</f>
        <v>Spr 1</v>
      </c>
      <c r="I541" s="1" t="s">
        <v>58</v>
      </c>
      <c r="J541" s="1">
        <v>8</v>
      </c>
      <c r="K541" s="1" t="s">
        <v>80</v>
      </c>
      <c r="L541" s="1">
        <v>4</v>
      </c>
      <c r="M541" s="1" t="s">
        <v>44</v>
      </c>
      <c r="N541" s="1" t="s">
        <v>45</v>
      </c>
      <c r="O541" s="1" t="s">
        <v>26</v>
      </c>
      <c r="P541" s="6" t="s">
        <v>1562</v>
      </c>
      <c r="Q541" s="17"/>
      <c r="R541" s="6"/>
      <c r="S541" s="6"/>
      <c r="T541" s="6" t="s">
        <v>1563</v>
      </c>
      <c r="U541" s="6" t="s">
        <v>1564</v>
      </c>
      <c r="V541" s="6" t="s">
        <v>1159</v>
      </c>
      <c r="W541" s="6" t="s">
        <v>1159</v>
      </c>
      <c r="X541" s="6" t="s">
        <v>1159</v>
      </c>
      <c r="Y541" s="6" t="s">
        <v>1159</v>
      </c>
      <c r="Z541" s="6" t="s">
        <v>1159</v>
      </c>
      <c r="AA541" s="6" t="s">
        <v>1159</v>
      </c>
      <c r="AB541" s="6" t="s">
        <v>1159</v>
      </c>
      <c r="AC541" s="6" t="s">
        <v>1159</v>
      </c>
      <c r="AD541" s="6" t="s">
        <v>1159</v>
      </c>
      <c r="AE541" s="6" t="s">
        <v>1159</v>
      </c>
      <c r="AF541" s="6" t="s">
        <v>1159</v>
      </c>
      <c r="AG541" s="6" t="s">
        <v>1159</v>
      </c>
      <c r="AH541" s="6" t="s">
        <v>1159</v>
      </c>
    </row>
    <row r="542" spans="1:34" ht="270" x14ac:dyDescent="0.25">
      <c r="A542" s="6">
        <f t="shared" si="18"/>
        <v>541</v>
      </c>
      <c r="B542" s="1">
        <v>519</v>
      </c>
      <c r="C542" s="2">
        <v>44961.934872685182</v>
      </c>
      <c r="D542" s="1" t="s">
        <v>2776</v>
      </c>
      <c r="E542" s="1" t="s">
        <v>364</v>
      </c>
      <c r="F542" s="3">
        <v>44964</v>
      </c>
      <c r="G542" s="1">
        <f>_xlfn.XLOOKUP(Observation[[#This Row],[Date of Observation]],Date!$A$2:$A$300,Date!$B$2:$B$300,"")</f>
        <v>6</v>
      </c>
      <c r="H542" s="1" t="str">
        <f>_xlfn.XLOOKUP(Observation[[#This Row],[Date of Observation]],Date!$A$2:$A$300,Date!$C$2:$C$300,"")</f>
        <v>Spr 1</v>
      </c>
      <c r="I542" s="1" t="s">
        <v>58</v>
      </c>
      <c r="J542" s="1">
        <v>10</v>
      </c>
      <c r="K542" s="1" t="s">
        <v>80</v>
      </c>
      <c r="L542" s="1">
        <v>1</v>
      </c>
      <c r="M542" s="1" t="s">
        <v>44</v>
      </c>
      <c r="N542" s="1" t="s">
        <v>45</v>
      </c>
      <c r="O542" s="1" t="s">
        <v>24</v>
      </c>
      <c r="P542" s="6" t="s">
        <v>1565</v>
      </c>
      <c r="Q542" s="17"/>
      <c r="R542" s="6" t="s">
        <v>1566</v>
      </c>
      <c r="S542" s="6"/>
      <c r="T542" s="6"/>
      <c r="U542" s="6" t="s">
        <v>1567</v>
      </c>
      <c r="V542" s="6" t="s">
        <v>1159</v>
      </c>
      <c r="W542" s="6" t="s">
        <v>1159</v>
      </c>
      <c r="X542" s="6" t="s">
        <v>1159</v>
      </c>
      <c r="Y542" s="6" t="s">
        <v>1159</v>
      </c>
      <c r="Z542" s="6" t="s">
        <v>1159</v>
      </c>
      <c r="AA542" s="6" t="s">
        <v>1159</v>
      </c>
      <c r="AB542" s="6" t="s">
        <v>1159</v>
      </c>
      <c r="AC542" s="6" t="s">
        <v>1159</v>
      </c>
      <c r="AD542" s="6" t="s">
        <v>1159</v>
      </c>
      <c r="AE542" s="6" t="s">
        <v>1159</v>
      </c>
      <c r="AF542" s="6" t="s">
        <v>1159</v>
      </c>
      <c r="AG542" s="6" t="s">
        <v>1159</v>
      </c>
      <c r="AH542" s="6" t="s">
        <v>1159</v>
      </c>
    </row>
    <row r="543" spans="1:34" ht="45" x14ac:dyDescent="0.25">
      <c r="A543" s="6">
        <f t="shared" si="18"/>
        <v>542</v>
      </c>
      <c r="B543" s="1">
        <v>520</v>
      </c>
      <c r="C543" s="2">
        <v>44962.588194444441</v>
      </c>
      <c r="D543" s="1" t="s">
        <v>2723</v>
      </c>
      <c r="E543" s="1" t="s">
        <v>63</v>
      </c>
      <c r="F543" s="3">
        <v>44950</v>
      </c>
      <c r="G543" s="1">
        <f>_xlfn.XLOOKUP(Observation[[#This Row],[Date of Observation]],Date!$A$2:$A$300,Date!$B$2:$B$300,"")</f>
        <v>4</v>
      </c>
      <c r="H543" s="1" t="str">
        <f>_xlfn.XLOOKUP(Observation[[#This Row],[Date of Observation]],Date!$A$2:$A$300,Date!$C$2:$C$300,"")</f>
        <v>Spr 1</v>
      </c>
      <c r="I543" s="1" t="s">
        <v>58</v>
      </c>
      <c r="J543" s="1">
        <v>9</v>
      </c>
      <c r="K543" s="1" t="s">
        <v>64</v>
      </c>
      <c r="L543" s="1">
        <v>4</v>
      </c>
      <c r="M543" s="1" t="s">
        <v>44</v>
      </c>
      <c r="N543" s="1" t="s">
        <v>302</v>
      </c>
      <c r="O543" s="1"/>
      <c r="P543" s="6" t="s">
        <v>1568</v>
      </c>
      <c r="Q543" s="6" t="s">
        <v>2780</v>
      </c>
      <c r="R543" s="6" t="s">
        <v>2780</v>
      </c>
      <c r="S543" s="6" t="s">
        <v>2780</v>
      </c>
      <c r="T543" s="6" t="s">
        <v>2780</v>
      </c>
      <c r="U543" s="6" t="s">
        <v>2780</v>
      </c>
      <c r="V543" s="6" t="s">
        <v>1159</v>
      </c>
      <c r="W543" s="6" t="s">
        <v>1159</v>
      </c>
      <c r="X543" s="6" t="s">
        <v>1159</v>
      </c>
      <c r="Y543" s="6" t="s">
        <v>1159</v>
      </c>
      <c r="Z543" s="6" t="s">
        <v>1159</v>
      </c>
      <c r="AA543" s="6" t="s">
        <v>1159</v>
      </c>
      <c r="AB543" s="6" t="s">
        <v>1159</v>
      </c>
      <c r="AC543" s="6" t="s">
        <v>1159</v>
      </c>
      <c r="AD543" s="6" t="s">
        <v>1159</v>
      </c>
      <c r="AE543" s="6" t="s">
        <v>1159</v>
      </c>
      <c r="AF543" s="6" t="s">
        <v>1159</v>
      </c>
      <c r="AG543" s="6" t="s">
        <v>1159</v>
      </c>
      <c r="AH543" s="6" t="s">
        <v>1159</v>
      </c>
    </row>
    <row r="544" spans="1:34" ht="180" x14ac:dyDescent="0.25">
      <c r="A544" s="6">
        <f t="shared" si="18"/>
        <v>543</v>
      </c>
      <c r="B544" s="1">
        <v>521</v>
      </c>
      <c r="C544" s="2">
        <v>44962.595081018517</v>
      </c>
      <c r="D544" s="1" t="s">
        <v>2723</v>
      </c>
      <c r="E544" s="1" t="s">
        <v>107</v>
      </c>
      <c r="F544" s="3">
        <v>44957</v>
      </c>
      <c r="G544" s="1">
        <f>_xlfn.XLOOKUP(Observation[[#This Row],[Date of Observation]],Date!$A$2:$A$300,Date!$B$2:$B$300,"")</f>
        <v>5</v>
      </c>
      <c r="H544" s="1" t="str">
        <f>_xlfn.XLOOKUP(Observation[[#This Row],[Date of Observation]],Date!$A$2:$A$300,Date!$C$2:$C$300,"")</f>
        <v>Spr 1</v>
      </c>
      <c r="I544" s="1" t="s">
        <v>58</v>
      </c>
      <c r="J544" s="1">
        <v>10</v>
      </c>
      <c r="K544" s="1" t="s">
        <v>64</v>
      </c>
      <c r="L544" s="1">
        <v>2</v>
      </c>
      <c r="M544" s="1" t="s">
        <v>125</v>
      </c>
      <c r="N544" s="1" t="s">
        <v>302</v>
      </c>
      <c r="O544" s="1"/>
      <c r="P544" s="6" t="s">
        <v>1569</v>
      </c>
      <c r="Q544" s="17" t="s">
        <v>1570</v>
      </c>
      <c r="R544" s="6" t="s">
        <v>1571</v>
      </c>
      <c r="S544" s="6" t="s">
        <v>1572</v>
      </c>
      <c r="T544" s="6" t="s">
        <v>1573</v>
      </c>
      <c r="U544" s="6" t="s">
        <v>1574</v>
      </c>
      <c r="V544" s="6"/>
      <c r="W544" s="6"/>
      <c r="X544" s="6"/>
      <c r="Y544" s="6"/>
      <c r="Z544" s="6"/>
      <c r="AA544" s="6"/>
      <c r="AB544" s="6"/>
      <c r="AC544" s="6"/>
      <c r="AD544" s="6"/>
      <c r="AE544" s="6"/>
      <c r="AF544" s="6"/>
      <c r="AG544" s="6"/>
      <c r="AH544" s="6"/>
    </row>
    <row r="545" spans="1:34" ht="45" x14ac:dyDescent="0.25">
      <c r="A545" s="6">
        <f t="shared" si="18"/>
        <v>544</v>
      </c>
      <c r="B545" s="1">
        <v>522</v>
      </c>
      <c r="C545" s="2">
        <v>44962.607372685183</v>
      </c>
      <c r="D545" s="1" t="s">
        <v>2723</v>
      </c>
      <c r="E545" s="1" t="s">
        <v>77</v>
      </c>
      <c r="F545" s="3">
        <v>44960</v>
      </c>
      <c r="G545" s="1">
        <f>_xlfn.XLOOKUP(Observation[[#This Row],[Date of Observation]],Date!$A$2:$A$300,Date!$B$2:$B$300,"")</f>
        <v>5</v>
      </c>
      <c r="H545" s="1" t="str">
        <f>_xlfn.XLOOKUP(Observation[[#This Row],[Date of Observation]],Date!$A$2:$A$300,Date!$C$2:$C$300,"")</f>
        <v>Spr 1</v>
      </c>
      <c r="I545" s="1" t="s">
        <v>58</v>
      </c>
      <c r="J545" s="1">
        <v>8</v>
      </c>
      <c r="K545" s="1" t="s">
        <v>64</v>
      </c>
      <c r="L545" s="1">
        <v>3</v>
      </c>
      <c r="M545" s="1" t="s">
        <v>50</v>
      </c>
      <c r="N545" s="1" t="s">
        <v>302</v>
      </c>
      <c r="O545" s="1"/>
      <c r="P545" s="6" t="s">
        <v>1575</v>
      </c>
      <c r="Q545" s="6" t="s">
        <v>2780</v>
      </c>
      <c r="R545" s="6" t="s">
        <v>2780</v>
      </c>
      <c r="S545" s="6" t="s">
        <v>2780</v>
      </c>
      <c r="T545" s="6" t="s">
        <v>2780</v>
      </c>
      <c r="U545" s="6" t="s">
        <v>2780</v>
      </c>
      <c r="V545" s="6"/>
      <c r="W545" s="6"/>
      <c r="X545" s="6"/>
      <c r="Y545" s="6"/>
      <c r="Z545" s="6"/>
      <c r="AA545" s="6"/>
      <c r="AB545" s="6"/>
      <c r="AC545" s="6"/>
      <c r="AD545" s="6"/>
      <c r="AE545" s="6"/>
      <c r="AF545" s="6"/>
      <c r="AG545" s="6"/>
      <c r="AH545" s="6"/>
    </row>
    <row r="546" spans="1:34" ht="135" x14ac:dyDescent="0.25">
      <c r="A546" s="6">
        <f t="shared" si="18"/>
        <v>545</v>
      </c>
      <c r="B546" s="1">
        <v>523</v>
      </c>
      <c r="C546" s="2">
        <v>44962.61041666667</v>
      </c>
      <c r="D546" s="1" t="s">
        <v>2723</v>
      </c>
      <c r="E546" s="1" t="s">
        <v>1576</v>
      </c>
      <c r="F546" s="3">
        <v>44953</v>
      </c>
      <c r="G546" s="1">
        <f>_xlfn.XLOOKUP(Observation[[#This Row],[Date of Observation]],Date!$A$2:$A$300,Date!$B$2:$B$300,"")</f>
        <v>4</v>
      </c>
      <c r="H546" s="1" t="str">
        <f>_xlfn.XLOOKUP(Observation[[#This Row],[Date of Observation]],Date!$A$2:$A$300,Date!$C$2:$C$300,"")</f>
        <v>Spr 1</v>
      </c>
      <c r="I546" s="1" t="s">
        <v>58</v>
      </c>
      <c r="J546" s="1">
        <v>11</v>
      </c>
      <c r="K546" s="1" t="s">
        <v>64</v>
      </c>
      <c r="L546" s="1">
        <v>1</v>
      </c>
      <c r="M546" s="1" t="s">
        <v>125</v>
      </c>
      <c r="N546" s="1" t="s">
        <v>45</v>
      </c>
      <c r="O546" s="1" t="s">
        <v>51</v>
      </c>
      <c r="P546" s="6" t="s">
        <v>1577</v>
      </c>
      <c r="Q546" s="17" t="s">
        <v>1578</v>
      </c>
      <c r="R546" s="6"/>
      <c r="S546" s="6"/>
      <c r="T546" s="6"/>
      <c r="U546" s="6" t="s">
        <v>1579</v>
      </c>
      <c r="V546" s="6"/>
      <c r="W546" s="6"/>
      <c r="X546" s="6"/>
      <c r="Y546" s="6"/>
      <c r="Z546" s="6" t="s">
        <v>1170</v>
      </c>
      <c r="AA546" s="6" t="s">
        <v>1170</v>
      </c>
      <c r="AB546" s="6" t="s">
        <v>1170</v>
      </c>
      <c r="AC546" s="6" t="s">
        <v>1170</v>
      </c>
      <c r="AD546" s="6"/>
      <c r="AE546" s="6"/>
      <c r="AF546" s="6"/>
      <c r="AG546" s="6"/>
      <c r="AH546" s="6"/>
    </row>
    <row r="547" spans="1:34" ht="409.5" x14ac:dyDescent="0.25">
      <c r="A547" s="6">
        <f t="shared" si="18"/>
        <v>546</v>
      </c>
      <c r="B547" s="1">
        <v>524</v>
      </c>
      <c r="C547" s="2">
        <v>44962.737557870372</v>
      </c>
      <c r="D547" s="1" t="s">
        <v>2749</v>
      </c>
      <c r="E547" s="1" t="s">
        <v>540</v>
      </c>
      <c r="F547" s="3">
        <v>44959</v>
      </c>
      <c r="G547" s="1">
        <f>_xlfn.XLOOKUP(Observation[[#This Row],[Date of Observation]],Date!$A$2:$A$300,Date!$B$2:$B$300,"")</f>
        <v>5</v>
      </c>
      <c r="H547" s="1" t="str">
        <f>_xlfn.XLOOKUP(Observation[[#This Row],[Date of Observation]],Date!$A$2:$A$300,Date!$C$2:$C$300,"")</f>
        <v>Spr 1</v>
      </c>
      <c r="I547" s="1" t="s">
        <v>42</v>
      </c>
      <c r="J547" s="1">
        <v>11</v>
      </c>
      <c r="K547" s="1" t="s">
        <v>43</v>
      </c>
      <c r="L547" s="1">
        <v>1</v>
      </c>
      <c r="M547" s="1" t="s">
        <v>132</v>
      </c>
      <c r="N547" s="1" t="s">
        <v>45</v>
      </c>
      <c r="O547" s="1" t="s">
        <v>24</v>
      </c>
      <c r="P547" s="6" t="s">
        <v>1580</v>
      </c>
      <c r="Q547" s="17"/>
      <c r="R547" s="6" t="s">
        <v>1581</v>
      </c>
      <c r="S547" s="6"/>
      <c r="T547" s="6"/>
      <c r="U547" s="6" t="s">
        <v>1582</v>
      </c>
      <c r="V547" s="6"/>
      <c r="W547" s="6"/>
      <c r="X547" s="6"/>
      <c r="Y547" s="6"/>
      <c r="Z547" s="6"/>
      <c r="AA547" s="6"/>
      <c r="AB547" s="6"/>
      <c r="AC547" s="6"/>
      <c r="AD547" s="6"/>
      <c r="AE547" s="6"/>
      <c r="AF547" s="6"/>
      <c r="AG547" s="6"/>
      <c r="AH547" s="6"/>
    </row>
    <row r="548" spans="1:34" ht="45" x14ac:dyDescent="0.25">
      <c r="A548" s="6">
        <f t="shared" si="18"/>
        <v>547</v>
      </c>
      <c r="B548" s="1">
        <v>525</v>
      </c>
      <c r="C548" s="2">
        <v>44963.306319444448</v>
      </c>
      <c r="D548" s="1" t="s">
        <v>2745</v>
      </c>
      <c r="E548" s="1" t="s">
        <v>1423</v>
      </c>
      <c r="F548" s="3">
        <v>44938</v>
      </c>
      <c r="G548" s="1">
        <f>_xlfn.XLOOKUP(Observation[[#This Row],[Date of Observation]],Date!$A$2:$A$300,Date!$B$2:$B$300,"")</f>
        <v>2</v>
      </c>
      <c r="H548" s="1" t="str">
        <f>_xlfn.XLOOKUP(Observation[[#This Row],[Date of Observation]],Date!$A$2:$A$300,Date!$C$2:$C$300,"")</f>
        <v>Spr 1</v>
      </c>
      <c r="I548" s="1" t="s">
        <v>58</v>
      </c>
      <c r="J548" s="1">
        <v>7</v>
      </c>
      <c r="K548" s="1" t="s">
        <v>80</v>
      </c>
      <c r="L548" s="1">
        <v>1</v>
      </c>
      <c r="M548" s="1" t="s">
        <v>50</v>
      </c>
      <c r="N548" s="1" t="s">
        <v>45</v>
      </c>
      <c r="O548" s="1" t="s">
        <v>51</v>
      </c>
      <c r="P548" s="6" t="s">
        <v>1583</v>
      </c>
      <c r="Q548" s="6" t="s">
        <v>2780</v>
      </c>
      <c r="R548" s="6" t="s">
        <v>2780</v>
      </c>
      <c r="S548" s="6" t="s">
        <v>2780</v>
      </c>
      <c r="T548" s="6" t="s">
        <v>2780</v>
      </c>
      <c r="U548" s="6" t="s">
        <v>2780</v>
      </c>
      <c r="V548" s="6"/>
      <c r="W548" s="6"/>
      <c r="X548" s="6"/>
      <c r="Y548" s="6"/>
      <c r="Z548" s="6"/>
      <c r="AA548" s="6"/>
      <c r="AB548" s="6"/>
      <c r="AC548" s="6"/>
      <c r="AD548" s="6"/>
      <c r="AE548" s="6"/>
      <c r="AF548" s="6"/>
      <c r="AG548" s="6"/>
      <c r="AH548" s="6"/>
    </row>
    <row r="549" spans="1:34" ht="210" x14ac:dyDescent="0.25">
      <c r="A549" s="6">
        <f t="shared" si="18"/>
        <v>548</v>
      </c>
      <c r="B549" s="1">
        <v>526</v>
      </c>
      <c r="C549" s="2">
        <v>44963.394155092596</v>
      </c>
      <c r="D549" s="1" t="s">
        <v>2736</v>
      </c>
      <c r="E549" s="1" t="s">
        <v>1584</v>
      </c>
      <c r="F549" s="3">
        <v>44963</v>
      </c>
      <c r="G549" s="1">
        <f>_xlfn.XLOOKUP(Observation[[#This Row],[Date of Observation]],Date!$A$2:$A$300,Date!$B$2:$B$300,"")</f>
        <v>6</v>
      </c>
      <c r="H549" s="1" t="str">
        <f>_xlfn.XLOOKUP(Observation[[#This Row],[Date of Observation]],Date!$A$2:$A$300,Date!$C$2:$C$300,"")</f>
        <v>Spr 1</v>
      </c>
      <c r="I549" s="1" t="s">
        <v>58</v>
      </c>
      <c r="J549" s="1">
        <v>8</v>
      </c>
      <c r="K549" s="1" t="s">
        <v>59</v>
      </c>
      <c r="L549" s="1">
        <v>5</v>
      </c>
      <c r="M549" s="1" t="s">
        <v>44</v>
      </c>
      <c r="N549" s="1" t="s">
        <v>45</v>
      </c>
      <c r="O549" s="1" t="s">
        <v>51</v>
      </c>
      <c r="P549" s="6" t="s">
        <v>1585</v>
      </c>
      <c r="Q549" s="17" t="s">
        <v>1586</v>
      </c>
      <c r="R549" s="6"/>
      <c r="S549" s="6"/>
      <c r="T549" s="6"/>
      <c r="U549" s="6" t="s">
        <v>1587</v>
      </c>
      <c r="V549" s="6"/>
      <c r="W549" s="6"/>
      <c r="X549" s="6"/>
      <c r="Y549" s="6"/>
      <c r="Z549" s="6"/>
      <c r="AA549" s="6"/>
      <c r="AB549" s="6"/>
      <c r="AC549" s="6"/>
      <c r="AD549" s="6"/>
      <c r="AE549" s="6"/>
      <c r="AF549" s="6"/>
      <c r="AG549" s="6"/>
      <c r="AH549" s="6"/>
    </row>
    <row r="550" spans="1:34" ht="210" x14ac:dyDescent="0.25">
      <c r="A550" s="6">
        <f t="shared" si="18"/>
        <v>549</v>
      </c>
      <c r="B550" s="1">
        <v>527</v>
      </c>
      <c r="C550" s="2">
        <v>44963.570636574077</v>
      </c>
      <c r="D550" s="1" t="s">
        <v>2772</v>
      </c>
      <c r="E550" s="1" t="s">
        <v>526</v>
      </c>
      <c r="F550" s="3">
        <v>44963</v>
      </c>
      <c r="G550" s="1">
        <f>_xlfn.XLOOKUP(Observation[[#This Row],[Date of Observation]],Date!$A$2:$A$300,Date!$B$2:$B$300,"")</f>
        <v>6</v>
      </c>
      <c r="H550" s="1" t="str">
        <f>_xlfn.XLOOKUP(Observation[[#This Row],[Date of Observation]],Date!$A$2:$A$300,Date!$C$2:$C$300,"")</f>
        <v>Spr 1</v>
      </c>
      <c r="I550" s="1" t="s">
        <v>42</v>
      </c>
      <c r="J550" s="1">
        <v>10</v>
      </c>
      <c r="K550" s="1" t="s">
        <v>959</v>
      </c>
      <c r="L550" s="1">
        <v>1</v>
      </c>
      <c r="M550" s="1" t="s">
        <v>125</v>
      </c>
      <c r="N550" s="1" t="s">
        <v>45</v>
      </c>
      <c r="O550" s="1" t="s">
        <v>25</v>
      </c>
      <c r="P550" s="6" t="s">
        <v>1588</v>
      </c>
      <c r="Q550" s="17"/>
      <c r="R550" s="6"/>
      <c r="S550" s="6" t="s">
        <v>1589</v>
      </c>
      <c r="T550" s="6"/>
      <c r="U550" s="6" t="s">
        <v>1590</v>
      </c>
      <c r="V550" s="6"/>
      <c r="W550" s="6"/>
      <c r="X550" s="6"/>
      <c r="Y550" s="6"/>
      <c r="Z550" s="6"/>
      <c r="AA550" s="6"/>
      <c r="AB550" s="6"/>
      <c r="AC550" s="6"/>
      <c r="AD550" s="6"/>
      <c r="AE550" s="6"/>
      <c r="AF550" s="6"/>
      <c r="AG550" s="6"/>
      <c r="AH550" s="6"/>
    </row>
    <row r="551" spans="1:34" ht="360" x14ac:dyDescent="0.25">
      <c r="A551" s="6">
        <f t="shared" si="18"/>
        <v>550</v>
      </c>
      <c r="B551" s="1">
        <v>528</v>
      </c>
      <c r="C551" s="2">
        <v>44963.633275462962</v>
      </c>
      <c r="D551" s="1" t="s">
        <v>2712</v>
      </c>
      <c r="E551" s="1" t="s">
        <v>278</v>
      </c>
      <c r="F551" s="3">
        <v>44963</v>
      </c>
      <c r="G551" s="1">
        <f>_xlfn.XLOOKUP(Observation[[#This Row],[Date of Observation]],Date!$A$2:$A$300,Date!$B$2:$B$300,"")</f>
        <v>6</v>
      </c>
      <c r="H551" s="1" t="str">
        <f>_xlfn.XLOOKUP(Observation[[#This Row],[Date of Observation]],Date!$A$2:$A$300,Date!$C$2:$C$300,"")</f>
        <v>Spr 1</v>
      </c>
      <c r="I551" s="1" t="s">
        <v>58</v>
      </c>
      <c r="J551" s="1">
        <v>11</v>
      </c>
      <c r="K551" s="1" t="s">
        <v>80</v>
      </c>
      <c r="L551" s="1">
        <v>3</v>
      </c>
      <c r="M551" s="1" t="s">
        <v>44</v>
      </c>
      <c r="N551" s="1" t="s">
        <v>45</v>
      </c>
      <c r="O551" s="1" t="s">
        <v>24</v>
      </c>
      <c r="P551" s="6" t="s">
        <v>1591</v>
      </c>
      <c r="Q551" s="17"/>
      <c r="R551" s="6" t="s">
        <v>1592</v>
      </c>
      <c r="S551" s="6"/>
      <c r="T551" s="6"/>
      <c r="U551" s="6" t="s">
        <v>1593</v>
      </c>
      <c r="V551" s="6"/>
      <c r="W551" s="6"/>
      <c r="X551" s="6"/>
      <c r="Y551" s="6"/>
      <c r="Z551" s="6"/>
      <c r="AA551" s="6"/>
      <c r="AB551" s="6"/>
      <c r="AC551" s="6"/>
      <c r="AD551" s="6"/>
      <c r="AE551" s="6"/>
      <c r="AF551" s="6"/>
      <c r="AG551" s="6"/>
      <c r="AH551" s="6"/>
    </row>
    <row r="552" spans="1:34" ht="330" x14ac:dyDescent="0.25">
      <c r="A552" s="6">
        <f t="shared" si="18"/>
        <v>551</v>
      </c>
      <c r="B552" s="1">
        <v>529</v>
      </c>
      <c r="C552" s="2">
        <v>44963.648912037039</v>
      </c>
      <c r="D552" s="1" t="s">
        <v>2712</v>
      </c>
      <c r="E552" s="1" t="s">
        <v>375</v>
      </c>
      <c r="F552" s="3">
        <v>44963</v>
      </c>
      <c r="G552" s="1">
        <f>_xlfn.XLOOKUP(Observation[[#This Row],[Date of Observation]],Date!$A$2:$A$300,Date!$B$2:$B$300,"")</f>
        <v>6</v>
      </c>
      <c r="H552" s="1" t="str">
        <f>_xlfn.XLOOKUP(Observation[[#This Row],[Date of Observation]],Date!$A$2:$A$300,Date!$C$2:$C$300,"")</f>
        <v>Spr 1</v>
      </c>
      <c r="I552" s="1" t="s">
        <v>58</v>
      </c>
      <c r="J552" s="1">
        <v>11</v>
      </c>
      <c r="K552" s="1" t="s">
        <v>80</v>
      </c>
      <c r="L552" s="1">
        <v>1</v>
      </c>
      <c r="M552" s="1" t="s">
        <v>44</v>
      </c>
      <c r="N552" s="1" t="s">
        <v>45</v>
      </c>
      <c r="O552" s="1" t="s">
        <v>24</v>
      </c>
      <c r="P552" s="6" t="s">
        <v>1594</v>
      </c>
      <c r="Q552" s="17"/>
      <c r="R552" s="6" t="s">
        <v>1595</v>
      </c>
      <c r="S552" s="6"/>
      <c r="T552" s="6"/>
      <c r="U552" s="6" t="s">
        <v>1596</v>
      </c>
      <c r="V552" s="6"/>
      <c r="W552" s="6"/>
      <c r="X552" s="6"/>
      <c r="Y552" s="6"/>
      <c r="Z552" s="6"/>
      <c r="AA552" s="6"/>
      <c r="AB552" s="6"/>
      <c r="AC552" s="6"/>
      <c r="AD552" s="6"/>
      <c r="AE552" s="6"/>
      <c r="AF552" s="6"/>
      <c r="AG552" s="6"/>
      <c r="AH552" s="6"/>
    </row>
    <row r="553" spans="1:34" ht="195" x14ac:dyDescent="0.25">
      <c r="A553" s="6">
        <f t="shared" si="18"/>
        <v>552</v>
      </c>
      <c r="B553" s="1">
        <v>28</v>
      </c>
      <c r="C553" s="2">
        <v>44964.379675925928</v>
      </c>
      <c r="D553" s="1" t="s">
        <v>2736</v>
      </c>
      <c r="E553" s="1" t="s">
        <v>1597</v>
      </c>
      <c r="F553" s="3">
        <v>44959</v>
      </c>
      <c r="G553" s="1">
        <f>_xlfn.XLOOKUP(Observation[[#This Row],[Date of Observation]],Date!$A$2:$A$300,Date!$B$2:$B$300,"")</f>
        <v>5</v>
      </c>
      <c r="H553" s="1" t="str">
        <f>_xlfn.XLOOKUP(Observation[[#This Row],[Date of Observation]],Date!$A$2:$A$300,Date!$C$2:$C$300,"")</f>
        <v>Spr 1</v>
      </c>
      <c r="I553" s="1" t="s">
        <v>42</v>
      </c>
      <c r="J553" s="1">
        <v>8</v>
      </c>
      <c r="K553" s="1" t="s">
        <v>43</v>
      </c>
      <c r="L553" s="1">
        <v>5</v>
      </c>
      <c r="M553" s="1" t="s">
        <v>50</v>
      </c>
      <c r="N553" s="1" t="s">
        <v>302</v>
      </c>
      <c r="O553" s="1" t="s">
        <v>337</v>
      </c>
      <c r="P553" s="6" t="s">
        <v>338</v>
      </c>
      <c r="Q553" s="17"/>
      <c r="R553" s="6"/>
      <c r="S553" s="6"/>
      <c r="T553" s="6"/>
      <c r="U553" s="6"/>
      <c r="V553" s="6"/>
      <c r="W553" s="6"/>
      <c r="X553" s="6"/>
      <c r="Y553" s="6"/>
      <c r="Z553" s="6"/>
      <c r="AA553" s="6"/>
      <c r="AB553" s="6"/>
      <c r="AC553" s="6"/>
      <c r="AD553" s="6"/>
      <c r="AE553" s="6"/>
      <c r="AF553" s="6"/>
      <c r="AG553" s="6"/>
      <c r="AH553" s="6"/>
    </row>
    <row r="554" spans="1:34" ht="45" x14ac:dyDescent="0.25">
      <c r="A554" s="6">
        <f t="shared" si="18"/>
        <v>553</v>
      </c>
      <c r="B554" s="1">
        <v>530</v>
      </c>
      <c r="C554" s="2">
        <v>44964.436539351853</v>
      </c>
      <c r="D554" s="1" t="s">
        <v>2761</v>
      </c>
      <c r="E554" s="1" t="s">
        <v>235</v>
      </c>
      <c r="F554" s="3">
        <v>44964</v>
      </c>
      <c r="G554" s="1">
        <f>_xlfn.XLOOKUP(Observation[[#This Row],[Date of Observation]],Date!$A$2:$A$300,Date!$B$2:$B$300,"")</f>
        <v>6</v>
      </c>
      <c r="H554" s="1" t="str">
        <f>_xlfn.XLOOKUP(Observation[[#This Row],[Date of Observation]],Date!$A$2:$A$300,Date!$C$2:$C$300,"")</f>
        <v>Spr 1</v>
      </c>
      <c r="I554" s="1" t="s">
        <v>48</v>
      </c>
      <c r="J554" s="1">
        <v>13</v>
      </c>
      <c r="K554" s="1" t="s">
        <v>71</v>
      </c>
      <c r="L554" s="1"/>
      <c r="M554" s="1" t="s">
        <v>85</v>
      </c>
      <c r="N554" s="1" t="s">
        <v>45</v>
      </c>
      <c r="O554" s="1" t="s">
        <v>51</v>
      </c>
      <c r="P554" s="6" t="s">
        <v>1598</v>
      </c>
      <c r="Q554" s="6" t="s">
        <v>2780</v>
      </c>
      <c r="R554" s="6" t="s">
        <v>2780</v>
      </c>
      <c r="S554" s="6" t="s">
        <v>2780</v>
      </c>
      <c r="T554" s="6" t="s">
        <v>2780</v>
      </c>
      <c r="U554" s="6" t="s">
        <v>2780</v>
      </c>
      <c r="V554" s="6"/>
      <c r="W554" s="6"/>
      <c r="X554" s="6"/>
      <c r="Y554" s="6"/>
      <c r="Z554" s="6"/>
      <c r="AA554" s="6"/>
      <c r="AB554" s="6"/>
      <c r="AC554" s="6"/>
      <c r="AD554" s="6"/>
      <c r="AE554" s="6"/>
      <c r="AF554" s="6"/>
      <c r="AG554" s="6"/>
      <c r="AH554" s="6"/>
    </row>
    <row r="555" spans="1:34" ht="330" x14ac:dyDescent="0.25">
      <c r="A555" s="6">
        <f t="shared" si="18"/>
        <v>554</v>
      </c>
      <c r="B555" s="1">
        <v>531</v>
      </c>
      <c r="C555" s="2">
        <v>44964.473958333336</v>
      </c>
      <c r="D555" s="1" t="s">
        <v>2756</v>
      </c>
      <c r="E555" s="1" t="s">
        <v>1064</v>
      </c>
      <c r="F555" s="3">
        <v>44957</v>
      </c>
      <c r="G555" s="1">
        <f>_xlfn.XLOOKUP(Observation[[#This Row],[Date of Observation]],Date!$A$2:$A$300,Date!$B$2:$B$300,"")</f>
        <v>5</v>
      </c>
      <c r="H555" s="1" t="str">
        <f>_xlfn.XLOOKUP(Observation[[#This Row],[Date of Observation]],Date!$A$2:$A$300,Date!$C$2:$C$300,"")</f>
        <v>Spr 1</v>
      </c>
      <c r="I555" s="1" t="s">
        <v>58</v>
      </c>
      <c r="J555" s="1">
        <v>11</v>
      </c>
      <c r="K555" s="1" t="s">
        <v>64</v>
      </c>
      <c r="L555" s="1">
        <v>1</v>
      </c>
      <c r="M555" s="1" t="s">
        <v>65</v>
      </c>
      <c r="N555" s="1" t="s">
        <v>302</v>
      </c>
      <c r="O555" s="1"/>
      <c r="P555" s="6" t="s">
        <v>1599</v>
      </c>
      <c r="Q555" s="17" t="s">
        <v>1600</v>
      </c>
      <c r="R555" s="6" t="s">
        <v>1601</v>
      </c>
      <c r="S555" s="6" t="s">
        <v>1602</v>
      </c>
      <c r="T555" s="6" t="s">
        <v>1603</v>
      </c>
      <c r="U555" s="6" t="s">
        <v>1604</v>
      </c>
      <c r="V555" s="6" t="s">
        <v>1159</v>
      </c>
      <c r="W555" s="6" t="s">
        <v>1159</v>
      </c>
      <c r="X555" s="6" t="s">
        <v>1159</v>
      </c>
      <c r="Y555" s="6" t="s">
        <v>1159</v>
      </c>
      <c r="Z555" s="6" t="s">
        <v>1159</v>
      </c>
      <c r="AA555" s="6" t="s">
        <v>1159</v>
      </c>
      <c r="AB555" s="6" t="s">
        <v>1159</v>
      </c>
      <c r="AC555" s="6" t="s">
        <v>1159</v>
      </c>
      <c r="AD555" s="6" t="s">
        <v>1159</v>
      </c>
      <c r="AE555" s="6" t="s">
        <v>1159</v>
      </c>
      <c r="AF555" s="6" t="s">
        <v>1159</v>
      </c>
      <c r="AG555" s="6" t="s">
        <v>1159</v>
      </c>
      <c r="AH555" s="6" t="s">
        <v>1159</v>
      </c>
    </row>
    <row r="556" spans="1:34" ht="90" x14ac:dyDescent="0.25">
      <c r="A556" s="6">
        <f t="shared" ref="A556:A561" si="19">ROW()-1</f>
        <v>555</v>
      </c>
      <c r="B556" s="1">
        <v>532</v>
      </c>
      <c r="C556" s="2">
        <v>44965.519861111112</v>
      </c>
      <c r="D556" s="1" t="s">
        <v>2731</v>
      </c>
      <c r="E556" s="1" t="s">
        <v>1605</v>
      </c>
      <c r="F556" s="3">
        <v>44965</v>
      </c>
      <c r="G556" s="1">
        <f>_xlfn.XLOOKUP(Observation[[#This Row],[Date of Observation]],Date!$A$2:$A$300,Date!$B$2:$B$300,"")</f>
        <v>6</v>
      </c>
      <c r="H556" s="1" t="str">
        <f>_xlfn.XLOOKUP(Observation[[#This Row],[Date of Observation]],Date!$A$2:$A$300,Date!$C$2:$C$300,"")</f>
        <v>Spr 1</v>
      </c>
      <c r="I556" s="1" t="s">
        <v>42</v>
      </c>
      <c r="J556" s="1">
        <v>12</v>
      </c>
      <c r="K556" s="1" t="s">
        <v>386</v>
      </c>
      <c r="L556" s="1"/>
      <c r="M556" s="1" t="s">
        <v>44</v>
      </c>
      <c r="N556" s="1" t="s">
        <v>45</v>
      </c>
      <c r="O556" s="1" t="s">
        <v>51</v>
      </c>
      <c r="P556" s="6" t="s">
        <v>1606</v>
      </c>
      <c r="Q556" s="17" t="s">
        <v>1607</v>
      </c>
      <c r="R556" s="6"/>
      <c r="S556" s="6"/>
      <c r="T556" s="6"/>
      <c r="U556" s="6" t="s">
        <v>1608</v>
      </c>
      <c r="V556" s="6" t="s">
        <v>1159</v>
      </c>
      <c r="W556" s="6"/>
      <c r="X556" s="6"/>
      <c r="Y556" s="6"/>
      <c r="Z556" s="6"/>
      <c r="AA556" s="6"/>
      <c r="AB556" s="6"/>
      <c r="AC556" s="6"/>
      <c r="AD556" s="6"/>
      <c r="AE556" s="6"/>
      <c r="AF556" s="6"/>
      <c r="AG556" s="6"/>
      <c r="AH556" s="6"/>
    </row>
    <row r="557" spans="1:34" ht="150" x14ac:dyDescent="0.25">
      <c r="A557" s="6">
        <f t="shared" si="19"/>
        <v>556</v>
      </c>
      <c r="B557" s="1">
        <v>533</v>
      </c>
      <c r="C557" s="2">
        <v>44966.331793981481</v>
      </c>
      <c r="D557" s="1" t="s">
        <v>2720</v>
      </c>
      <c r="E557" s="1" t="s">
        <v>1011</v>
      </c>
      <c r="F557" s="3">
        <v>44963</v>
      </c>
      <c r="G557" s="1">
        <f>_xlfn.XLOOKUP(Observation[[#This Row],[Date of Observation]],Date!$A$2:$A$300,Date!$B$2:$B$300,"")</f>
        <v>6</v>
      </c>
      <c r="H557" s="1" t="str">
        <f>_xlfn.XLOOKUP(Observation[[#This Row],[Date of Observation]],Date!$A$2:$A$300,Date!$C$2:$C$300,"")</f>
        <v>Spr 1</v>
      </c>
      <c r="I557" s="1" t="s">
        <v>58</v>
      </c>
      <c r="J557" s="1">
        <v>10</v>
      </c>
      <c r="K557" s="1" t="s">
        <v>59</v>
      </c>
      <c r="L557" s="1">
        <v>1</v>
      </c>
      <c r="M557" s="1" t="s">
        <v>85</v>
      </c>
      <c r="N557" s="1" t="s">
        <v>45</v>
      </c>
      <c r="O557" s="1" t="s">
        <v>51</v>
      </c>
      <c r="P557" s="6" t="s">
        <v>1609</v>
      </c>
      <c r="Q557" s="17" t="s">
        <v>1610</v>
      </c>
      <c r="R557" s="6"/>
      <c r="S557" s="6"/>
      <c r="T557" s="6"/>
      <c r="U557" s="6" t="s">
        <v>1611</v>
      </c>
      <c r="V557" s="6" t="s">
        <v>1159</v>
      </c>
      <c r="W557" s="6" t="s">
        <v>1159</v>
      </c>
      <c r="X557" s="6" t="s">
        <v>1159</v>
      </c>
      <c r="Y557" s="6" t="s">
        <v>1159</v>
      </c>
      <c r="Z557" s="6" t="s">
        <v>1159</v>
      </c>
      <c r="AA557" s="6" t="s">
        <v>1159</v>
      </c>
      <c r="AB557" s="6" t="s">
        <v>1159</v>
      </c>
      <c r="AC557" s="6" t="s">
        <v>1159</v>
      </c>
      <c r="AD557" s="6" t="s">
        <v>1159</v>
      </c>
      <c r="AE557" s="6" t="s">
        <v>1159</v>
      </c>
      <c r="AF557" s="6" t="s">
        <v>1159</v>
      </c>
      <c r="AG557" s="6" t="s">
        <v>1159</v>
      </c>
      <c r="AH557" s="6" t="s">
        <v>1159</v>
      </c>
    </row>
    <row r="558" spans="1:34" ht="45" x14ac:dyDescent="0.25">
      <c r="A558" s="6">
        <f t="shared" si="19"/>
        <v>557</v>
      </c>
      <c r="B558" s="1">
        <v>534</v>
      </c>
      <c r="C558" s="2">
        <v>44966.340173611112</v>
      </c>
      <c r="D558" s="1" t="s">
        <v>2720</v>
      </c>
      <c r="E558" s="1" t="s">
        <v>77</v>
      </c>
      <c r="F558" s="3">
        <v>44956</v>
      </c>
      <c r="G558" s="1">
        <f>_xlfn.XLOOKUP(Observation[[#This Row],[Date of Observation]],Date!$A$2:$A$300,Date!$B$2:$B$300,"")</f>
        <v>5</v>
      </c>
      <c r="H558" s="1" t="str">
        <f>_xlfn.XLOOKUP(Observation[[#This Row],[Date of Observation]],Date!$A$2:$A$300,Date!$C$2:$C$300,"")</f>
        <v>Spr 1</v>
      </c>
      <c r="I558" s="1" t="s">
        <v>58</v>
      </c>
      <c r="J558" s="1">
        <v>9</v>
      </c>
      <c r="K558" s="1" t="s">
        <v>59</v>
      </c>
      <c r="L558" s="1">
        <v>1</v>
      </c>
      <c r="M558" s="1" t="s">
        <v>44</v>
      </c>
      <c r="N558" s="1" t="s">
        <v>45</v>
      </c>
      <c r="O558" s="1" t="s">
        <v>51</v>
      </c>
      <c r="P558" s="6" t="s">
        <v>1612</v>
      </c>
      <c r="Q558" s="6" t="s">
        <v>2780</v>
      </c>
      <c r="R558" s="6" t="s">
        <v>2780</v>
      </c>
      <c r="S558" s="6" t="s">
        <v>2780</v>
      </c>
      <c r="T558" s="6" t="s">
        <v>2780</v>
      </c>
      <c r="U558" s="6" t="s">
        <v>2780</v>
      </c>
      <c r="V558" s="6" t="s">
        <v>1159</v>
      </c>
      <c r="W558" s="6" t="s">
        <v>1159</v>
      </c>
      <c r="X558" s="6" t="s">
        <v>1159</v>
      </c>
      <c r="Y558" s="6" t="s">
        <v>1159</v>
      </c>
      <c r="Z558" s="6" t="s">
        <v>1159</v>
      </c>
      <c r="AA558" s="6" t="s">
        <v>1159</v>
      </c>
      <c r="AB558" s="6" t="s">
        <v>1159</v>
      </c>
      <c r="AC558" s="6" t="s">
        <v>1159</v>
      </c>
      <c r="AD558" s="6" t="s">
        <v>1159</v>
      </c>
      <c r="AE558" s="6" t="s">
        <v>1159</v>
      </c>
      <c r="AF558" s="6" t="s">
        <v>1159</v>
      </c>
      <c r="AG558" s="6" t="s">
        <v>1159</v>
      </c>
      <c r="AH558" s="6" t="s">
        <v>1159</v>
      </c>
    </row>
    <row r="559" spans="1:34" ht="45" x14ac:dyDescent="0.25">
      <c r="A559" s="6">
        <f t="shared" si="19"/>
        <v>558</v>
      </c>
      <c r="B559" s="1">
        <v>535</v>
      </c>
      <c r="C559" s="2">
        <v>44966.471030092594</v>
      </c>
      <c r="D559" s="1" t="s">
        <v>2693</v>
      </c>
      <c r="E559" s="1" t="s">
        <v>100</v>
      </c>
      <c r="F559" s="3">
        <v>44966</v>
      </c>
      <c r="G559" s="1">
        <f>_xlfn.XLOOKUP(Observation[[#This Row],[Date of Observation]],Date!$A$2:$A$300,Date!$B$2:$B$300,"")</f>
        <v>6</v>
      </c>
      <c r="H559" s="1" t="str">
        <f>_xlfn.XLOOKUP(Observation[[#This Row],[Date of Observation]],Date!$A$2:$A$300,Date!$C$2:$C$300,"")</f>
        <v>Spr 1</v>
      </c>
      <c r="I559" s="1" t="s">
        <v>42</v>
      </c>
      <c r="J559" s="1">
        <v>7</v>
      </c>
      <c r="K559" s="1" t="s">
        <v>43</v>
      </c>
      <c r="L559" s="1">
        <v>2</v>
      </c>
      <c r="M559" s="1" t="s">
        <v>50</v>
      </c>
      <c r="N559" s="1" t="s">
        <v>45</v>
      </c>
      <c r="O559" s="1" t="s">
        <v>51</v>
      </c>
      <c r="P559" s="6" t="s">
        <v>1613</v>
      </c>
      <c r="Q559" s="6" t="s">
        <v>2780</v>
      </c>
      <c r="R559" s="6" t="s">
        <v>2780</v>
      </c>
      <c r="S559" s="6" t="s">
        <v>2780</v>
      </c>
      <c r="T559" s="6" t="s">
        <v>2780</v>
      </c>
      <c r="U559" s="6" t="s">
        <v>2780</v>
      </c>
      <c r="V559" s="6"/>
      <c r="W559" s="6"/>
      <c r="X559" s="6"/>
      <c r="Y559" s="6"/>
      <c r="Z559" s="6"/>
      <c r="AA559" s="6"/>
      <c r="AB559" s="6"/>
      <c r="AC559" s="6"/>
      <c r="AD559" s="6"/>
      <c r="AE559" s="6"/>
      <c r="AF559" s="6"/>
      <c r="AG559" s="6"/>
      <c r="AH559" s="6"/>
    </row>
    <row r="560" spans="1:34" ht="180" x14ac:dyDescent="0.25">
      <c r="A560" s="6">
        <f t="shared" si="19"/>
        <v>559</v>
      </c>
      <c r="B560" s="1">
        <v>536</v>
      </c>
      <c r="C560" s="2">
        <v>44966.485543981478</v>
      </c>
      <c r="D560" s="1" t="s">
        <v>2720</v>
      </c>
      <c r="E560" s="1" t="s">
        <v>84</v>
      </c>
      <c r="F560" s="3">
        <v>44963</v>
      </c>
      <c r="G560" s="1">
        <f>_xlfn.XLOOKUP(Observation[[#This Row],[Date of Observation]],Date!$A$2:$A$300,Date!$B$2:$B$300,"")</f>
        <v>6</v>
      </c>
      <c r="H560" s="1" t="str">
        <f>_xlfn.XLOOKUP(Observation[[#This Row],[Date of Observation]],Date!$A$2:$A$300,Date!$C$2:$C$300,"")</f>
        <v>Spr 1</v>
      </c>
      <c r="I560" s="1" t="s">
        <v>58</v>
      </c>
      <c r="J560" s="1">
        <v>9</v>
      </c>
      <c r="K560" s="1" t="s">
        <v>59</v>
      </c>
      <c r="L560" s="1">
        <v>3</v>
      </c>
      <c r="M560" s="1" t="s">
        <v>44</v>
      </c>
      <c r="N560" s="1" t="s">
        <v>302</v>
      </c>
      <c r="O560" s="1"/>
      <c r="P560" s="6" t="s">
        <v>1614</v>
      </c>
      <c r="Q560" s="17" t="s">
        <v>1615</v>
      </c>
      <c r="R560" s="6" t="s">
        <v>1616</v>
      </c>
      <c r="S560" s="6" t="s">
        <v>1617</v>
      </c>
      <c r="T560" s="6" t="s">
        <v>1618</v>
      </c>
      <c r="U560" s="6" t="s">
        <v>1619</v>
      </c>
      <c r="V560" s="6" t="s">
        <v>1159</v>
      </c>
      <c r="W560" s="6" t="s">
        <v>1159</v>
      </c>
      <c r="X560" s="6" t="s">
        <v>1159</v>
      </c>
      <c r="Y560" s="6" t="s">
        <v>1159</v>
      </c>
      <c r="Z560" s="6" t="s">
        <v>1159</v>
      </c>
      <c r="AA560" s="6" t="s">
        <v>1159</v>
      </c>
      <c r="AB560" s="6" t="s">
        <v>1159</v>
      </c>
      <c r="AC560" s="6" t="s">
        <v>1159</v>
      </c>
      <c r="AD560" s="6" t="s">
        <v>1159</v>
      </c>
      <c r="AE560" s="6" t="s">
        <v>1159</v>
      </c>
      <c r="AF560" s="6" t="s">
        <v>1159</v>
      </c>
      <c r="AG560" s="6" t="s">
        <v>1159</v>
      </c>
      <c r="AH560" s="6" t="s">
        <v>1159</v>
      </c>
    </row>
    <row r="561" spans="1:34" ht="30" x14ac:dyDescent="0.25">
      <c r="A561" s="6">
        <f t="shared" si="19"/>
        <v>560</v>
      </c>
      <c r="B561" s="1">
        <v>537</v>
      </c>
      <c r="C561" s="2">
        <v>44966.599282407406</v>
      </c>
      <c r="D561" s="1" t="s">
        <v>2712</v>
      </c>
      <c r="E561" s="1" t="s">
        <v>1423</v>
      </c>
      <c r="F561" s="3">
        <v>44966</v>
      </c>
      <c r="G561" s="1">
        <f>_xlfn.XLOOKUP(Observation[[#This Row],[Date of Observation]],Date!$A$2:$A$300,Date!$B$2:$B$300,"")</f>
        <v>6</v>
      </c>
      <c r="H561" s="1" t="str">
        <f>_xlfn.XLOOKUP(Observation[[#This Row],[Date of Observation]],Date!$A$2:$A$300,Date!$C$2:$C$300,"")</f>
        <v>Spr 1</v>
      </c>
      <c r="I561" s="1" t="s">
        <v>58</v>
      </c>
      <c r="J561" s="1">
        <v>10</v>
      </c>
      <c r="K561" s="1" t="s">
        <v>80</v>
      </c>
      <c r="L561" s="1">
        <v>4</v>
      </c>
      <c r="M561" s="1" t="s">
        <v>50</v>
      </c>
      <c r="N561" s="1" t="s">
        <v>45</v>
      </c>
      <c r="O561" s="1" t="s">
        <v>40</v>
      </c>
      <c r="P561" s="6" t="s">
        <v>1620</v>
      </c>
      <c r="Q561" s="6" t="s">
        <v>2780</v>
      </c>
      <c r="R561" s="6" t="s">
        <v>2780</v>
      </c>
      <c r="S561" s="6" t="s">
        <v>2780</v>
      </c>
      <c r="T561" s="6" t="s">
        <v>2780</v>
      </c>
      <c r="U561" s="6" t="s">
        <v>2780</v>
      </c>
      <c r="V561" s="6"/>
      <c r="W561" s="6"/>
      <c r="X561" s="6"/>
      <c r="Y561" s="6"/>
      <c r="Z561" s="6"/>
      <c r="AA561" s="6"/>
      <c r="AB561" s="6"/>
      <c r="AC561" s="6"/>
      <c r="AD561" s="6"/>
      <c r="AE561" s="6"/>
      <c r="AF561" s="6"/>
      <c r="AG561" s="6"/>
      <c r="AH561" s="6"/>
    </row>
    <row r="562" spans="1:34" ht="90" x14ac:dyDescent="0.25">
      <c r="A562" s="6">
        <f t="shared" ref="A562:A567" si="20">ROW()-1</f>
        <v>561</v>
      </c>
      <c r="B562" s="1">
        <v>538</v>
      </c>
      <c r="C562" s="2">
        <v>44966.674375000002</v>
      </c>
      <c r="D562" s="1" t="s">
        <v>2730</v>
      </c>
      <c r="E562" s="1" t="s">
        <v>95</v>
      </c>
      <c r="F562" s="3">
        <v>44959</v>
      </c>
      <c r="G562" s="1">
        <f>_xlfn.XLOOKUP(Observation[[#This Row],[Date of Observation]],Date!$A$2:$A$300,Date!$B$2:$B$300,"")</f>
        <v>5</v>
      </c>
      <c r="H562" s="1" t="str">
        <f>_xlfn.XLOOKUP(Observation[[#This Row],[Date of Observation]],Date!$A$2:$A$300,Date!$C$2:$C$300,"")</f>
        <v>Spr 1</v>
      </c>
      <c r="I562" s="1" t="s">
        <v>42</v>
      </c>
      <c r="J562" s="1">
        <v>10</v>
      </c>
      <c r="K562" s="1" t="s">
        <v>43</v>
      </c>
      <c r="L562" s="1">
        <v>4</v>
      </c>
      <c r="M562" s="1" t="s">
        <v>50</v>
      </c>
      <c r="N562" s="1" t="s">
        <v>45</v>
      </c>
      <c r="O562" s="1" t="s">
        <v>51</v>
      </c>
      <c r="P562" s="6" t="s">
        <v>1621</v>
      </c>
      <c r="Q562" s="17" t="s">
        <v>1622</v>
      </c>
      <c r="R562" s="6"/>
      <c r="S562" s="6"/>
      <c r="T562" s="6"/>
      <c r="U562" s="6" t="s">
        <v>1623</v>
      </c>
      <c r="V562" s="6"/>
      <c r="W562" s="6"/>
      <c r="X562" s="6"/>
      <c r="Y562" s="6"/>
      <c r="Z562" s="6"/>
      <c r="AA562" s="6"/>
      <c r="AB562" s="6"/>
      <c r="AC562" s="6"/>
      <c r="AD562" s="6"/>
      <c r="AE562" s="6"/>
      <c r="AF562" s="6"/>
      <c r="AG562" s="6"/>
      <c r="AH562" s="6"/>
    </row>
    <row r="563" spans="1:34" ht="120" x14ac:dyDescent="0.25">
      <c r="A563" s="6">
        <f t="shared" si="20"/>
        <v>562</v>
      </c>
      <c r="B563" s="1">
        <v>539</v>
      </c>
      <c r="C563" s="2">
        <v>44966.678657407407</v>
      </c>
      <c r="D563" s="1" t="s">
        <v>2730</v>
      </c>
      <c r="E563" s="1" t="s">
        <v>517</v>
      </c>
      <c r="F563" s="3">
        <v>44964</v>
      </c>
      <c r="G563" s="1">
        <f>_xlfn.XLOOKUP(Observation[[#This Row],[Date of Observation]],Date!$A$2:$A$300,Date!$B$2:$B$300,"")</f>
        <v>6</v>
      </c>
      <c r="H563" s="1" t="str">
        <f>_xlfn.XLOOKUP(Observation[[#This Row],[Date of Observation]],Date!$A$2:$A$300,Date!$C$2:$C$300,"")</f>
        <v>Spr 1</v>
      </c>
      <c r="I563" s="1" t="s">
        <v>42</v>
      </c>
      <c r="J563" s="1">
        <v>13</v>
      </c>
      <c r="K563" s="1" t="s">
        <v>131</v>
      </c>
      <c r="L563" s="1"/>
      <c r="M563" s="1" t="s">
        <v>85</v>
      </c>
      <c r="N563" s="1" t="s">
        <v>45</v>
      </c>
      <c r="O563" s="1" t="s">
        <v>51</v>
      </c>
      <c r="P563" s="6" t="s">
        <v>1624</v>
      </c>
      <c r="Q563" s="17" t="s">
        <v>1625</v>
      </c>
      <c r="R563" s="6"/>
      <c r="S563" s="6"/>
      <c r="T563" s="6"/>
      <c r="U563" s="6" t="s">
        <v>1626</v>
      </c>
      <c r="V563" s="6"/>
      <c r="W563" s="6"/>
      <c r="X563" s="6"/>
      <c r="Y563" s="6" t="s">
        <v>1170</v>
      </c>
      <c r="Z563" s="6"/>
      <c r="AA563" s="6"/>
      <c r="AB563" s="6"/>
      <c r="AC563" s="6"/>
      <c r="AD563" s="6"/>
      <c r="AE563" s="6"/>
      <c r="AF563" s="6"/>
      <c r="AG563" s="6"/>
      <c r="AH563" s="6"/>
    </row>
    <row r="564" spans="1:34" ht="315" x14ac:dyDescent="0.25">
      <c r="A564" s="6">
        <f t="shared" si="20"/>
        <v>563</v>
      </c>
      <c r="B564" s="1">
        <v>540</v>
      </c>
      <c r="C564" s="2">
        <v>44966.702199074076</v>
      </c>
      <c r="D564" s="1" t="s">
        <v>2735</v>
      </c>
      <c r="E564" s="1" t="s">
        <v>210</v>
      </c>
      <c r="F564" s="3">
        <v>44950</v>
      </c>
      <c r="G564" s="1">
        <f>_xlfn.XLOOKUP(Observation[[#This Row],[Date of Observation]],Date!$A$2:$A$300,Date!$B$2:$B$300,"")</f>
        <v>4</v>
      </c>
      <c r="H564" s="1" t="str">
        <f>_xlfn.XLOOKUP(Observation[[#This Row],[Date of Observation]],Date!$A$2:$A$300,Date!$C$2:$C$300,"")</f>
        <v>Spr 1</v>
      </c>
      <c r="I564" s="1" t="s">
        <v>90</v>
      </c>
      <c r="J564" s="1">
        <v>9</v>
      </c>
      <c r="K564" s="1" t="s">
        <v>192</v>
      </c>
      <c r="L564" s="1">
        <v>2</v>
      </c>
      <c r="M564" s="1" t="s">
        <v>50</v>
      </c>
      <c r="N564" s="1" t="s">
        <v>302</v>
      </c>
      <c r="O564" s="1"/>
      <c r="P564" s="6" t="s">
        <v>1627</v>
      </c>
      <c r="Q564" s="17" t="s">
        <v>1628</v>
      </c>
      <c r="R564" s="6" t="s">
        <v>1629</v>
      </c>
      <c r="S564" s="6" t="s">
        <v>1630</v>
      </c>
      <c r="T564" s="6" t="s">
        <v>1631</v>
      </c>
      <c r="U564" s="6" t="s">
        <v>1632</v>
      </c>
      <c r="V564" s="6"/>
      <c r="W564" s="6" t="s">
        <v>1170</v>
      </c>
      <c r="X564" s="6"/>
      <c r="Y564" s="6"/>
      <c r="Z564" s="6"/>
      <c r="AA564" s="6"/>
      <c r="AB564" s="6"/>
      <c r="AC564" s="6"/>
      <c r="AD564" s="6"/>
      <c r="AE564" s="6"/>
      <c r="AF564" s="6"/>
      <c r="AG564" s="6"/>
      <c r="AH564" s="6"/>
    </row>
    <row r="565" spans="1:34" ht="120" x14ac:dyDescent="0.25">
      <c r="A565" s="6">
        <f t="shared" si="20"/>
        <v>564</v>
      </c>
      <c r="B565" s="1">
        <v>541</v>
      </c>
      <c r="C565" s="2">
        <v>44967.489814814813</v>
      </c>
      <c r="D565" s="1" t="s">
        <v>2722</v>
      </c>
      <c r="E565" s="1" t="s">
        <v>1633</v>
      </c>
      <c r="F565" s="3">
        <v>44943</v>
      </c>
      <c r="G565" s="1">
        <f>_xlfn.XLOOKUP(Observation[[#This Row],[Date of Observation]],Date!$A$2:$A$300,Date!$B$2:$B$300,"")</f>
        <v>3</v>
      </c>
      <c r="H565" s="1" t="str">
        <f>_xlfn.XLOOKUP(Observation[[#This Row],[Date of Observation]],Date!$A$2:$A$300,Date!$C$2:$C$300,"")</f>
        <v>Spr 1</v>
      </c>
      <c r="I565" s="1" t="s">
        <v>48</v>
      </c>
      <c r="J565" s="1">
        <v>11</v>
      </c>
      <c r="K565" s="1" t="s">
        <v>146</v>
      </c>
      <c r="L565" s="1">
        <v>1</v>
      </c>
      <c r="M565" s="1" t="s">
        <v>65</v>
      </c>
      <c r="N565" s="1" t="s">
        <v>302</v>
      </c>
      <c r="O565" s="1"/>
      <c r="P565" s="6" t="s">
        <v>1634</v>
      </c>
      <c r="Q565" s="17" t="s">
        <v>1635</v>
      </c>
      <c r="R565" s="6" t="s">
        <v>1636</v>
      </c>
      <c r="S565" s="6" t="s">
        <v>1637</v>
      </c>
      <c r="T565" s="6" t="s">
        <v>1638</v>
      </c>
      <c r="U565" s="6" t="s">
        <v>1639</v>
      </c>
      <c r="V565" s="6"/>
      <c r="W565" s="6"/>
      <c r="X565" s="6"/>
      <c r="Y565" s="6"/>
      <c r="Z565" s="6"/>
      <c r="AA565" s="6"/>
      <c r="AB565" s="6"/>
      <c r="AC565" s="6"/>
      <c r="AD565" s="6" t="s">
        <v>1170</v>
      </c>
      <c r="AE565" s="6"/>
      <c r="AF565" s="6"/>
      <c r="AG565" s="6"/>
      <c r="AH565" s="6"/>
    </row>
    <row r="566" spans="1:34" ht="255" x14ac:dyDescent="0.25">
      <c r="A566" s="6">
        <f t="shared" si="20"/>
        <v>565</v>
      </c>
      <c r="B566" s="1">
        <v>542</v>
      </c>
      <c r="C566" s="2">
        <v>44967.503344907411</v>
      </c>
      <c r="D566" s="1" t="s">
        <v>2722</v>
      </c>
      <c r="E566" s="1" t="s">
        <v>311</v>
      </c>
      <c r="F566" s="3">
        <v>44956</v>
      </c>
      <c r="G566" s="1">
        <f>_xlfn.XLOOKUP(Observation[[#This Row],[Date of Observation]],Date!$A$2:$A$300,Date!$B$2:$B$300,"")</f>
        <v>5</v>
      </c>
      <c r="H566" s="1" t="str">
        <f>_xlfn.XLOOKUP(Observation[[#This Row],[Date of Observation]],Date!$A$2:$A$300,Date!$C$2:$C$300,"")</f>
        <v>Spr 1</v>
      </c>
      <c r="I566" s="1" t="s">
        <v>48</v>
      </c>
      <c r="J566" s="1">
        <v>7</v>
      </c>
      <c r="K566" s="1" t="s">
        <v>49</v>
      </c>
      <c r="L566" s="1">
        <v>1</v>
      </c>
      <c r="M566" s="1" t="s">
        <v>44</v>
      </c>
      <c r="N566" s="1" t="s">
        <v>302</v>
      </c>
      <c r="O566" s="1"/>
      <c r="P566" s="6" t="s">
        <v>1640</v>
      </c>
      <c r="Q566" s="17" t="s">
        <v>1641</v>
      </c>
      <c r="R566" s="6" t="s">
        <v>1642</v>
      </c>
      <c r="S566" s="6" t="s">
        <v>1643</v>
      </c>
      <c r="T566" s="6" t="s">
        <v>1644</v>
      </c>
      <c r="U566" s="6" t="s">
        <v>1645</v>
      </c>
      <c r="V566" s="6"/>
      <c r="W566" s="6"/>
      <c r="X566" s="6"/>
      <c r="Y566" s="6"/>
      <c r="Z566" s="6"/>
      <c r="AA566" s="6"/>
      <c r="AB566" s="6"/>
      <c r="AC566" s="6"/>
      <c r="AD566" s="6" t="s">
        <v>1170</v>
      </c>
      <c r="AE566" s="6"/>
      <c r="AF566" s="6"/>
      <c r="AG566" s="6"/>
      <c r="AH566" s="6"/>
    </row>
    <row r="567" spans="1:34" ht="409.5" x14ac:dyDescent="0.25">
      <c r="A567" s="6">
        <f t="shared" si="20"/>
        <v>566</v>
      </c>
      <c r="B567" s="1">
        <v>543</v>
      </c>
      <c r="C567" s="2">
        <v>44972.608657407407</v>
      </c>
      <c r="D567" s="1" t="s">
        <v>2756</v>
      </c>
      <c r="E567" s="1" t="s">
        <v>1316</v>
      </c>
      <c r="F567" s="3">
        <v>44956</v>
      </c>
      <c r="G567" s="1">
        <f>_xlfn.XLOOKUP(Observation[[#This Row],[Date of Observation]],Date!$A$2:$A$300,Date!$B$2:$B$300,"")</f>
        <v>5</v>
      </c>
      <c r="H567" s="1" t="str">
        <f>_xlfn.XLOOKUP(Observation[[#This Row],[Date of Observation]],Date!$A$2:$A$300,Date!$C$2:$C$300,"")</f>
        <v>Spr 1</v>
      </c>
      <c r="I567" s="1" t="s">
        <v>58</v>
      </c>
      <c r="J567" s="1">
        <v>12</v>
      </c>
      <c r="K567" s="1" t="s">
        <v>64</v>
      </c>
      <c r="L567" s="1"/>
      <c r="M567" s="1" t="s">
        <v>65</v>
      </c>
      <c r="N567" s="1" t="s">
        <v>302</v>
      </c>
      <c r="O567" s="1"/>
      <c r="P567" s="6" t="s">
        <v>1646</v>
      </c>
      <c r="Q567" s="17" t="s">
        <v>1647</v>
      </c>
      <c r="R567" s="6" t="s">
        <v>1648</v>
      </c>
      <c r="S567" s="6" t="s">
        <v>1649</v>
      </c>
      <c r="T567" s="6" t="s">
        <v>1650</v>
      </c>
      <c r="U567" s="6" t="s">
        <v>1651</v>
      </c>
      <c r="V567" s="6" t="s">
        <v>1159</v>
      </c>
      <c r="W567" s="6" t="s">
        <v>1159</v>
      </c>
      <c r="X567" s="6" t="s">
        <v>1159</v>
      </c>
      <c r="Y567" s="6" t="s">
        <v>1159</v>
      </c>
      <c r="Z567" s="6" t="s">
        <v>1159</v>
      </c>
      <c r="AA567" s="6" t="s">
        <v>1159</v>
      </c>
      <c r="AB567" s="6" t="s">
        <v>1159</v>
      </c>
      <c r="AC567" s="6" t="s">
        <v>1159</v>
      </c>
      <c r="AD567" s="6" t="s">
        <v>1159</v>
      </c>
      <c r="AE567" s="6" t="s">
        <v>1159</v>
      </c>
      <c r="AF567" s="6" t="s">
        <v>1159</v>
      </c>
      <c r="AG567" s="6" t="s">
        <v>1159</v>
      </c>
      <c r="AH567" s="6" t="s">
        <v>1159</v>
      </c>
    </row>
    <row r="568" spans="1:34" ht="120" x14ac:dyDescent="0.25">
      <c r="A568" s="6">
        <f t="shared" ref="A568:A586" si="21">ROW()-1</f>
        <v>567</v>
      </c>
      <c r="B568" s="1">
        <v>544</v>
      </c>
      <c r="C568" s="2">
        <v>44977.509513888886</v>
      </c>
      <c r="D568" s="1" t="s">
        <v>2730</v>
      </c>
      <c r="E568" s="1" t="s">
        <v>95</v>
      </c>
      <c r="F568" s="3">
        <v>44977</v>
      </c>
      <c r="G568" s="1">
        <f>_xlfn.XLOOKUP(Observation[[#This Row],[Date of Observation]],Date!$A$2:$A$300,Date!$B$2:$B$300,"")</f>
        <v>1</v>
      </c>
      <c r="H568" s="1" t="str">
        <f>_xlfn.XLOOKUP(Observation[[#This Row],[Date of Observation]],Date!$A$2:$A$300,Date!$C$2:$C$300,"")</f>
        <v>Spr 2</v>
      </c>
      <c r="I568" s="1" t="s">
        <v>42</v>
      </c>
      <c r="J568" s="1">
        <v>10</v>
      </c>
      <c r="K568" s="1" t="s">
        <v>43</v>
      </c>
      <c r="L568" s="1">
        <v>2</v>
      </c>
      <c r="M568" s="1" t="s">
        <v>50</v>
      </c>
      <c r="N568" s="1" t="s">
        <v>45</v>
      </c>
      <c r="O568" s="1" t="s">
        <v>26</v>
      </c>
      <c r="P568" s="6" t="s">
        <v>1652</v>
      </c>
      <c r="Q568" s="17"/>
      <c r="R568" s="6"/>
      <c r="S568" s="6"/>
      <c r="T568" s="6" t="s">
        <v>1653</v>
      </c>
      <c r="U568" s="6" t="s">
        <v>1654</v>
      </c>
      <c r="V568" s="6"/>
      <c r="W568" s="6"/>
      <c r="X568" s="6"/>
      <c r="Y568" s="6"/>
      <c r="Z568" s="6"/>
      <c r="AA568" s="6"/>
      <c r="AB568" s="6"/>
      <c r="AC568" s="6"/>
      <c r="AD568" s="6"/>
      <c r="AE568" s="6"/>
      <c r="AF568" s="6"/>
      <c r="AG568" s="6"/>
      <c r="AH568" s="6"/>
    </row>
    <row r="569" spans="1:34" ht="45" x14ac:dyDescent="0.25">
      <c r="A569" s="6">
        <f t="shared" si="21"/>
        <v>568</v>
      </c>
      <c r="B569" s="1">
        <v>545</v>
      </c>
      <c r="C569" s="2">
        <v>44978.472141203703</v>
      </c>
      <c r="D569" s="1" t="s">
        <v>2725</v>
      </c>
      <c r="E569" s="1" t="s">
        <v>129</v>
      </c>
      <c r="F569" s="3">
        <v>44964</v>
      </c>
      <c r="G569" s="1">
        <f>_xlfn.XLOOKUP(Observation[[#This Row],[Date of Observation]],Date!$A$2:$A$300,Date!$B$2:$B$300,"")</f>
        <v>6</v>
      </c>
      <c r="H569" s="1" t="str">
        <f>_xlfn.XLOOKUP(Observation[[#This Row],[Date of Observation]],Date!$A$2:$A$300,Date!$C$2:$C$300,"")</f>
        <v>Spr 1</v>
      </c>
      <c r="I569" s="1" t="s">
        <v>42</v>
      </c>
      <c r="J569" s="1">
        <v>10</v>
      </c>
      <c r="K569" s="1" t="s">
        <v>43</v>
      </c>
      <c r="L569" s="1">
        <v>5</v>
      </c>
      <c r="M569" s="1" t="s">
        <v>44</v>
      </c>
      <c r="N569" s="1" t="s">
        <v>45</v>
      </c>
      <c r="O569" s="1" t="s">
        <v>51</v>
      </c>
      <c r="P569" s="6" t="s">
        <v>1655</v>
      </c>
      <c r="Q569" s="6" t="s">
        <v>2780</v>
      </c>
      <c r="R569" s="6" t="s">
        <v>2780</v>
      </c>
      <c r="S569" s="6" t="s">
        <v>2780</v>
      </c>
      <c r="T569" s="6" t="s">
        <v>2780</v>
      </c>
      <c r="U569" s="6" t="s">
        <v>2780</v>
      </c>
      <c r="V569" s="6"/>
      <c r="W569" s="6"/>
      <c r="X569" s="6"/>
      <c r="Y569" s="6"/>
      <c r="Z569" s="6"/>
      <c r="AA569" s="6"/>
      <c r="AB569" s="6"/>
      <c r="AC569" s="6"/>
      <c r="AD569" s="6"/>
      <c r="AE569" s="6"/>
      <c r="AF569" s="6"/>
      <c r="AG569" s="6"/>
      <c r="AH569" s="6"/>
    </row>
    <row r="570" spans="1:34" ht="45" x14ac:dyDescent="0.25">
      <c r="A570" s="6">
        <f t="shared" si="21"/>
        <v>569</v>
      </c>
      <c r="B570" s="1">
        <v>546</v>
      </c>
      <c r="C570" s="2">
        <v>44978.574699074074</v>
      </c>
      <c r="D570" s="1" t="s">
        <v>2716</v>
      </c>
      <c r="E570" s="1" t="s">
        <v>75</v>
      </c>
      <c r="F570" s="3">
        <v>44978</v>
      </c>
      <c r="G570" s="1">
        <f>_xlfn.XLOOKUP(Observation[[#This Row],[Date of Observation]],Date!$A$2:$A$300,Date!$B$2:$B$300,"")</f>
        <v>1</v>
      </c>
      <c r="H570" s="1" t="str">
        <f>_xlfn.XLOOKUP(Observation[[#This Row],[Date of Observation]],Date!$A$2:$A$300,Date!$C$2:$C$300,"")</f>
        <v>Spr 2</v>
      </c>
      <c r="I570" s="1" t="s">
        <v>48</v>
      </c>
      <c r="J570" s="1">
        <v>8</v>
      </c>
      <c r="K570" s="1" t="s">
        <v>71</v>
      </c>
      <c r="L570" s="1">
        <v>3</v>
      </c>
      <c r="M570" s="1" t="s">
        <v>50</v>
      </c>
      <c r="N570" s="1" t="s">
        <v>302</v>
      </c>
      <c r="O570" s="1"/>
      <c r="P570" s="6" t="s">
        <v>1656</v>
      </c>
      <c r="Q570" s="6" t="s">
        <v>2780</v>
      </c>
      <c r="R570" s="6" t="s">
        <v>2780</v>
      </c>
      <c r="S570" s="6" t="s">
        <v>2780</v>
      </c>
      <c r="T570" s="6" t="s">
        <v>2780</v>
      </c>
      <c r="U570" s="6" t="s">
        <v>2780</v>
      </c>
      <c r="V570" s="6" t="s">
        <v>1159</v>
      </c>
      <c r="W570" s="6" t="s">
        <v>1159</v>
      </c>
      <c r="X570" s="6" t="s">
        <v>1166</v>
      </c>
      <c r="Y570" s="6" t="s">
        <v>1159</v>
      </c>
      <c r="Z570" s="6" t="s">
        <v>1159</v>
      </c>
      <c r="AA570" s="6" t="s">
        <v>1159</v>
      </c>
      <c r="AB570" s="6" t="s">
        <v>1159</v>
      </c>
      <c r="AC570" s="6" t="s">
        <v>1159</v>
      </c>
      <c r="AD570" s="6" t="s">
        <v>1170</v>
      </c>
      <c r="AE570" s="6" t="s">
        <v>1159</v>
      </c>
      <c r="AF570" s="6" t="s">
        <v>1159</v>
      </c>
      <c r="AG570" s="6" t="s">
        <v>1159</v>
      </c>
      <c r="AH570" s="6" t="s">
        <v>1159</v>
      </c>
    </row>
    <row r="571" spans="1:34" ht="240" x14ac:dyDescent="0.25">
      <c r="A571" s="6">
        <f t="shared" si="21"/>
        <v>570</v>
      </c>
      <c r="B571" s="1">
        <v>547</v>
      </c>
      <c r="C571" s="2">
        <v>44978.635775462964</v>
      </c>
      <c r="D571" s="1" t="s">
        <v>2730</v>
      </c>
      <c r="E571" s="1" t="s">
        <v>293</v>
      </c>
      <c r="F571" s="3">
        <v>44978</v>
      </c>
      <c r="G571" s="1">
        <f>_xlfn.XLOOKUP(Observation[[#This Row],[Date of Observation]],Date!$A$2:$A$300,Date!$B$2:$B$300,"")</f>
        <v>1</v>
      </c>
      <c r="H571" s="1" t="str">
        <f>_xlfn.XLOOKUP(Observation[[#This Row],[Date of Observation]],Date!$A$2:$A$300,Date!$C$2:$C$300,"")</f>
        <v>Spr 2</v>
      </c>
      <c r="I571" s="1" t="s">
        <v>42</v>
      </c>
      <c r="J571" s="1">
        <v>10</v>
      </c>
      <c r="K571" s="1" t="s">
        <v>43</v>
      </c>
      <c r="L571" s="1">
        <v>4</v>
      </c>
      <c r="M571" s="1" t="s">
        <v>50</v>
      </c>
      <c r="N571" s="1" t="s">
        <v>45</v>
      </c>
      <c r="O571" s="1" t="s">
        <v>25</v>
      </c>
      <c r="P571" s="6" t="s">
        <v>1662</v>
      </c>
      <c r="Q571" s="17"/>
      <c r="R571" s="6"/>
      <c r="S571" s="6" t="s">
        <v>1663</v>
      </c>
      <c r="T571" s="6"/>
      <c r="U571" s="6" t="s">
        <v>1664</v>
      </c>
      <c r="V571" s="6"/>
      <c r="W571" s="6"/>
      <c r="X571" s="6"/>
      <c r="Y571" s="6" t="s">
        <v>1166</v>
      </c>
      <c r="Z571" s="6"/>
      <c r="AA571" s="6"/>
      <c r="AB571" s="6"/>
      <c r="AC571" s="6"/>
      <c r="AD571" s="6"/>
      <c r="AE571" s="6"/>
      <c r="AF571" s="6"/>
      <c r="AG571" s="6"/>
      <c r="AH571" s="6"/>
    </row>
    <row r="572" spans="1:34" ht="195" x14ac:dyDescent="0.25">
      <c r="A572" s="6">
        <f t="shared" si="21"/>
        <v>571</v>
      </c>
      <c r="B572" s="1">
        <v>548</v>
      </c>
      <c r="C572" s="2">
        <v>44978.6403125</v>
      </c>
      <c r="D572" s="1" t="s">
        <v>2730</v>
      </c>
      <c r="E572" s="1" t="s">
        <v>1597</v>
      </c>
      <c r="F572" s="3">
        <v>44978</v>
      </c>
      <c r="G572" s="1">
        <f>_xlfn.XLOOKUP(Observation[[#This Row],[Date of Observation]],Date!$A$2:$A$300,Date!$B$2:$B$300,"")</f>
        <v>1</v>
      </c>
      <c r="H572" s="1" t="str">
        <f>_xlfn.XLOOKUP(Observation[[#This Row],[Date of Observation]],Date!$A$2:$A$300,Date!$C$2:$C$300,"")</f>
        <v>Spr 2</v>
      </c>
      <c r="I572" s="1" t="s">
        <v>42</v>
      </c>
      <c r="J572" s="1">
        <v>10</v>
      </c>
      <c r="K572" s="1" t="s">
        <v>43</v>
      </c>
      <c r="L572" s="1">
        <v>5</v>
      </c>
      <c r="M572" s="1" t="s">
        <v>44</v>
      </c>
      <c r="N572" s="1" t="s">
        <v>45</v>
      </c>
      <c r="O572" s="1" t="s">
        <v>51</v>
      </c>
      <c r="P572" s="6" t="s">
        <v>1665</v>
      </c>
      <c r="Q572" s="17" t="s">
        <v>1666</v>
      </c>
      <c r="R572" s="6"/>
      <c r="S572" s="6"/>
      <c r="T572" s="6"/>
      <c r="U572" s="6" t="s">
        <v>1667</v>
      </c>
      <c r="V572" s="6"/>
      <c r="W572" s="6"/>
      <c r="X572" s="6"/>
      <c r="Y572" s="6"/>
      <c r="Z572" s="6"/>
      <c r="AA572" s="6"/>
      <c r="AB572" s="6" t="s">
        <v>1166</v>
      </c>
      <c r="AC572" s="6"/>
      <c r="AD572" s="6"/>
      <c r="AE572" s="6"/>
      <c r="AF572" s="6"/>
      <c r="AG572" s="6"/>
      <c r="AH572" s="6"/>
    </row>
    <row r="573" spans="1:34" ht="45" x14ac:dyDescent="0.25">
      <c r="A573" s="6">
        <f t="shared" si="21"/>
        <v>572</v>
      </c>
      <c r="B573" s="1">
        <v>549</v>
      </c>
      <c r="C573" s="2">
        <v>44979.501446759263</v>
      </c>
      <c r="D573" s="1" t="s">
        <v>2749</v>
      </c>
      <c r="E573" s="1" t="s">
        <v>41</v>
      </c>
      <c r="F573" s="3">
        <v>44979</v>
      </c>
      <c r="G573" s="1">
        <f>_xlfn.XLOOKUP(Observation[[#This Row],[Date of Observation]],Date!$A$2:$A$300,Date!$B$2:$B$300,"")</f>
        <v>1</v>
      </c>
      <c r="H573" s="1" t="str">
        <f>_xlfn.XLOOKUP(Observation[[#This Row],[Date of Observation]],Date!$A$2:$A$300,Date!$C$2:$C$300,"")</f>
        <v>Spr 2</v>
      </c>
      <c r="I573" s="1" t="s">
        <v>42</v>
      </c>
      <c r="J573" s="1">
        <v>12</v>
      </c>
      <c r="K573" s="1" t="s">
        <v>124</v>
      </c>
      <c r="L573" s="1"/>
      <c r="M573" s="1" t="s">
        <v>125</v>
      </c>
      <c r="N573" s="1" t="s">
        <v>45</v>
      </c>
      <c r="O573" s="1" t="s">
        <v>51</v>
      </c>
      <c r="P573" s="6" t="s">
        <v>1668</v>
      </c>
      <c r="Q573" s="6" t="s">
        <v>2780</v>
      </c>
      <c r="R573" s="6" t="s">
        <v>2780</v>
      </c>
      <c r="S573" s="6" t="s">
        <v>2780</v>
      </c>
      <c r="T573" s="6" t="s">
        <v>2780</v>
      </c>
      <c r="U573" s="6" t="s">
        <v>2780</v>
      </c>
      <c r="V573" s="6"/>
      <c r="W573" s="6"/>
      <c r="X573" s="6"/>
      <c r="Y573" s="6"/>
      <c r="Z573" s="6"/>
      <c r="AA573" s="6"/>
      <c r="AB573" s="6"/>
      <c r="AC573" s="6"/>
      <c r="AD573" s="6"/>
      <c r="AE573" s="6"/>
      <c r="AF573" s="6"/>
      <c r="AG573" s="6"/>
      <c r="AH573" s="6"/>
    </row>
    <row r="574" spans="1:34" ht="45" x14ac:dyDescent="0.25">
      <c r="A574" s="6">
        <f t="shared" si="21"/>
        <v>573</v>
      </c>
      <c r="B574" s="1">
        <v>550</v>
      </c>
      <c r="C574" s="2">
        <v>44979.52412037037</v>
      </c>
      <c r="D574" s="1" t="s">
        <v>2749</v>
      </c>
      <c r="E574" s="1" t="s">
        <v>118</v>
      </c>
      <c r="F574" s="3">
        <v>44977</v>
      </c>
      <c r="G574" s="1">
        <f>_xlfn.XLOOKUP(Observation[[#This Row],[Date of Observation]],Date!$A$2:$A$300,Date!$B$2:$B$300,"")</f>
        <v>1</v>
      </c>
      <c r="H574" s="1" t="str">
        <f>_xlfn.XLOOKUP(Observation[[#This Row],[Date of Observation]],Date!$A$2:$A$300,Date!$C$2:$C$300,"")</f>
        <v>Spr 2</v>
      </c>
      <c r="I574" s="1" t="s">
        <v>42</v>
      </c>
      <c r="J574" s="1">
        <v>12</v>
      </c>
      <c r="K574" s="1" t="s">
        <v>131</v>
      </c>
      <c r="L574" s="1"/>
      <c r="M574" s="1" t="s">
        <v>132</v>
      </c>
      <c r="N574" s="1" t="s">
        <v>45</v>
      </c>
      <c r="O574" s="1" t="s">
        <v>51</v>
      </c>
      <c r="P574" s="6" t="s">
        <v>1669</v>
      </c>
      <c r="Q574" s="6" t="s">
        <v>2780</v>
      </c>
      <c r="R574" s="6" t="s">
        <v>2780</v>
      </c>
      <c r="S574" s="6" t="s">
        <v>2780</v>
      </c>
      <c r="T574" s="6" t="s">
        <v>2780</v>
      </c>
      <c r="U574" s="6" t="s">
        <v>2780</v>
      </c>
      <c r="V574" s="6"/>
      <c r="W574" s="6"/>
      <c r="X574" s="6"/>
      <c r="Y574" s="6"/>
      <c r="Z574" s="6"/>
      <c r="AA574" s="6"/>
      <c r="AB574" s="6"/>
      <c r="AC574" s="6"/>
      <c r="AD574" s="6"/>
      <c r="AE574" s="6"/>
      <c r="AF574" s="6"/>
      <c r="AG574" s="6"/>
      <c r="AH574" s="6"/>
    </row>
    <row r="575" spans="1:34" ht="285" x14ac:dyDescent="0.25">
      <c r="A575" s="6">
        <f t="shared" si="21"/>
        <v>574</v>
      </c>
      <c r="B575" s="1">
        <v>551</v>
      </c>
      <c r="C575" s="2">
        <v>44980.43613425926</v>
      </c>
      <c r="D575" s="1" t="s">
        <v>2772</v>
      </c>
      <c r="E575" s="1" t="s">
        <v>563</v>
      </c>
      <c r="F575" s="3">
        <v>44980</v>
      </c>
      <c r="G575" s="1">
        <f>_xlfn.XLOOKUP(Observation[[#This Row],[Date of Observation]],Date!$A$2:$A$300,Date!$B$2:$B$300,"")</f>
        <v>1</v>
      </c>
      <c r="H575" s="1" t="str">
        <f>_xlfn.XLOOKUP(Observation[[#This Row],[Date of Observation]],Date!$A$2:$A$300,Date!$C$2:$C$300,"")</f>
        <v>Spr 2</v>
      </c>
      <c r="I575" s="1" t="s">
        <v>42</v>
      </c>
      <c r="J575" s="1">
        <v>13</v>
      </c>
      <c r="K575" s="1" t="s">
        <v>493</v>
      </c>
      <c r="L575" s="1"/>
      <c r="M575" s="1" t="s">
        <v>65</v>
      </c>
      <c r="N575" s="1" t="s">
        <v>45</v>
      </c>
      <c r="O575" s="1" t="s">
        <v>24</v>
      </c>
      <c r="P575" s="6" t="s">
        <v>1670</v>
      </c>
      <c r="Q575" s="17"/>
      <c r="R575" s="6" t="s">
        <v>1671</v>
      </c>
      <c r="S575" s="6"/>
      <c r="T575" s="6"/>
      <c r="U575" s="6" t="s">
        <v>1672</v>
      </c>
      <c r="V575" s="6"/>
      <c r="W575" s="6"/>
      <c r="X575" s="6"/>
      <c r="Y575" s="6"/>
      <c r="Z575" s="6"/>
      <c r="AA575" s="6"/>
      <c r="AB575" s="6" t="s">
        <v>1170</v>
      </c>
      <c r="AC575" s="6"/>
      <c r="AD575" s="6"/>
      <c r="AE575" s="6"/>
      <c r="AF575" s="6"/>
      <c r="AG575" s="6"/>
      <c r="AH575" s="6"/>
    </row>
    <row r="576" spans="1:34" ht="285" x14ac:dyDescent="0.25">
      <c r="A576" s="6">
        <f t="shared" si="21"/>
        <v>575</v>
      </c>
      <c r="B576" s="1">
        <v>552</v>
      </c>
      <c r="C576" s="2">
        <v>44980.526180555556</v>
      </c>
      <c r="D576" s="1" t="s">
        <v>2712</v>
      </c>
      <c r="E576" s="1" t="s">
        <v>896</v>
      </c>
      <c r="F576" s="3">
        <v>44980</v>
      </c>
      <c r="G576" s="1">
        <f>_xlfn.XLOOKUP(Observation[[#This Row],[Date of Observation]],Date!$A$2:$A$300,Date!$B$2:$B$300,"")</f>
        <v>1</v>
      </c>
      <c r="H576" s="1" t="str">
        <f>_xlfn.XLOOKUP(Observation[[#This Row],[Date of Observation]],Date!$A$2:$A$300,Date!$C$2:$C$300,"")</f>
        <v>Spr 2</v>
      </c>
      <c r="I576" s="1" t="s">
        <v>58</v>
      </c>
      <c r="J576" s="1">
        <v>8</v>
      </c>
      <c r="K576" s="1" t="s">
        <v>80</v>
      </c>
      <c r="L576" s="1">
        <v>4</v>
      </c>
      <c r="M576" s="1" t="s">
        <v>50</v>
      </c>
      <c r="N576" s="1" t="s">
        <v>45</v>
      </c>
      <c r="O576" s="1" t="s">
        <v>40</v>
      </c>
      <c r="P576" s="6" t="s">
        <v>1673</v>
      </c>
      <c r="Q576" s="17" t="s">
        <v>1674</v>
      </c>
      <c r="R576" s="6"/>
      <c r="S576" s="6"/>
      <c r="T576" s="6"/>
      <c r="U576" s="6" t="s">
        <v>1675</v>
      </c>
      <c r="V576" s="6"/>
      <c r="W576" s="6"/>
      <c r="X576" s="6"/>
      <c r="Y576" s="6"/>
      <c r="Z576" s="6"/>
      <c r="AA576" s="6"/>
      <c r="AB576" s="6"/>
      <c r="AC576" s="6"/>
      <c r="AD576" s="6"/>
      <c r="AE576" s="6"/>
      <c r="AF576" s="6"/>
      <c r="AG576" s="6"/>
      <c r="AH576" s="6"/>
    </row>
    <row r="577" spans="1:34" ht="375" x14ac:dyDescent="0.25">
      <c r="A577" s="6">
        <f t="shared" si="21"/>
        <v>576</v>
      </c>
      <c r="B577" s="1">
        <v>553</v>
      </c>
      <c r="C577" s="2">
        <v>44980.757881944446</v>
      </c>
      <c r="D577" s="1" t="s">
        <v>2698</v>
      </c>
      <c r="E577" s="1" t="s">
        <v>237</v>
      </c>
      <c r="F577" s="3">
        <v>44980</v>
      </c>
      <c r="G577" s="1">
        <f>_xlfn.XLOOKUP(Observation[[#This Row],[Date of Observation]],Date!$A$2:$A$300,Date!$B$2:$B$300,"")</f>
        <v>1</v>
      </c>
      <c r="H577" s="1" t="str">
        <f>_xlfn.XLOOKUP(Observation[[#This Row],[Date of Observation]],Date!$A$2:$A$300,Date!$C$2:$C$300,"")</f>
        <v>Spr 2</v>
      </c>
      <c r="I577" s="1" t="s">
        <v>48</v>
      </c>
      <c r="J577" s="1">
        <v>11</v>
      </c>
      <c r="K577" s="1" t="s">
        <v>71</v>
      </c>
      <c r="L577" s="1">
        <v>1</v>
      </c>
      <c r="M577" s="1" t="s">
        <v>50</v>
      </c>
      <c r="N577" s="1" t="s">
        <v>45</v>
      </c>
      <c r="O577" s="1" t="s">
        <v>51</v>
      </c>
      <c r="P577" s="6" t="s">
        <v>1676</v>
      </c>
      <c r="Q577" s="17" t="s">
        <v>1677</v>
      </c>
      <c r="R577" s="6"/>
      <c r="S577" s="6"/>
      <c r="T577" s="6"/>
      <c r="U577" s="6" t="s">
        <v>1678</v>
      </c>
      <c r="V577" s="6"/>
      <c r="W577" s="6"/>
      <c r="X577" s="6"/>
      <c r="Y577" s="6"/>
      <c r="Z577" s="6"/>
      <c r="AA577" s="6"/>
      <c r="AB577" s="6"/>
      <c r="AC577" s="6"/>
      <c r="AD577" s="6"/>
      <c r="AE577" s="6"/>
      <c r="AF577" s="6"/>
      <c r="AG577" s="6"/>
      <c r="AH577" s="6"/>
    </row>
    <row r="578" spans="1:34" ht="409.5" x14ac:dyDescent="0.25">
      <c r="A578" s="6">
        <f t="shared" si="21"/>
        <v>577</v>
      </c>
      <c r="B578" s="1">
        <v>554</v>
      </c>
      <c r="C578" s="2">
        <v>44981.42564814815</v>
      </c>
      <c r="D578" s="1" t="s">
        <v>2693</v>
      </c>
      <c r="E578" s="1" t="s">
        <v>571</v>
      </c>
      <c r="F578" s="3">
        <v>44981</v>
      </c>
      <c r="G578" s="1">
        <f>_xlfn.XLOOKUP(Observation[[#This Row],[Date of Observation]],Date!$A$2:$A$300,Date!$B$2:$B$300,"")</f>
        <v>1</v>
      </c>
      <c r="H578" s="1" t="str">
        <f>_xlfn.XLOOKUP(Observation[[#This Row],[Date of Observation]],Date!$A$2:$A$300,Date!$C$2:$C$300,"")</f>
        <v>Spr 2</v>
      </c>
      <c r="I578" s="1" t="s">
        <v>42</v>
      </c>
      <c r="J578" s="1">
        <v>11</v>
      </c>
      <c r="K578" s="1" t="s">
        <v>43</v>
      </c>
      <c r="L578" s="1">
        <v>3</v>
      </c>
      <c r="M578" s="1" t="s">
        <v>50</v>
      </c>
      <c r="N578" s="1" t="s">
        <v>45</v>
      </c>
      <c r="O578" s="1" t="s">
        <v>25</v>
      </c>
      <c r="P578" s="6" t="s">
        <v>1679</v>
      </c>
      <c r="Q578" s="17"/>
      <c r="R578" s="6"/>
      <c r="S578" s="6" t="s">
        <v>1680</v>
      </c>
      <c r="T578" s="6"/>
      <c r="U578" s="6" t="s">
        <v>1681</v>
      </c>
      <c r="V578" s="6"/>
      <c r="W578" s="6"/>
      <c r="X578" s="6"/>
      <c r="Y578" s="6"/>
      <c r="Z578" s="6"/>
      <c r="AA578" s="6"/>
      <c r="AB578" s="6"/>
      <c r="AC578" s="6"/>
      <c r="AD578" s="6"/>
      <c r="AE578" s="6"/>
      <c r="AF578" s="6"/>
      <c r="AG578" s="6"/>
      <c r="AH578" s="6"/>
    </row>
    <row r="579" spans="1:34" ht="45" x14ac:dyDescent="0.25">
      <c r="A579" s="6">
        <f t="shared" si="21"/>
        <v>578</v>
      </c>
      <c r="B579" s="1">
        <v>555</v>
      </c>
      <c r="C579" s="2">
        <v>44981.485775462963</v>
      </c>
      <c r="D579" s="1" t="s">
        <v>2722</v>
      </c>
      <c r="E579" s="1" t="s">
        <v>190</v>
      </c>
      <c r="F579" s="3">
        <v>44978</v>
      </c>
      <c r="G579" s="1">
        <f>_xlfn.XLOOKUP(Observation[[#This Row],[Date of Observation]],Date!$A$2:$A$300,Date!$B$2:$B$300,"")</f>
        <v>1</v>
      </c>
      <c r="H579" s="1" t="str">
        <f>_xlfn.XLOOKUP(Observation[[#This Row],[Date of Observation]],Date!$A$2:$A$300,Date!$C$2:$C$300,"")</f>
        <v>Spr 2</v>
      </c>
      <c r="I579" s="1" t="s">
        <v>48</v>
      </c>
      <c r="J579" s="1">
        <v>8</v>
      </c>
      <c r="K579" s="1" t="s">
        <v>71</v>
      </c>
      <c r="L579" s="1">
        <v>2</v>
      </c>
      <c r="M579" s="1" t="s">
        <v>50</v>
      </c>
      <c r="N579" s="1" t="s">
        <v>302</v>
      </c>
      <c r="O579" s="1"/>
      <c r="P579" s="6" t="s">
        <v>1682</v>
      </c>
      <c r="Q579" s="6" t="s">
        <v>2780</v>
      </c>
      <c r="R579" s="6" t="s">
        <v>2780</v>
      </c>
      <c r="S579" s="6" t="s">
        <v>2780</v>
      </c>
      <c r="T579" s="6" t="s">
        <v>2780</v>
      </c>
      <c r="U579" s="6" t="s">
        <v>2780</v>
      </c>
      <c r="V579" s="6"/>
      <c r="W579" s="6"/>
      <c r="X579" s="6"/>
      <c r="Y579" s="6"/>
      <c r="Z579" s="6"/>
      <c r="AA579" s="6"/>
      <c r="AB579" s="6"/>
      <c r="AC579" s="6"/>
      <c r="AD579" s="6"/>
      <c r="AE579" s="6"/>
      <c r="AF579" s="6"/>
      <c r="AG579" s="6"/>
      <c r="AH579" s="6"/>
    </row>
    <row r="580" spans="1:34" ht="270" x14ac:dyDescent="0.25">
      <c r="A580" s="6">
        <f t="shared" si="21"/>
        <v>579</v>
      </c>
      <c r="B580" s="1">
        <v>556</v>
      </c>
      <c r="C580" s="2">
        <v>44981.623599537037</v>
      </c>
      <c r="D580" s="1" t="s">
        <v>2712</v>
      </c>
      <c r="E580" s="1" t="s">
        <v>389</v>
      </c>
      <c r="F580" s="3">
        <v>44981</v>
      </c>
      <c r="G580" s="1">
        <f>_xlfn.XLOOKUP(Observation[[#This Row],[Date of Observation]],Date!$A$2:$A$300,Date!$B$2:$B$300,"")</f>
        <v>1</v>
      </c>
      <c r="H580" s="1" t="str">
        <f>_xlfn.XLOOKUP(Observation[[#This Row],[Date of Observation]],Date!$A$2:$A$300,Date!$C$2:$C$300,"")</f>
        <v>Spr 2</v>
      </c>
      <c r="I580" s="1" t="s">
        <v>58</v>
      </c>
      <c r="J580" s="1">
        <v>7</v>
      </c>
      <c r="K580" s="1" t="s">
        <v>80</v>
      </c>
      <c r="L580" s="1">
        <v>3</v>
      </c>
      <c r="M580" s="1" t="s">
        <v>50</v>
      </c>
      <c r="N580" s="1" t="s">
        <v>45</v>
      </c>
      <c r="O580" s="1" t="s">
        <v>26</v>
      </c>
      <c r="P580" s="6" t="s">
        <v>1683</v>
      </c>
      <c r="Q580" s="17"/>
      <c r="R580" s="6"/>
      <c r="S580" s="6"/>
      <c r="T580" s="6" t="s">
        <v>1684</v>
      </c>
      <c r="U580" s="6" t="s">
        <v>1685</v>
      </c>
      <c r="V580" s="6"/>
      <c r="W580" s="6"/>
      <c r="X580" s="6"/>
      <c r="Y580" s="6"/>
      <c r="Z580" s="6"/>
      <c r="AA580" s="6"/>
      <c r="AB580" s="6"/>
      <c r="AC580" s="6"/>
      <c r="AD580" s="6"/>
      <c r="AE580" s="6"/>
      <c r="AF580" s="6"/>
      <c r="AG580" s="6"/>
      <c r="AH580" s="6"/>
    </row>
    <row r="581" spans="1:34" ht="195" x14ac:dyDescent="0.25">
      <c r="A581" s="6">
        <f t="shared" si="21"/>
        <v>580</v>
      </c>
      <c r="B581" s="1">
        <v>557</v>
      </c>
      <c r="C581" s="2">
        <v>44981.696412037039</v>
      </c>
      <c r="D581" s="1" t="s">
        <v>2722</v>
      </c>
      <c r="E581" s="1" t="s">
        <v>744</v>
      </c>
      <c r="F581" s="3">
        <v>44981</v>
      </c>
      <c r="G581" s="1">
        <f>_xlfn.XLOOKUP(Observation[[#This Row],[Date of Observation]],Date!$A$2:$A$300,Date!$B$2:$B$300,"")</f>
        <v>1</v>
      </c>
      <c r="H581" s="1" t="str">
        <f>_xlfn.XLOOKUP(Observation[[#This Row],[Date of Observation]],Date!$A$2:$A$300,Date!$C$2:$C$300,"")</f>
        <v>Spr 2</v>
      </c>
      <c r="I581" s="1" t="s">
        <v>48</v>
      </c>
      <c r="J581" s="1">
        <v>10</v>
      </c>
      <c r="K581" s="1" t="s">
        <v>71</v>
      </c>
      <c r="L581" s="1">
        <v>2</v>
      </c>
      <c r="M581" s="1" t="s">
        <v>44</v>
      </c>
      <c r="N581" s="1" t="s">
        <v>302</v>
      </c>
      <c r="O581" s="1"/>
      <c r="P581" s="6" t="s">
        <v>1686</v>
      </c>
      <c r="Q581" s="17" t="s">
        <v>1687</v>
      </c>
      <c r="R581" s="6" t="s">
        <v>1688</v>
      </c>
      <c r="S581" s="6" t="s">
        <v>1689</v>
      </c>
      <c r="T581" s="6" t="s">
        <v>1690</v>
      </c>
      <c r="U581" s="6" t="s">
        <v>1691</v>
      </c>
      <c r="V581" s="6"/>
      <c r="W581" s="6"/>
      <c r="X581" s="6"/>
      <c r="Y581" s="6"/>
      <c r="Z581" s="6"/>
      <c r="AA581" s="6"/>
      <c r="AB581" s="6"/>
      <c r="AC581" s="6"/>
      <c r="AD581" s="6" t="s">
        <v>1166</v>
      </c>
      <c r="AE581" s="6" t="s">
        <v>1166</v>
      </c>
      <c r="AF581" s="6"/>
      <c r="AG581" s="6"/>
      <c r="AH581" s="6"/>
    </row>
    <row r="582" spans="1:34" ht="285" x14ac:dyDescent="0.25">
      <c r="A582" s="6">
        <f t="shared" si="21"/>
        <v>581</v>
      </c>
      <c r="B582" s="1">
        <v>558</v>
      </c>
      <c r="C582" s="2">
        <v>44983.902800925927</v>
      </c>
      <c r="D582" s="1" t="s">
        <v>2776</v>
      </c>
      <c r="E582" s="1" t="s">
        <v>375</v>
      </c>
      <c r="F582" s="3">
        <v>44979</v>
      </c>
      <c r="G582" s="1">
        <f>_xlfn.XLOOKUP(Observation[[#This Row],[Date of Observation]],Date!$A$2:$A$300,Date!$B$2:$B$300,"")</f>
        <v>1</v>
      </c>
      <c r="H582" s="1" t="str">
        <f>_xlfn.XLOOKUP(Observation[[#This Row],[Date of Observation]],Date!$A$2:$A$300,Date!$C$2:$C$300,"")</f>
        <v>Spr 2</v>
      </c>
      <c r="I582" s="1" t="s">
        <v>58</v>
      </c>
      <c r="J582" s="1">
        <v>8</v>
      </c>
      <c r="K582" s="1" t="s">
        <v>80</v>
      </c>
      <c r="L582" s="1">
        <v>4</v>
      </c>
      <c r="M582" s="1" t="s">
        <v>44</v>
      </c>
      <c r="N582" s="1" t="s">
        <v>45</v>
      </c>
      <c r="O582" s="1" t="s">
        <v>51</v>
      </c>
      <c r="P582" s="6" t="s">
        <v>1692</v>
      </c>
      <c r="Q582" s="17" t="s">
        <v>1693</v>
      </c>
      <c r="R582" s="6"/>
      <c r="S582" s="6"/>
      <c r="T582" s="6"/>
      <c r="U582" s="6" t="s">
        <v>1694</v>
      </c>
      <c r="V582" s="6" t="s">
        <v>1159</v>
      </c>
      <c r="W582" s="6" t="s">
        <v>1159</v>
      </c>
      <c r="X582" s="6" t="s">
        <v>1159</v>
      </c>
      <c r="Y582" s="6" t="s">
        <v>1159</v>
      </c>
      <c r="Z582" s="6" t="s">
        <v>1159</v>
      </c>
      <c r="AA582" s="6" t="s">
        <v>1159</v>
      </c>
      <c r="AB582" s="6" t="s">
        <v>1159</v>
      </c>
      <c r="AC582" s="6" t="s">
        <v>1159</v>
      </c>
      <c r="AD582" s="6" t="s">
        <v>1159</v>
      </c>
      <c r="AE582" s="6" t="s">
        <v>1159</v>
      </c>
      <c r="AF582" s="6" t="s">
        <v>1159</v>
      </c>
      <c r="AG582" s="6" t="s">
        <v>1159</v>
      </c>
      <c r="AH582" s="6" t="s">
        <v>1159</v>
      </c>
    </row>
    <row r="583" spans="1:34" ht="330" x14ac:dyDescent="0.25">
      <c r="A583" s="6">
        <f t="shared" si="21"/>
        <v>582</v>
      </c>
      <c r="B583" s="1">
        <v>559</v>
      </c>
      <c r="C583" s="2">
        <v>44983.916412037041</v>
      </c>
      <c r="D583" s="1" t="s">
        <v>2776</v>
      </c>
      <c r="E583" s="1" t="s">
        <v>389</v>
      </c>
      <c r="F583" s="3">
        <v>44977</v>
      </c>
      <c r="G583" s="1">
        <f>_xlfn.XLOOKUP(Observation[[#This Row],[Date of Observation]],Date!$A$2:$A$300,Date!$B$2:$B$300,"")</f>
        <v>1</v>
      </c>
      <c r="H583" s="1" t="str">
        <f>_xlfn.XLOOKUP(Observation[[#This Row],[Date of Observation]],Date!$A$2:$A$300,Date!$C$2:$C$300,"")</f>
        <v>Spr 2</v>
      </c>
      <c r="I583" s="1" t="s">
        <v>58</v>
      </c>
      <c r="J583" s="1">
        <v>8</v>
      </c>
      <c r="K583" s="1" t="s">
        <v>80</v>
      </c>
      <c r="L583" s="1">
        <v>3</v>
      </c>
      <c r="M583" s="1" t="s">
        <v>50</v>
      </c>
      <c r="N583" s="1" t="s">
        <v>45</v>
      </c>
      <c r="O583" s="1" t="s">
        <v>24</v>
      </c>
      <c r="P583" s="6" t="s">
        <v>1695</v>
      </c>
      <c r="Q583" s="17"/>
      <c r="R583" s="6" t="s">
        <v>1696</v>
      </c>
      <c r="S583" s="6"/>
      <c r="T583" s="6"/>
      <c r="U583" s="6" t="s">
        <v>1697</v>
      </c>
      <c r="V583" s="6" t="s">
        <v>1159</v>
      </c>
      <c r="W583" s="6" t="s">
        <v>1159</v>
      </c>
      <c r="X583" s="6" t="s">
        <v>1159</v>
      </c>
      <c r="Y583" s="6" t="s">
        <v>1159</v>
      </c>
      <c r="Z583" s="6" t="s">
        <v>1159</v>
      </c>
      <c r="AA583" s="6" t="s">
        <v>1159</v>
      </c>
      <c r="AB583" s="6" t="s">
        <v>1159</v>
      </c>
      <c r="AC583" s="6" t="s">
        <v>1159</v>
      </c>
      <c r="AD583" s="6" t="s">
        <v>1159</v>
      </c>
      <c r="AE583" s="6" t="s">
        <v>1159</v>
      </c>
      <c r="AF583" s="6" t="s">
        <v>1159</v>
      </c>
      <c r="AG583" s="6" t="s">
        <v>1159</v>
      </c>
      <c r="AH583" s="6" t="s">
        <v>1159</v>
      </c>
    </row>
    <row r="584" spans="1:34" ht="240" x14ac:dyDescent="0.25">
      <c r="A584" s="6">
        <f t="shared" si="21"/>
        <v>583</v>
      </c>
      <c r="B584" s="1">
        <v>560</v>
      </c>
      <c r="C584" s="2">
        <v>44985.502847222226</v>
      </c>
      <c r="D584" s="1" t="s">
        <v>2754</v>
      </c>
      <c r="E584" s="1" t="s">
        <v>1698</v>
      </c>
      <c r="F584" s="3">
        <v>44985</v>
      </c>
      <c r="G584" s="1">
        <f>_xlfn.XLOOKUP(Observation[[#This Row],[Date of Observation]],Date!$A$2:$A$300,Date!$B$2:$B$300,"")</f>
        <v>2</v>
      </c>
      <c r="H584" s="1" t="str">
        <f>_xlfn.XLOOKUP(Observation[[#This Row],[Date of Observation]],Date!$A$2:$A$300,Date!$C$2:$C$300,"")</f>
        <v>Spr 2</v>
      </c>
      <c r="I584" s="1" t="s">
        <v>48</v>
      </c>
      <c r="J584" s="1">
        <v>10</v>
      </c>
      <c r="K584" s="1" t="s">
        <v>71</v>
      </c>
      <c r="L584" s="1">
        <v>1</v>
      </c>
      <c r="M584" s="1" t="s">
        <v>50</v>
      </c>
      <c r="N584" s="1" t="s">
        <v>45</v>
      </c>
      <c r="O584" s="1" t="s">
        <v>24</v>
      </c>
      <c r="P584" s="6" t="s">
        <v>1699</v>
      </c>
      <c r="Q584" s="17"/>
      <c r="R584" s="6" t="s">
        <v>1700</v>
      </c>
      <c r="S584" s="6"/>
      <c r="T584" s="6"/>
      <c r="U584" s="6" t="s">
        <v>1701</v>
      </c>
      <c r="V584" s="6"/>
      <c r="W584" s="6"/>
      <c r="X584" s="6"/>
      <c r="Y584" s="6"/>
      <c r="Z584" s="6"/>
      <c r="AA584" s="6"/>
      <c r="AB584" s="6"/>
      <c r="AC584" s="6"/>
      <c r="AD584" s="6"/>
      <c r="AE584" s="6"/>
      <c r="AF584" s="6"/>
      <c r="AG584" s="6"/>
      <c r="AH584" s="6"/>
    </row>
    <row r="585" spans="1:34" ht="105" x14ac:dyDescent="0.25">
      <c r="A585" s="6">
        <f t="shared" si="21"/>
        <v>584</v>
      </c>
      <c r="B585" s="1">
        <v>561</v>
      </c>
      <c r="C585" s="2">
        <v>44985.695393518516</v>
      </c>
      <c r="D585" s="1" t="s">
        <v>2730</v>
      </c>
      <c r="E585" s="1" t="s">
        <v>210</v>
      </c>
      <c r="F585" s="3">
        <v>44985</v>
      </c>
      <c r="G585" s="1">
        <f>_xlfn.XLOOKUP(Observation[[#This Row],[Date of Observation]],Date!$A$2:$A$300,Date!$B$2:$B$300,"")</f>
        <v>2</v>
      </c>
      <c r="H585" s="1" t="str">
        <f>_xlfn.XLOOKUP(Observation[[#This Row],[Date of Observation]],Date!$A$2:$A$300,Date!$C$2:$C$300,"")</f>
        <v>Spr 2</v>
      </c>
      <c r="I585" s="1" t="s">
        <v>42</v>
      </c>
      <c r="J585" s="1">
        <v>10</v>
      </c>
      <c r="K585" s="1" t="s">
        <v>43</v>
      </c>
      <c r="L585" s="1">
        <v>4</v>
      </c>
      <c r="M585" s="1" t="s">
        <v>44</v>
      </c>
      <c r="N585" s="1" t="s">
        <v>45</v>
      </c>
      <c r="O585" s="1" t="s">
        <v>25</v>
      </c>
      <c r="P585" s="6" t="s">
        <v>1621</v>
      </c>
      <c r="Q585" s="17"/>
      <c r="R585" s="6"/>
      <c r="S585" s="6" t="s">
        <v>1702</v>
      </c>
      <c r="T585" s="6"/>
      <c r="U585" s="6" t="s">
        <v>1703</v>
      </c>
      <c r="V585" s="6"/>
      <c r="W585" s="6"/>
      <c r="X585" s="6"/>
      <c r="Y585" s="6"/>
      <c r="Z585" s="6"/>
      <c r="AA585" s="6"/>
      <c r="AB585" s="6"/>
      <c r="AC585" s="6"/>
      <c r="AD585" s="6"/>
      <c r="AE585" s="6"/>
      <c r="AF585" s="6"/>
      <c r="AG585" s="6"/>
      <c r="AH585" s="6"/>
    </row>
    <row r="586" spans="1:34" ht="300" x14ac:dyDescent="0.25">
      <c r="A586" s="6">
        <f t="shared" si="21"/>
        <v>585</v>
      </c>
      <c r="B586" s="1">
        <v>562</v>
      </c>
      <c r="C586" s="2">
        <v>44985.715092592596</v>
      </c>
      <c r="D586" s="1" t="s">
        <v>2725</v>
      </c>
      <c r="E586" s="1" t="s">
        <v>1698</v>
      </c>
      <c r="F586" s="3">
        <v>44984</v>
      </c>
      <c r="G586" s="1">
        <f>_xlfn.XLOOKUP(Observation[[#This Row],[Date of Observation]],Date!$A$2:$A$300,Date!$B$2:$B$300,"")</f>
        <v>2</v>
      </c>
      <c r="H586" s="1" t="str">
        <f>_xlfn.XLOOKUP(Observation[[#This Row],[Date of Observation]],Date!$A$2:$A$300,Date!$C$2:$C$300,"")</f>
        <v>Spr 2</v>
      </c>
      <c r="I586" s="1" t="s">
        <v>48</v>
      </c>
      <c r="J586" s="1">
        <v>7</v>
      </c>
      <c r="K586" s="1" t="s">
        <v>68</v>
      </c>
      <c r="L586" s="1">
        <v>5</v>
      </c>
      <c r="M586" s="1" t="s">
        <v>44</v>
      </c>
      <c r="N586" s="1" t="s">
        <v>302</v>
      </c>
      <c r="O586" s="1"/>
      <c r="P586" s="6" t="s">
        <v>1704</v>
      </c>
      <c r="Q586" s="17" t="s">
        <v>1705</v>
      </c>
      <c r="R586" s="6" t="s">
        <v>1706</v>
      </c>
      <c r="S586" s="6" t="s">
        <v>1707</v>
      </c>
      <c r="T586" s="6" t="s">
        <v>1708</v>
      </c>
      <c r="U586" s="6" t="s">
        <v>1709</v>
      </c>
      <c r="V586" s="6"/>
      <c r="W586" s="6"/>
      <c r="X586" s="6"/>
      <c r="Y586" s="6"/>
      <c r="Z586" s="6"/>
      <c r="AA586" s="6"/>
      <c r="AB586" s="6"/>
      <c r="AC586" s="6"/>
      <c r="AD586" s="6"/>
      <c r="AE586" s="6"/>
      <c r="AF586" s="6"/>
      <c r="AG586" s="6"/>
      <c r="AH586" s="6"/>
    </row>
    <row r="587" spans="1:34" ht="45" x14ac:dyDescent="0.25">
      <c r="A587" s="6">
        <f t="shared" ref="A587:A596" si="22">ROW()-1</f>
        <v>586</v>
      </c>
      <c r="B587" s="1">
        <v>563</v>
      </c>
      <c r="C587" s="2">
        <v>44985.736435185187</v>
      </c>
      <c r="D587" s="1" t="s">
        <v>2697</v>
      </c>
      <c r="E587" s="1" t="s">
        <v>235</v>
      </c>
      <c r="F587" s="3">
        <v>44979</v>
      </c>
      <c r="G587" s="1">
        <f>_xlfn.XLOOKUP(Observation[[#This Row],[Date of Observation]],Date!$A$2:$A$300,Date!$B$2:$B$300,"")</f>
        <v>1</v>
      </c>
      <c r="H587" s="1" t="str">
        <f>_xlfn.XLOOKUP(Observation[[#This Row],[Date of Observation]],Date!$A$2:$A$300,Date!$C$2:$C$300,"")</f>
        <v>Spr 2</v>
      </c>
      <c r="I587" s="1" t="s">
        <v>48</v>
      </c>
      <c r="J587" s="1">
        <v>11</v>
      </c>
      <c r="K587" s="1" t="s">
        <v>71</v>
      </c>
      <c r="L587" s="1">
        <v>4</v>
      </c>
      <c r="M587" s="1" t="s">
        <v>50</v>
      </c>
      <c r="N587" s="1" t="s">
        <v>302</v>
      </c>
      <c r="O587" s="1"/>
      <c r="P587" s="6" t="s">
        <v>1710</v>
      </c>
      <c r="Q587" s="6" t="s">
        <v>2780</v>
      </c>
      <c r="R587" s="6" t="s">
        <v>2780</v>
      </c>
      <c r="S587" s="6" t="s">
        <v>2780</v>
      </c>
      <c r="T587" s="6" t="s">
        <v>2780</v>
      </c>
      <c r="U587" s="6" t="s">
        <v>2780</v>
      </c>
      <c r="V587" s="6"/>
      <c r="W587" s="6"/>
      <c r="X587" s="6"/>
      <c r="Y587" s="6"/>
      <c r="Z587" s="6" t="s">
        <v>1170</v>
      </c>
      <c r="AA587" s="6"/>
      <c r="AB587" s="6"/>
      <c r="AC587" s="6"/>
      <c r="AD587" s="6"/>
      <c r="AE587" s="6"/>
      <c r="AF587" s="6"/>
      <c r="AG587" s="6"/>
      <c r="AH587" s="6"/>
    </row>
    <row r="588" spans="1:34" ht="45" x14ac:dyDescent="0.25">
      <c r="A588" s="6">
        <f t="shared" si="22"/>
        <v>587</v>
      </c>
      <c r="B588" s="1">
        <v>564</v>
      </c>
      <c r="C588" s="2">
        <v>44986.422442129631</v>
      </c>
      <c r="D588" s="1" t="s">
        <v>2684</v>
      </c>
      <c r="E588" s="1" t="s">
        <v>67</v>
      </c>
      <c r="F588" s="3">
        <v>44981</v>
      </c>
      <c r="G588" s="1">
        <f>_xlfn.XLOOKUP(Observation[[#This Row],[Date of Observation]],Date!$A$2:$A$300,Date!$B$2:$B$300,"")</f>
        <v>1</v>
      </c>
      <c r="H588" s="1" t="str">
        <f>_xlfn.XLOOKUP(Observation[[#This Row],[Date of Observation]],Date!$A$2:$A$300,Date!$C$2:$C$300,"")</f>
        <v>Spr 2</v>
      </c>
      <c r="I588" s="1" t="s">
        <v>48</v>
      </c>
      <c r="J588" s="1">
        <v>11</v>
      </c>
      <c r="K588" s="1" t="s">
        <v>68</v>
      </c>
      <c r="L588" s="1">
        <v>1</v>
      </c>
      <c r="M588" s="1" t="s">
        <v>44</v>
      </c>
      <c r="N588" s="1" t="s">
        <v>302</v>
      </c>
      <c r="O588" s="1"/>
      <c r="P588" s="6" t="s">
        <v>1716</v>
      </c>
      <c r="Q588" s="6" t="s">
        <v>2780</v>
      </c>
      <c r="R588" s="6" t="s">
        <v>2780</v>
      </c>
      <c r="S588" s="6" t="s">
        <v>2780</v>
      </c>
      <c r="T588" s="6" t="s">
        <v>2780</v>
      </c>
      <c r="U588" s="6" t="s">
        <v>2780</v>
      </c>
      <c r="V588" s="6"/>
      <c r="W588" s="6"/>
      <c r="X588" s="6"/>
      <c r="Y588" s="6"/>
      <c r="Z588" s="6"/>
      <c r="AA588" s="6"/>
      <c r="AB588" s="6"/>
      <c r="AC588" s="6"/>
      <c r="AD588" s="6"/>
      <c r="AE588" s="6"/>
      <c r="AF588" s="6"/>
      <c r="AG588" s="6"/>
      <c r="AH588" s="6"/>
    </row>
    <row r="589" spans="1:34" ht="150" x14ac:dyDescent="0.25">
      <c r="A589" s="6">
        <f t="shared" si="22"/>
        <v>588</v>
      </c>
      <c r="B589" s="1">
        <v>565</v>
      </c>
      <c r="C589" s="2">
        <v>44986.46607638889</v>
      </c>
      <c r="D589" s="1" t="s">
        <v>2752</v>
      </c>
      <c r="E589" s="1" t="s">
        <v>200</v>
      </c>
      <c r="F589" s="3">
        <v>44977</v>
      </c>
      <c r="G589" s="1">
        <f>_xlfn.XLOOKUP(Observation[[#This Row],[Date of Observation]],Date!$A$2:$A$300,Date!$B$2:$B$300,"")</f>
        <v>1</v>
      </c>
      <c r="H589" s="1" t="str">
        <f>_xlfn.XLOOKUP(Observation[[#This Row],[Date of Observation]],Date!$A$2:$A$300,Date!$C$2:$C$300,"")</f>
        <v>Spr 2</v>
      </c>
      <c r="I589" s="1" t="s">
        <v>90</v>
      </c>
      <c r="J589" s="1">
        <v>12</v>
      </c>
      <c r="K589" s="1" t="s">
        <v>201</v>
      </c>
      <c r="L589" s="1"/>
      <c r="M589" s="1" t="s">
        <v>85</v>
      </c>
      <c r="N589" s="1" t="s">
        <v>45</v>
      </c>
      <c r="O589" s="1" t="s">
        <v>26</v>
      </c>
      <c r="P589" s="6" t="s">
        <v>1717</v>
      </c>
      <c r="Q589" s="17"/>
      <c r="R589" s="6"/>
      <c r="S589" s="6"/>
      <c r="T589" s="6" t="s">
        <v>1718</v>
      </c>
      <c r="U589" s="6" t="s">
        <v>1719</v>
      </c>
      <c r="V589" s="6"/>
      <c r="W589" s="6"/>
      <c r="X589" s="6"/>
      <c r="Y589" s="6"/>
      <c r="Z589" s="6"/>
      <c r="AA589" s="6"/>
      <c r="AB589" s="6"/>
      <c r="AC589" s="6"/>
      <c r="AD589" s="6" t="s">
        <v>1159</v>
      </c>
      <c r="AE589" s="6"/>
      <c r="AF589" s="6"/>
      <c r="AG589" s="6"/>
      <c r="AH589" s="6"/>
    </row>
    <row r="590" spans="1:34" ht="135" x14ac:dyDescent="0.25">
      <c r="A590" s="6">
        <f t="shared" si="22"/>
        <v>589</v>
      </c>
      <c r="B590" s="1">
        <v>566</v>
      </c>
      <c r="C590" s="2">
        <v>44986.475497685184</v>
      </c>
      <c r="D590" s="1" t="s">
        <v>2734</v>
      </c>
      <c r="E590" s="1" t="s">
        <v>271</v>
      </c>
      <c r="F590" s="3">
        <v>44986</v>
      </c>
      <c r="G590" s="1">
        <f>_xlfn.XLOOKUP(Observation[[#This Row],[Date of Observation]],Date!$A$2:$A$300,Date!$B$2:$B$300,"")</f>
        <v>2</v>
      </c>
      <c r="H590" s="1" t="str">
        <f>_xlfn.XLOOKUP(Observation[[#This Row],[Date of Observation]],Date!$A$2:$A$300,Date!$C$2:$C$300,"")</f>
        <v>Spr 2</v>
      </c>
      <c r="I590" s="1" t="s">
        <v>48</v>
      </c>
      <c r="J590" s="1">
        <v>9</v>
      </c>
      <c r="K590" s="1" t="s">
        <v>149</v>
      </c>
      <c r="L590" s="1">
        <v>1</v>
      </c>
      <c r="M590" s="1" t="s">
        <v>50</v>
      </c>
      <c r="N590" s="1" t="s">
        <v>45</v>
      </c>
      <c r="O590" s="1" t="s">
        <v>26</v>
      </c>
      <c r="P590" s="6" t="s">
        <v>1720</v>
      </c>
      <c r="Q590" s="17"/>
      <c r="R590" s="6"/>
      <c r="S590" s="6"/>
      <c r="T590" s="6" t="s">
        <v>1721</v>
      </c>
      <c r="U590" s="6" t="s">
        <v>1722</v>
      </c>
      <c r="V590" s="6" t="s">
        <v>1159</v>
      </c>
      <c r="W590" s="6" t="s">
        <v>1159</v>
      </c>
      <c r="X590" s="6" t="s">
        <v>1159</v>
      </c>
      <c r="Y590" s="6" t="s">
        <v>1159</v>
      </c>
      <c r="Z590" s="6" t="s">
        <v>1159</v>
      </c>
      <c r="AA590" s="6" t="s">
        <v>1159</v>
      </c>
      <c r="AB590" s="6" t="s">
        <v>1159</v>
      </c>
      <c r="AC590" s="6" t="s">
        <v>1159</v>
      </c>
      <c r="AD590" s="6" t="s">
        <v>1159</v>
      </c>
      <c r="AE590" s="6" t="s">
        <v>1159</v>
      </c>
      <c r="AF590" s="6" t="s">
        <v>1159</v>
      </c>
      <c r="AG590" s="6" t="s">
        <v>1159</v>
      </c>
      <c r="AH590" s="6" t="s">
        <v>1159</v>
      </c>
    </row>
    <row r="591" spans="1:34" ht="60" x14ac:dyDescent="0.25">
      <c r="A591" s="6">
        <f t="shared" si="22"/>
        <v>590</v>
      </c>
      <c r="B591" s="1">
        <v>567</v>
      </c>
      <c r="C591" s="2">
        <v>44986.510347222225</v>
      </c>
      <c r="D591" s="1" t="s">
        <v>2736</v>
      </c>
      <c r="E591" s="1" t="s">
        <v>77</v>
      </c>
      <c r="F591" s="3">
        <v>44986</v>
      </c>
      <c r="G591" s="1">
        <f>_xlfn.XLOOKUP(Observation[[#This Row],[Date of Observation]],Date!$A$2:$A$300,Date!$B$2:$B$300,"")</f>
        <v>2</v>
      </c>
      <c r="H591" s="1" t="str">
        <f>_xlfn.XLOOKUP(Observation[[#This Row],[Date of Observation]],Date!$A$2:$A$300,Date!$C$2:$C$300,"")</f>
        <v>Spr 2</v>
      </c>
      <c r="I591" s="1" t="s">
        <v>58</v>
      </c>
      <c r="J591" s="1">
        <v>7</v>
      </c>
      <c r="K591" s="1" t="s">
        <v>59</v>
      </c>
      <c r="L591" s="1">
        <v>2</v>
      </c>
      <c r="M591" s="1" t="s">
        <v>44</v>
      </c>
      <c r="N591" s="1" t="s">
        <v>45</v>
      </c>
      <c r="O591" s="1" t="s">
        <v>1356</v>
      </c>
      <c r="P591" s="6" t="s">
        <v>1723</v>
      </c>
      <c r="Q591" s="6" t="s">
        <v>2780</v>
      </c>
      <c r="R591" s="6" t="s">
        <v>2780</v>
      </c>
      <c r="S591" s="6" t="s">
        <v>2780</v>
      </c>
      <c r="T591" s="6" t="s">
        <v>2780</v>
      </c>
      <c r="U591" s="6" t="s">
        <v>2780</v>
      </c>
      <c r="V591" s="6"/>
      <c r="W591" s="6"/>
      <c r="X591" s="6"/>
      <c r="Y591" s="6"/>
      <c r="Z591" s="6"/>
      <c r="AA591" s="6"/>
      <c r="AB591" s="6"/>
      <c r="AC591" s="6"/>
      <c r="AD591" s="6"/>
      <c r="AE591" s="6"/>
      <c r="AF591" s="6"/>
      <c r="AG591" s="6"/>
      <c r="AH591" s="6"/>
    </row>
    <row r="592" spans="1:34" ht="180" x14ac:dyDescent="0.25">
      <c r="A592" s="6">
        <f t="shared" si="22"/>
        <v>591</v>
      </c>
      <c r="B592" s="1">
        <v>568</v>
      </c>
      <c r="C592" s="2">
        <v>44986.639201388891</v>
      </c>
      <c r="D592" s="1" t="s">
        <v>2720</v>
      </c>
      <c r="E592" s="1" t="s">
        <v>343</v>
      </c>
      <c r="F592" s="3">
        <v>44984</v>
      </c>
      <c r="G592" s="1">
        <f>_xlfn.XLOOKUP(Observation[[#This Row],[Date of Observation]],Date!$A$2:$A$300,Date!$B$2:$B$300,"")</f>
        <v>2</v>
      </c>
      <c r="H592" s="1" t="str">
        <f>_xlfn.XLOOKUP(Observation[[#This Row],[Date of Observation]],Date!$A$2:$A$300,Date!$C$2:$C$300,"")</f>
        <v>Spr 2</v>
      </c>
      <c r="I592" s="1" t="s">
        <v>58</v>
      </c>
      <c r="J592" s="1">
        <v>8</v>
      </c>
      <c r="K592" s="1" t="s">
        <v>59</v>
      </c>
      <c r="L592" s="1">
        <v>4</v>
      </c>
      <c r="M592" s="1" t="s">
        <v>44</v>
      </c>
      <c r="N592" s="1" t="s">
        <v>45</v>
      </c>
      <c r="O592" s="1" t="s">
        <v>51</v>
      </c>
      <c r="P592" s="6" t="s">
        <v>1724</v>
      </c>
      <c r="Q592" s="17" t="s">
        <v>1725</v>
      </c>
      <c r="R592" s="6"/>
      <c r="S592" s="6"/>
      <c r="T592" s="6"/>
      <c r="U592" s="6" t="s">
        <v>1726</v>
      </c>
      <c r="V592" s="6" t="s">
        <v>1159</v>
      </c>
      <c r="W592" s="6" t="s">
        <v>1159</v>
      </c>
      <c r="X592" s="6" t="s">
        <v>1159</v>
      </c>
      <c r="Y592" s="6" t="s">
        <v>1159</v>
      </c>
      <c r="Z592" s="6" t="s">
        <v>1159</v>
      </c>
      <c r="AA592" s="6" t="s">
        <v>1159</v>
      </c>
      <c r="AB592" s="6" t="s">
        <v>1159</v>
      </c>
      <c r="AC592" s="6" t="s">
        <v>1159</v>
      </c>
      <c r="AD592" s="6" t="s">
        <v>1159</v>
      </c>
      <c r="AE592" s="6" t="s">
        <v>1159</v>
      </c>
      <c r="AF592" s="6" t="s">
        <v>1159</v>
      </c>
      <c r="AG592" s="6" t="s">
        <v>1159</v>
      </c>
      <c r="AH592" s="6" t="s">
        <v>1159</v>
      </c>
    </row>
    <row r="593" spans="1:34" ht="150" x14ac:dyDescent="0.25">
      <c r="A593" s="6">
        <f t="shared" si="22"/>
        <v>592</v>
      </c>
      <c r="B593" s="1">
        <v>569</v>
      </c>
      <c r="C593" s="2">
        <v>44986.642546296294</v>
      </c>
      <c r="D593" s="1" t="s">
        <v>2720</v>
      </c>
      <c r="E593" s="1" t="s">
        <v>84</v>
      </c>
      <c r="F593" s="3">
        <v>44984</v>
      </c>
      <c r="G593" s="1">
        <f>_xlfn.XLOOKUP(Observation[[#This Row],[Date of Observation]],Date!$A$2:$A$300,Date!$B$2:$B$300,"")</f>
        <v>2</v>
      </c>
      <c r="H593" s="1" t="str">
        <f>_xlfn.XLOOKUP(Observation[[#This Row],[Date of Observation]],Date!$A$2:$A$300,Date!$C$2:$C$300,"")</f>
        <v>Spr 2</v>
      </c>
      <c r="I593" s="1" t="s">
        <v>58</v>
      </c>
      <c r="J593" s="1">
        <v>7</v>
      </c>
      <c r="K593" s="1" t="s">
        <v>59</v>
      </c>
      <c r="L593" s="1">
        <v>5</v>
      </c>
      <c r="M593" s="1" t="s">
        <v>50</v>
      </c>
      <c r="N593" s="1" t="s">
        <v>45</v>
      </c>
      <c r="O593" s="1" t="s">
        <v>51</v>
      </c>
      <c r="P593" s="6" t="s">
        <v>1727</v>
      </c>
      <c r="Q593" s="17" t="s">
        <v>1728</v>
      </c>
      <c r="R593" s="6"/>
      <c r="S593" s="6"/>
      <c r="T593" s="6"/>
      <c r="U593" s="6" t="s">
        <v>1729</v>
      </c>
      <c r="V593" s="6" t="s">
        <v>1159</v>
      </c>
      <c r="W593" s="6" t="s">
        <v>1159</v>
      </c>
      <c r="X593" s="6" t="s">
        <v>1159</v>
      </c>
      <c r="Y593" s="6" t="s">
        <v>1159</v>
      </c>
      <c r="Z593" s="6" t="s">
        <v>1159</v>
      </c>
      <c r="AA593" s="6" t="s">
        <v>1159</v>
      </c>
      <c r="AB593" s="6" t="s">
        <v>1159</v>
      </c>
      <c r="AC593" s="6" t="s">
        <v>1159</v>
      </c>
      <c r="AD593" s="6" t="s">
        <v>1159</v>
      </c>
      <c r="AE593" s="6" t="s">
        <v>1159</v>
      </c>
      <c r="AF593" s="6" t="s">
        <v>1159</v>
      </c>
      <c r="AG593" s="6" t="s">
        <v>1159</v>
      </c>
      <c r="AH593" s="6" t="s">
        <v>1159</v>
      </c>
    </row>
    <row r="594" spans="1:34" ht="45" x14ac:dyDescent="0.25">
      <c r="A594" s="6">
        <f t="shared" si="22"/>
        <v>593</v>
      </c>
      <c r="B594" s="1">
        <v>570</v>
      </c>
      <c r="C594" s="2">
        <v>44987.305891203701</v>
      </c>
      <c r="D594" s="1" t="s">
        <v>2730</v>
      </c>
      <c r="E594" s="1" t="s">
        <v>100</v>
      </c>
      <c r="F594" s="3">
        <v>44986</v>
      </c>
      <c r="G594" s="1">
        <f>_xlfn.XLOOKUP(Observation[[#This Row],[Date of Observation]],Date!$A$2:$A$300,Date!$B$2:$B$300,"")</f>
        <v>2</v>
      </c>
      <c r="H594" s="1" t="str">
        <f>_xlfn.XLOOKUP(Observation[[#This Row],[Date of Observation]],Date!$A$2:$A$300,Date!$C$2:$C$300,"")</f>
        <v>Spr 2</v>
      </c>
      <c r="I594" s="1" t="s">
        <v>42</v>
      </c>
      <c r="J594" s="1">
        <v>10</v>
      </c>
      <c r="K594" s="1" t="s">
        <v>43</v>
      </c>
      <c r="L594" s="1">
        <v>5</v>
      </c>
      <c r="M594" s="1" t="s">
        <v>44</v>
      </c>
      <c r="N594" s="1" t="s">
        <v>45</v>
      </c>
      <c r="O594" s="1" t="s">
        <v>51</v>
      </c>
      <c r="P594" s="6" t="s">
        <v>1730</v>
      </c>
      <c r="Q594" s="6" t="s">
        <v>2780</v>
      </c>
      <c r="R594" s="6" t="s">
        <v>2780</v>
      </c>
      <c r="S594" s="6" t="s">
        <v>2780</v>
      </c>
      <c r="T594" s="6" t="s">
        <v>2780</v>
      </c>
      <c r="U594" s="6" t="s">
        <v>2780</v>
      </c>
      <c r="V594" s="6"/>
      <c r="W594" s="6"/>
      <c r="X594" s="6"/>
      <c r="Y594" s="6"/>
      <c r="Z594" s="6"/>
      <c r="AA594" s="6"/>
      <c r="AB594" s="6"/>
      <c r="AC594" s="6"/>
      <c r="AD594" s="6"/>
      <c r="AE594" s="6"/>
      <c r="AF594" s="6"/>
      <c r="AG594" s="6"/>
      <c r="AH594" s="6"/>
    </row>
    <row r="595" spans="1:34" ht="45" x14ac:dyDescent="0.25">
      <c r="A595" s="6">
        <f t="shared" si="22"/>
        <v>594</v>
      </c>
      <c r="B595" s="1">
        <v>571</v>
      </c>
      <c r="C595" s="2">
        <v>44987.332453703704</v>
      </c>
      <c r="D595" s="1" t="s">
        <v>2730</v>
      </c>
      <c r="E595" s="1" t="s">
        <v>118</v>
      </c>
      <c r="F595" s="3">
        <v>44986</v>
      </c>
      <c r="G595" s="1">
        <f>_xlfn.XLOOKUP(Observation[[#This Row],[Date of Observation]],Date!$A$2:$A$300,Date!$B$2:$B$300,"")</f>
        <v>2</v>
      </c>
      <c r="H595" s="1" t="str">
        <f>_xlfn.XLOOKUP(Observation[[#This Row],[Date of Observation]],Date!$A$2:$A$300,Date!$C$2:$C$300,"")</f>
        <v>Spr 2</v>
      </c>
      <c r="I595" s="1" t="s">
        <v>42</v>
      </c>
      <c r="J595" s="1">
        <v>10</v>
      </c>
      <c r="K595" s="1" t="s">
        <v>43</v>
      </c>
      <c r="L595" s="1">
        <v>2</v>
      </c>
      <c r="M595" s="1" t="s">
        <v>44</v>
      </c>
      <c r="N595" s="1" t="s">
        <v>45</v>
      </c>
      <c r="O595" s="1" t="s">
        <v>51</v>
      </c>
      <c r="P595" s="6" t="s">
        <v>868</v>
      </c>
      <c r="Q595" s="6" t="s">
        <v>2780</v>
      </c>
      <c r="R595" s="6" t="s">
        <v>2780</v>
      </c>
      <c r="S595" s="6" t="s">
        <v>2780</v>
      </c>
      <c r="T595" s="6" t="s">
        <v>2780</v>
      </c>
      <c r="U595" s="6" t="s">
        <v>2780</v>
      </c>
      <c r="V595" s="6"/>
      <c r="W595" s="6"/>
      <c r="X595" s="6"/>
      <c r="Y595" s="6"/>
      <c r="Z595" s="6"/>
      <c r="AA595" s="6"/>
      <c r="AB595" s="6"/>
      <c r="AC595" s="6"/>
      <c r="AD595" s="6"/>
      <c r="AE595" s="6"/>
      <c r="AF595" s="6"/>
      <c r="AG595" s="6"/>
      <c r="AH595" s="6"/>
    </row>
    <row r="596" spans="1:34" ht="315" x14ac:dyDescent="0.25">
      <c r="A596" s="6">
        <f t="shared" si="22"/>
        <v>595</v>
      </c>
      <c r="B596" s="1">
        <v>572</v>
      </c>
      <c r="C596" s="2">
        <v>44987.411979166667</v>
      </c>
      <c r="D596" s="1" t="s">
        <v>2697</v>
      </c>
      <c r="E596" s="1" t="s">
        <v>509</v>
      </c>
      <c r="F596" s="3">
        <v>44981</v>
      </c>
      <c r="G596" s="1">
        <f>_xlfn.XLOOKUP(Observation[[#This Row],[Date of Observation]],Date!$A$2:$A$300,Date!$B$2:$B$300,"")</f>
        <v>1</v>
      </c>
      <c r="H596" s="1" t="str">
        <f>_xlfn.XLOOKUP(Observation[[#This Row],[Date of Observation]],Date!$A$2:$A$300,Date!$C$2:$C$300,"")</f>
        <v>Spr 2</v>
      </c>
      <c r="I596" s="1" t="s">
        <v>48</v>
      </c>
      <c r="J596" s="1">
        <v>10</v>
      </c>
      <c r="K596" s="1" t="s">
        <v>71</v>
      </c>
      <c r="L596" s="1">
        <v>3</v>
      </c>
      <c r="M596" s="1" t="s">
        <v>44</v>
      </c>
      <c r="N596" s="1" t="s">
        <v>302</v>
      </c>
      <c r="O596" s="1"/>
      <c r="P596" s="6" t="s">
        <v>1731</v>
      </c>
      <c r="Q596" s="17" t="s">
        <v>1732</v>
      </c>
      <c r="R596" s="6" t="s">
        <v>1733</v>
      </c>
      <c r="S596" s="6" t="s">
        <v>1734</v>
      </c>
      <c r="T596" s="6" t="s">
        <v>1735</v>
      </c>
      <c r="U596" s="6" t="s">
        <v>1736</v>
      </c>
      <c r="V596" s="6"/>
      <c r="W596" s="6"/>
      <c r="X596" s="6"/>
      <c r="Y596" s="6"/>
      <c r="Z596" s="6" t="s">
        <v>1170</v>
      </c>
      <c r="AA596" s="6"/>
      <c r="AB596" s="6"/>
      <c r="AC596" s="6" t="s">
        <v>1170</v>
      </c>
      <c r="AD596" s="6"/>
      <c r="AE596" s="6" t="s">
        <v>1170</v>
      </c>
      <c r="AF596" s="6"/>
      <c r="AG596" s="6"/>
      <c r="AH596" s="6"/>
    </row>
    <row r="597" spans="1:34" ht="210" x14ac:dyDescent="0.25">
      <c r="A597" s="6">
        <f t="shared" ref="A597:A623" si="23">ROW()-1</f>
        <v>596</v>
      </c>
      <c r="B597" s="1">
        <v>573</v>
      </c>
      <c r="C597" s="2">
        <v>44987.41983796296</v>
      </c>
      <c r="D597" s="1" t="s">
        <v>2708</v>
      </c>
      <c r="E597" s="1" t="s">
        <v>316</v>
      </c>
      <c r="F597" s="3">
        <v>44986</v>
      </c>
      <c r="G597" s="1">
        <f>_xlfn.XLOOKUP(Observation[[#This Row],[Date of Observation]],Date!$A$2:$A$300,Date!$B$2:$B$300,"")</f>
        <v>2</v>
      </c>
      <c r="H597" s="1" t="str">
        <f>_xlfn.XLOOKUP(Observation[[#This Row],[Date of Observation]],Date!$A$2:$A$300,Date!$C$2:$C$300,"")</f>
        <v>Spr 2</v>
      </c>
      <c r="I597" s="1" t="s">
        <v>48</v>
      </c>
      <c r="J597" s="1">
        <v>10</v>
      </c>
      <c r="K597" s="1" t="s">
        <v>146</v>
      </c>
      <c r="L597" s="1">
        <v>1</v>
      </c>
      <c r="M597" s="1" t="s">
        <v>65</v>
      </c>
      <c r="N597" s="1" t="s">
        <v>45</v>
      </c>
      <c r="O597" s="1" t="s">
        <v>51</v>
      </c>
      <c r="P597" s="6" t="s">
        <v>1737</v>
      </c>
      <c r="Q597" s="17" t="s">
        <v>1738</v>
      </c>
      <c r="R597" s="6"/>
      <c r="S597" s="6"/>
      <c r="T597" s="6"/>
      <c r="U597" s="6" t="s">
        <v>1739</v>
      </c>
      <c r="V597" s="6"/>
      <c r="W597" s="6"/>
      <c r="X597" s="6"/>
      <c r="Y597" s="6"/>
      <c r="Z597" s="6"/>
      <c r="AA597" s="6"/>
      <c r="AB597" s="6"/>
      <c r="AC597" s="6"/>
      <c r="AD597" s="6"/>
      <c r="AE597" s="6"/>
      <c r="AF597" s="6"/>
      <c r="AG597" s="6"/>
      <c r="AH597" s="6"/>
    </row>
    <row r="598" spans="1:34" ht="45" x14ac:dyDescent="0.25">
      <c r="A598" s="6">
        <f t="shared" si="23"/>
        <v>597</v>
      </c>
      <c r="B598" s="1">
        <v>574</v>
      </c>
      <c r="C598" s="2">
        <v>44987.423414351855</v>
      </c>
      <c r="D598" s="1" t="s">
        <v>2708</v>
      </c>
      <c r="E598" s="1" t="s">
        <v>145</v>
      </c>
      <c r="F598" s="3">
        <v>44986</v>
      </c>
      <c r="G598" s="1">
        <f>_xlfn.XLOOKUP(Observation[[#This Row],[Date of Observation]],Date!$A$2:$A$300,Date!$B$2:$B$300,"")</f>
        <v>2</v>
      </c>
      <c r="H598" s="1" t="str">
        <f>_xlfn.XLOOKUP(Observation[[#This Row],[Date of Observation]],Date!$A$2:$A$300,Date!$C$2:$C$300,"")</f>
        <v>Spr 2</v>
      </c>
      <c r="I598" s="1" t="s">
        <v>48</v>
      </c>
      <c r="J598" s="1">
        <v>8</v>
      </c>
      <c r="K598" s="1" t="s">
        <v>49</v>
      </c>
      <c r="L598" s="1">
        <v>3</v>
      </c>
      <c r="M598" s="1" t="s">
        <v>44</v>
      </c>
      <c r="N598" s="1" t="s">
        <v>45</v>
      </c>
      <c r="O598" s="1" t="s">
        <v>26</v>
      </c>
      <c r="P598" s="6" t="s">
        <v>1740</v>
      </c>
      <c r="Q598" s="6" t="s">
        <v>2780</v>
      </c>
      <c r="R598" s="6" t="s">
        <v>2780</v>
      </c>
      <c r="S598" s="6" t="s">
        <v>2780</v>
      </c>
      <c r="T598" s="6" t="s">
        <v>2780</v>
      </c>
      <c r="U598" s="6" t="s">
        <v>2780</v>
      </c>
      <c r="V598" s="6"/>
      <c r="W598" s="6"/>
      <c r="X598" s="6"/>
      <c r="Y598" s="6"/>
      <c r="Z598" s="6"/>
      <c r="AA598" s="6"/>
      <c r="AB598" s="6"/>
      <c r="AC598" s="6"/>
      <c r="AD598" s="6" t="s">
        <v>1166</v>
      </c>
      <c r="AE598" s="6"/>
      <c r="AF598" s="6"/>
      <c r="AG598" s="6"/>
      <c r="AH598" s="6"/>
    </row>
    <row r="599" spans="1:34" ht="45" x14ac:dyDescent="0.25">
      <c r="A599" s="6">
        <f t="shared" si="23"/>
        <v>598</v>
      </c>
      <c r="B599" s="1">
        <v>575</v>
      </c>
      <c r="C599" s="2">
        <v>44987.495740740742</v>
      </c>
      <c r="D599" s="1" t="s">
        <v>2722</v>
      </c>
      <c r="E599" s="1" t="s">
        <v>122</v>
      </c>
      <c r="F599" s="3">
        <v>44984</v>
      </c>
      <c r="G599" s="1">
        <f>_xlfn.XLOOKUP(Observation[[#This Row],[Date of Observation]],Date!$A$2:$A$300,Date!$B$2:$B$300,"")</f>
        <v>2</v>
      </c>
      <c r="H599" s="1" t="str">
        <f>_xlfn.XLOOKUP(Observation[[#This Row],[Date of Observation]],Date!$A$2:$A$300,Date!$C$2:$C$300,"")</f>
        <v>Spr 2</v>
      </c>
      <c r="I599" s="1" t="s">
        <v>48</v>
      </c>
      <c r="J599" s="1">
        <v>7</v>
      </c>
      <c r="K599" s="1" t="s">
        <v>71</v>
      </c>
      <c r="L599" s="1">
        <v>2</v>
      </c>
      <c r="M599" s="1" t="s">
        <v>44</v>
      </c>
      <c r="N599" s="1" t="s">
        <v>302</v>
      </c>
      <c r="O599" s="1"/>
      <c r="P599" s="6" t="s">
        <v>1743</v>
      </c>
      <c r="Q599" s="6" t="s">
        <v>2780</v>
      </c>
      <c r="R599" s="6" t="s">
        <v>2780</v>
      </c>
      <c r="S599" s="6" t="s">
        <v>2780</v>
      </c>
      <c r="T599" s="6" t="s">
        <v>2780</v>
      </c>
      <c r="U599" s="6" t="s">
        <v>2780</v>
      </c>
      <c r="V599" s="6"/>
      <c r="W599" s="6" t="s">
        <v>1166</v>
      </c>
      <c r="X599" s="6"/>
      <c r="Y599" s="6"/>
      <c r="Z599" s="6"/>
      <c r="AA599" s="6"/>
      <c r="AB599" s="6"/>
      <c r="AC599" s="6"/>
      <c r="AD599" s="6"/>
      <c r="AE599" s="6"/>
      <c r="AF599" s="6"/>
      <c r="AG599" s="6"/>
      <c r="AH599" s="6"/>
    </row>
    <row r="600" spans="1:34" ht="285" x14ac:dyDescent="0.25">
      <c r="A600" s="6">
        <f t="shared" si="23"/>
        <v>599</v>
      </c>
      <c r="B600" s="1">
        <v>576</v>
      </c>
      <c r="C600" s="2">
        <v>44987.508356481485</v>
      </c>
      <c r="D600" s="1" t="s">
        <v>2722</v>
      </c>
      <c r="E600" s="1" t="s">
        <v>70</v>
      </c>
      <c r="F600" s="3">
        <v>44980</v>
      </c>
      <c r="G600" s="1">
        <f>_xlfn.XLOOKUP(Observation[[#This Row],[Date of Observation]],Date!$A$2:$A$300,Date!$B$2:$B$300,"")</f>
        <v>1</v>
      </c>
      <c r="H600" s="1" t="str">
        <f>_xlfn.XLOOKUP(Observation[[#This Row],[Date of Observation]],Date!$A$2:$A$300,Date!$C$2:$C$300,"")</f>
        <v>Spr 2</v>
      </c>
      <c r="I600" s="1" t="s">
        <v>48</v>
      </c>
      <c r="J600" s="1">
        <v>11</v>
      </c>
      <c r="K600" s="1" t="s">
        <v>71</v>
      </c>
      <c r="L600" s="1">
        <v>5</v>
      </c>
      <c r="M600" s="1" t="s">
        <v>50</v>
      </c>
      <c r="N600" s="1" t="s">
        <v>302</v>
      </c>
      <c r="O600" s="1"/>
      <c r="P600" s="6" t="s">
        <v>1749</v>
      </c>
      <c r="Q600" s="17" t="s">
        <v>1750</v>
      </c>
      <c r="R600" s="6" t="s">
        <v>1751</v>
      </c>
      <c r="S600" s="6" t="s">
        <v>1752</v>
      </c>
      <c r="T600" s="6" t="s">
        <v>1753</v>
      </c>
      <c r="U600" s="6" t="s">
        <v>1754</v>
      </c>
      <c r="V600" s="6"/>
      <c r="W600" s="6"/>
      <c r="X600" s="6"/>
      <c r="Y600" s="6"/>
      <c r="Z600" s="6"/>
      <c r="AA600" s="6"/>
      <c r="AB600" s="6"/>
      <c r="AC600" s="6"/>
      <c r="AD600" s="6"/>
      <c r="AE600" s="6"/>
      <c r="AF600" s="6"/>
      <c r="AG600" s="6"/>
      <c r="AH600" s="6"/>
    </row>
    <row r="601" spans="1:34" ht="45" x14ac:dyDescent="0.25">
      <c r="A601" s="6">
        <f t="shared" si="23"/>
        <v>600</v>
      </c>
      <c r="B601" s="1">
        <v>577</v>
      </c>
      <c r="C601" s="2">
        <v>44988.472534722219</v>
      </c>
      <c r="D601" s="1" t="s">
        <v>2710</v>
      </c>
      <c r="E601" s="1" t="s">
        <v>102</v>
      </c>
      <c r="F601" s="3">
        <v>44985</v>
      </c>
      <c r="G601" s="1">
        <f>_xlfn.XLOOKUP(Observation[[#This Row],[Date of Observation]],Date!$A$2:$A$300,Date!$B$2:$B$300,"")</f>
        <v>2</v>
      </c>
      <c r="H601" s="1" t="str">
        <f>_xlfn.XLOOKUP(Observation[[#This Row],[Date of Observation]],Date!$A$2:$A$300,Date!$C$2:$C$300,"")</f>
        <v>Spr 2</v>
      </c>
      <c r="I601" s="1" t="s">
        <v>90</v>
      </c>
      <c r="J601" s="1">
        <v>8</v>
      </c>
      <c r="K601" s="1" t="s">
        <v>103</v>
      </c>
      <c r="L601" s="1">
        <v>1</v>
      </c>
      <c r="M601" s="1" t="s">
        <v>50</v>
      </c>
      <c r="N601" s="1" t="s">
        <v>154</v>
      </c>
      <c r="O601" s="1"/>
      <c r="P601" s="6"/>
      <c r="Q601" s="17" t="s">
        <v>1755</v>
      </c>
      <c r="R601" s="6"/>
      <c r="S601" s="6"/>
      <c r="T601" s="6"/>
      <c r="U601" s="6" t="s">
        <v>1756</v>
      </c>
      <c r="V601" s="6"/>
      <c r="W601" s="6"/>
      <c r="X601" s="6"/>
      <c r="Y601" s="6"/>
      <c r="Z601" s="6"/>
      <c r="AA601" s="6"/>
      <c r="AB601" s="6"/>
      <c r="AC601" s="6"/>
      <c r="AD601" s="6"/>
      <c r="AE601" s="6"/>
      <c r="AF601" s="6"/>
      <c r="AG601" s="6"/>
      <c r="AH601" s="6"/>
    </row>
    <row r="602" spans="1:34" ht="255" x14ac:dyDescent="0.25">
      <c r="A602" s="6">
        <f t="shared" si="23"/>
        <v>601</v>
      </c>
      <c r="B602" s="1">
        <v>578</v>
      </c>
      <c r="C602" s="2">
        <v>44988.477638888886</v>
      </c>
      <c r="D602" s="1" t="s">
        <v>2710</v>
      </c>
      <c r="E602" s="1" t="s">
        <v>102</v>
      </c>
      <c r="F602" s="3">
        <v>44985</v>
      </c>
      <c r="G602" s="1">
        <f>_xlfn.XLOOKUP(Observation[[#This Row],[Date of Observation]],Date!$A$2:$A$300,Date!$B$2:$B$300,"")</f>
        <v>2</v>
      </c>
      <c r="H602" s="1" t="str">
        <f>_xlfn.XLOOKUP(Observation[[#This Row],[Date of Observation]],Date!$A$2:$A$300,Date!$C$2:$C$300,"")</f>
        <v>Spr 2</v>
      </c>
      <c r="I602" s="1" t="s">
        <v>90</v>
      </c>
      <c r="J602" s="1">
        <v>8</v>
      </c>
      <c r="K602" s="1" t="s">
        <v>103</v>
      </c>
      <c r="L602" s="1">
        <v>1</v>
      </c>
      <c r="M602" s="1" t="s">
        <v>50</v>
      </c>
      <c r="N602" s="1" t="s">
        <v>45</v>
      </c>
      <c r="O602" s="1" t="s">
        <v>51</v>
      </c>
      <c r="P602" s="6" t="s">
        <v>1757</v>
      </c>
      <c r="Q602" s="17" t="s">
        <v>1758</v>
      </c>
      <c r="R602" s="6"/>
      <c r="S602" s="6"/>
      <c r="T602" s="6"/>
      <c r="U602" s="6" t="s">
        <v>1759</v>
      </c>
      <c r="V602" s="6"/>
      <c r="W602" s="6"/>
      <c r="X602" s="6"/>
      <c r="Y602" s="6"/>
      <c r="Z602" s="6"/>
      <c r="AA602" s="6"/>
      <c r="AB602" s="6"/>
      <c r="AC602" s="6"/>
      <c r="AD602" s="6"/>
      <c r="AE602" s="6"/>
      <c r="AF602" s="6"/>
      <c r="AG602" s="6"/>
      <c r="AH602" s="6"/>
    </row>
    <row r="603" spans="1:34" ht="45" x14ac:dyDescent="0.25">
      <c r="A603" s="6">
        <f t="shared" si="23"/>
        <v>602</v>
      </c>
      <c r="B603" s="1">
        <v>579</v>
      </c>
      <c r="C603" s="2">
        <v>44988.612928240742</v>
      </c>
      <c r="D603" s="1" t="s">
        <v>2712</v>
      </c>
      <c r="E603" s="1" t="s">
        <v>1423</v>
      </c>
      <c r="F603" s="3">
        <v>44988</v>
      </c>
      <c r="G603" s="1">
        <f>_xlfn.XLOOKUP(Observation[[#This Row],[Date of Observation]],Date!$A$2:$A$300,Date!$B$2:$B$300,"")</f>
        <v>2</v>
      </c>
      <c r="H603" s="1" t="str">
        <f>_xlfn.XLOOKUP(Observation[[#This Row],[Date of Observation]],Date!$A$2:$A$300,Date!$C$2:$C$300,"")</f>
        <v>Spr 2</v>
      </c>
      <c r="I603" s="1" t="s">
        <v>58</v>
      </c>
      <c r="J603" s="1">
        <v>7</v>
      </c>
      <c r="K603" s="1" t="s">
        <v>80</v>
      </c>
      <c r="L603" s="1">
        <v>1</v>
      </c>
      <c r="M603" s="1" t="s">
        <v>50</v>
      </c>
      <c r="N603" s="1" t="s">
        <v>45</v>
      </c>
      <c r="O603" s="1" t="s">
        <v>51</v>
      </c>
      <c r="P603" s="6" t="s">
        <v>1760</v>
      </c>
      <c r="Q603" s="6" t="s">
        <v>2780</v>
      </c>
      <c r="R603" s="6" t="s">
        <v>2780</v>
      </c>
      <c r="S603" s="6" t="s">
        <v>2780</v>
      </c>
      <c r="T603" s="6" t="s">
        <v>2780</v>
      </c>
      <c r="U603" s="6" t="s">
        <v>2780</v>
      </c>
      <c r="V603" s="6"/>
      <c r="W603" s="6"/>
      <c r="X603" s="6"/>
      <c r="Y603" s="6"/>
      <c r="Z603" s="6"/>
      <c r="AA603" s="6"/>
      <c r="AB603" s="6"/>
      <c r="AC603" s="6"/>
      <c r="AD603" s="6"/>
      <c r="AE603" s="6"/>
      <c r="AF603" s="6"/>
      <c r="AG603" s="6"/>
      <c r="AH603" s="6"/>
    </row>
    <row r="604" spans="1:34" ht="165" x14ac:dyDescent="0.25">
      <c r="A604" s="6">
        <f t="shared" si="23"/>
        <v>603</v>
      </c>
      <c r="B604" s="1">
        <v>580</v>
      </c>
      <c r="C604" s="2">
        <v>44988.649606481478</v>
      </c>
      <c r="D604" s="1" t="s">
        <v>2730</v>
      </c>
      <c r="E604" s="1" t="s">
        <v>1761</v>
      </c>
      <c r="F604" s="3">
        <v>44988</v>
      </c>
      <c r="G604" s="1">
        <f>_xlfn.XLOOKUP(Observation[[#This Row],[Date of Observation]],Date!$A$2:$A$300,Date!$B$2:$B$300,"")</f>
        <v>2</v>
      </c>
      <c r="H604" s="1" t="str">
        <f>_xlfn.XLOOKUP(Observation[[#This Row],[Date of Observation]],Date!$A$2:$A$300,Date!$C$2:$C$300,"")</f>
        <v>Spr 2</v>
      </c>
      <c r="I604" s="1" t="s">
        <v>42</v>
      </c>
      <c r="J604" s="1">
        <v>11</v>
      </c>
      <c r="K604" s="1" t="s">
        <v>43</v>
      </c>
      <c r="L604" s="1">
        <v>4</v>
      </c>
      <c r="M604" s="1" t="s">
        <v>50</v>
      </c>
      <c r="N604" s="1" t="s">
        <v>154</v>
      </c>
      <c r="O604" s="1"/>
      <c r="P604" s="6"/>
      <c r="Q604" s="17" t="s">
        <v>1762</v>
      </c>
      <c r="R604" s="6"/>
      <c r="S604" s="6"/>
      <c r="T604" s="6"/>
      <c r="U604" s="6" t="s">
        <v>1763</v>
      </c>
      <c r="V604" s="6"/>
      <c r="W604" s="6"/>
      <c r="X604" s="6"/>
      <c r="Y604" s="6"/>
      <c r="Z604" s="6"/>
      <c r="AA604" s="6"/>
      <c r="AB604" s="6"/>
      <c r="AC604" s="6"/>
      <c r="AD604" s="6"/>
      <c r="AE604" s="6"/>
      <c r="AF604" s="6"/>
      <c r="AG604" s="6"/>
      <c r="AH604" s="6"/>
    </row>
    <row r="605" spans="1:34" ht="135" x14ac:dyDescent="0.25">
      <c r="A605" s="6">
        <f t="shared" si="23"/>
        <v>604</v>
      </c>
      <c r="B605" s="1">
        <v>581</v>
      </c>
      <c r="C605" s="2">
        <v>44988.653564814813</v>
      </c>
      <c r="D605" s="1" t="s">
        <v>2730</v>
      </c>
      <c r="E605" s="1" t="s">
        <v>1764</v>
      </c>
      <c r="F605" s="3">
        <v>44988</v>
      </c>
      <c r="G605" s="1">
        <f>_xlfn.XLOOKUP(Observation[[#This Row],[Date of Observation]],Date!$A$2:$A$300,Date!$B$2:$B$300,"")</f>
        <v>2</v>
      </c>
      <c r="H605" s="1" t="str">
        <f>_xlfn.XLOOKUP(Observation[[#This Row],[Date of Observation]],Date!$A$2:$A$300,Date!$C$2:$C$300,"")</f>
        <v>Spr 2</v>
      </c>
      <c r="I605" s="1" t="s">
        <v>42</v>
      </c>
      <c r="J605" s="1">
        <v>11</v>
      </c>
      <c r="K605" s="1" t="s">
        <v>43</v>
      </c>
      <c r="L605" s="1">
        <v>4</v>
      </c>
      <c r="M605" s="1" t="s">
        <v>44</v>
      </c>
      <c r="N605" s="1" t="s">
        <v>154</v>
      </c>
      <c r="O605" s="1"/>
      <c r="P605" s="6"/>
      <c r="Q605" s="17" t="s">
        <v>1765</v>
      </c>
      <c r="R605" s="6"/>
      <c r="S605" s="6"/>
      <c r="T605" s="6"/>
      <c r="U605" s="6" t="s">
        <v>258</v>
      </c>
      <c r="V605" s="6"/>
      <c r="W605" s="6"/>
      <c r="X605" s="6"/>
      <c r="Y605" s="6"/>
      <c r="Z605" s="6"/>
      <c r="AA605" s="6"/>
      <c r="AB605" s="6"/>
      <c r="AC605" s="6"/>
      <c r="AD605" s="6"/>
      <c r="AE605" s="6"/>
      <c r="AF605" s="6"/>
      <c r="AG605" s="6"/>
      <c r="AH605" s="6"/>
    </row>
    <row r="606" spans="1:34" ht="135" x14ac:dyDescent="0.25">
      <c r="A606" s="6">
        <f t="shared" si="23"/>
        <v>605</v>
      </c>
      <c r="B606" s="1">
        <v>582</v>
      </c>
      <c r="C606" s="2">
        <v>44988.656412037039</v>
      </c>
      <c r="D606" s="1" t="s">
        <v>2730</v>
      </c>
      <c r="E606" s="1" t="s">
        <v>247</v>
      </c>
      <c r="F606" s="3">
        <v>44988</v>
      </c>
      <c r="G606" s="1">
        <f>_xlfn.XLOOKUP(Observation[[#This Row],[Date of Observation]],Date!$A$2:$A$300,Date!$B$2:$B$300,"")</f>
        <v>2</v>
      </c>
      <c r="H606" s="1" t="str">
        <f>_xlfn.XLOOKUP(Observation[[#This Row],[Date of Observation]],Date!$A$2:$A$300,Date!$C$2:$C$300,"")</f>
        <v>Spr 2</v>
      </c>
      <c r="I606" s="1" t="s">
        <v>42</v>
      </c>
      <c r="J606" s="1">
        <v>11</v>
      </c>
      <c r="K606" s="1" t="s">
        <v>43</v>
      </c>
      <c r="L606" s="1">
        <v>1</v>
      </c>
      <c r="M606" s="1" t="s">
        <v>44</v>
      </c>
      <c r="N606" s="1" t="s">
        <v>154</v>
      </c>
      <c r="O606" s="1"/>
      <c r="P606" s="6"/>
      <c r="Q606" s="17" t="s">
        <v>1766</v>
      </c>
      <c r="R606" s="6"/>
      <c r="S606" s="6"/>
      <c r="T606" s="6"/>
      <c r="U606" s="6" t="s">
        <v>1767</v>
      </c>
      <c r="V606" s="6"/>
      <c r="W606" s="6"/>
      <c r="X606" s="6"/>
      <c r="Y606" s="6"/>
      <c r="Z606" s="6"/>
      <c r="AA606" s="6"/>
      <c r="AB606" s="6"/>
      <c r="AC606" s="6"/>
      <c r="AD606" s="6"/>
      <c r="AE606" s="6"/>
      <c r="AF606" s="6"/>
      <c r="AG606" s="6"/>
      <c r="AH606" s="6"/>
    </row>
    <row r="607" spans="1:34" ht="135" x14ac:dyDescent="0.25">
      <c r="A607" s="6">
        <f t="shared" si="23"/>
        <v>606</v>
      </c>
      <c r="B607" s="1">
        <v>583</v>
      </c>
      <c r="C607" s="2">
        <v>44988.657233796293</v>
      </c>
      <c r="D607" s="1" t="s">
        <v>2730</v>
      </c>
      <c r="E607" s="1" t="s">
        <v>247</v>
      </c>
      <c r="F607" s="3">
        <v>44988</v>
      </c>
      <c r="G607" s="1">
        <f>_xlfn.XLOOKUP(Observation[[#This Row],[Date of Observation]],Date!$A$2:$A$300,Date!$B$2:$B$300,"")</f>
        <v>2</v>
      </c>
      <c r="H607" s="1" t="str">
        <f>_xlfn.XLOOKUP(Observation[[#This Row],[Date of Observation]],Date!$A$2:$A$300,Date!$C$2:$C$300,"")</f>
        <v>Spr 2</v>
      </c>
      <c r="I607" s="1" t="s">
        <v>42</v>
      </c>
      <c r="J607" s="1">
        <v>11</v>
      </c>
      <c r="K607" s="1" t="s">
        <v>43</v>
      </c>
      <c r="L607" s="1">
        <v>1</v>
      </c>
      <c r="M607" s="1" t="s">
        <v>50</v>
      </c>
      <c r="N607" s="1" t="s">
        <v>154</v>
      </c>
      <c r="O607" s="1"/>
      <c r="P607" s="6"/>
      <c r="Q607" s="17" t="s">
        <v>1768</v>
      </c>
      <c r="R607" s="6"/>
      <c r="S607" s="6"/>
      <c r="T607" s="6"/>
      <c r="U607" s="6" t="s">
        <v>1767</v>
      </c>
      <c r="V607" s="6"/>
      <c r="W607" s="6"/>
      <c r="X607" s="6"/>
      <c r="Y607" s="6"/>
      <c r="Z607" s="6"/>
      <c r="AA607" s="6"/>
      <c r="AB607" s="6"/>
      <c r="AC607" s="6"/>
      <c r="AD607" s="6"/>
      <c r="AE607" s="6"/>
      <c r="AF607" s="6"/>
      <c r="AG607" s="6"/>
      <c r="AH607" s="6"/>
    </row>
    <row r="608" spans="1:34" ht="135" x14ac:dyDescent="0.25">
      <c r="A608" s="6">
        <f t="shared" si="23"/>
        <v>607</v>
      </c>
      <c r="B608" s="1">
        <v>584</v>
      </c>
      <c r="C608" s="2">
        <v>44988.660312499997</v>
      </c>
      <c r="D608" s="1" t="s">
        <v>2730</v>
      </c>
      <c r="E608" s="1" t="s">
        <v>249</v>
      </c>
      <c r="F608" s="3">
        <v>44988</v>
      </c>
      <c r="G608" s="1">
        <f>_xlfn.XLOOKUP(Observation[[#This Row],[Date of Observation]],Date!$A$2:$A$300,Date!$B$2:$B$300,"")</f>
        <v>2</v>
      </c>
      <c r="H608" s="1" t="str">
        <f>_xlfn.XLOOKUP(Observation[[#This Row],[Date of Observation]],Date!$A$2:$A$300,Date!$C$2:$C$300,"")</f>
        <v>Spr 2</v>
      </c>
      <c r="I608" s="1" t="s">
        <v>42</v>
      </c>
      <c r="J608" s="1">
        <v>11</v>
      </c>
      <c r="K608" s="1" t="s">
        <v>43</v>
      </c>
      <c r="L608" s="1">
        <v>3</v>
      </c>
      <c r="M608" s="1" t="s">
        <v>50</v>
      </c>
      <c r="N608" s="1" t="s">
        <v>154</v>
      </c>
      <c r="O608" s="1"/>
      <c r="P608" s="6"/>
      <c r="Q608" s="17" t="s">
        <v>1769</v>
      </c>
      <c r="R608" s="6"/>
      <c r="S608" s="6"/>
      <c r="T608" s="6"/>
      <c r="U608" s="6" t="s">
        <v>258</v>
      </c>
      <c r="V608" s="6"/>
      <c r="W608" s="6"/>
      <c r="X608" s="6"/>
      <c r="Y608" s="6"/>
      <c r="Z608" s="6"/>
      <c r="AA608" s="6"/>
      <c r="AB608" s="6"/>
      <c r="AC608" s="6"/>
      <c r="AD608" s="6"/>
      <c r="AE608" s="6"/>
      <c r="AF608" s="6"/>
      <c r="AG608" s="6"/>
      <c r="AH608" s="6"/>
    </row>
    <row r="609" spans="1:34" ht="135" x14ac:dyDescent="0.25">
      <c r="A609" s="6">
        <f t="shared" si="23"/>
        <v>608</v>
      </c>
      <c r="B609" s="1">
        <v>585</v>
      </c>
      <c r="C609" s="2">
        <v>44988.662569444445</v>
      </c>
      <c r="D609" s="1" t="s">
        <v>2730</v>
      </c>
      <c r="E609" s="1" t="s">
        <v>249</v>
      </c>
      <c r="F609" s="3">
        <v>44988</v>
      </c>
      <c r="G609" s="1">
        <f>_xlfn.XLOOKUP(Observation[[#This Row],[Date of Observation]],Date!$A$2:$A$300,Date!$B$2:$B$300,"")</f>
        <v>2</v>
      </c>
      <c r="H609" s="1" t="str">
        <f>_xlfn.XLOOKUP(Observation[[#This Row],[Date of Observation]],Date!$A$2:$A$300,Date!$C$2:$C$300,"")</f>
        <v>Spr 2</v>
      </c>
      <c r="I609" s="1" t="s">
        <v>42</v>
      </c>
      <c r="J609" s="1">
        <v>11</v>
      </c>
      <c r="K609" s="1" t="s">
        <v>43</v>
      </c>
      <c r="L609" s="1">
        <v>3</v>
      </c>
      <c r="M609" s="1" t="s">
        <v>44</v>
      </c>
      <c r="N609" s="1" t="s">
        <v>154</v>
      </c>
      <c r="O609" s="1"/>
      <c r="P609" s="6"/>
      <c r="Q609" s="17" t="s">
        <v>1770</v>
      </c>
      <c r="R609" s="6"/>
      <c r="S609" s="6"/>
      <c r="T609" s="6"/>
      <c r="U609" s="6" t="s">
        <v>258</v>
      </c>
      <c r="V609" s="6"/>
      <c r="W609" s="6"/>
      <c r="X609" s="6"/>
      <c r="Y609" s="6"/>
      <c r="Z609" s="6"/>
      <c r="AA609" s="6"/>
      <c r="AB609" s="6"/>
      <c r="AC609" s="6"/>
      <c r="AD609" s="6"/>
      <c r="AE609" s="6"/>
      <c r="AF609" s="6"/>
      <c r="AG609" s="6"/>
      <c r="AH609" s="6"/>
    </row>
    <row r="610" spans="1:34" ht="135" x14ac:dyDescent="0.25">
      <c r="A610" s="6">
        <f t="shared" si="23"/>
        <v>609</v>
      </c>
      <c r="B610" s="1">
        <v>586</v>
      </c>
      <c r="C610" s="2">
        <v>44988.667824074073</v>
      </c>
      <c r="D610" s="1" t="s">
        <v>2730</v>
      </c>
      <c r="E610" s="1" t="s">
        <v>254</v>
      </c>
      <c r="F610" s="3">
        <v>44988</v>
      </c>
      <c r="G610" s="1">
        <f>_xlfn.XLOOKUP(Observation[[#This Row],[Date of Observation]],Date!$A$2:$A$300,Date!$B$2:$B$300,"")</f>
        <v>2</v>
      </c>
      <c r="H610" s="1" t="str">
        <f>_xlfn.XLOOKUP(Observation[[#This Row],[Date of Observation]],Date!$A$2:$A$300,Date!$C$2:$C$300,"")</f>
        <v>Spr 2</v>
      </c>
      <c r="I610" s="1" t="s">
        <v>42</v>
      </c>
      <c r="J610" s="1">
        <v>11</v>
      </c>
      <c r="K610" s="1" t="s">
        <v>43</v>
      </c>
      <c r="L610" s="1">
        <v>5</v>
      </c>
      <c r="M610" s="1" t="s">
        <v>50</v>
      </c>
      <c r="N610" s="1" t="s">
        <v>154</v>
      </c>
      <c r="O610" s="1"/>
      <c r="P610" s="6"/>
      <c r="Q610" s="17" t="s">
        <v>1771</v>
      </c>
      <c r="R610" s="6"/>
      <c r="S610" s="6"/>
      <c r="T610" s="6"/>
      <c r="U610" s="6" t="s">
        <v>1772</v>
      </c>
      <c r="V610" s="6"/>
      <c r="W610" s="6"/>
      <c r="X610" s="6"/>
      <c r="Y610" s="6"/>
      <c r="Z610" s="6"/>
      <c r="AA610" s="6"/>
      <c r="AB610" s="6"/>
      <c r="AC610" s="6"/>
      <c r="AD610" s="6"/>
      <c r="AE610" s="6"/>
      <c r="AF610" s="6"/>
      <c r="AG610" s="6"/>
      <c r="AH610" s="6"/>
    </row>
    <row r="611" spans="1:34" ht="165" x14ac:dyDescent="0.25">
      <c r="A611" s="6">
        <f t="shared" si="23"/>
        <v>610</v>
      </c>
      <c r="B611" s="1">
        <v>587</v>
      </c>
      <c r="C611" s="2">
        <v>44988.670856481483</v>
      </c>
      <c r="D611" s="1" t="s">
        <v>2730</v>
      </c>
      <c r="E611" s="1" t="s">
        <v>254</v>
      </c>
      <c r="F611" s="3">
        <v>44988</v>
      </c>
      <c r="G611" s="1">
        <f>_xlfn.XLOOKUP(Observation[[#This Row],[Date of Observation]],Date!$A$2:$A$300,Date!$B$2:$B$300,"")</f>
        <v>2</v>
      </c>
      <c r="H611" s="1" t="str">
        <f>_xlfn.XLOOKUP(Observation[[#This Row],[Date of Observation]],Date!$A$2:$A$300,Date!$C$2:$C$300,"")</f>
        <v>Spr 2</v>
      </c>
      <c r="I611" s="1" t="s">
        <v>42</v>
      </c>
      <c r="J611" s="1">
        <v>11</v>
      </c>
      <c r="K611" s="1" t="s">
        <v>43</v>
      </c>
      <c r="L611" s="1">
        <v>5</v>
      </c>
      <c r="M611" s="1" t="s">
        <v>44</v>
      </c>
      <c r="N611" s="1" t="s">
        <v>154</v>
      </c>
      <c r="O611" s="1"/>
      <c r="P611" s="6"/>
      <c r="Q611" s="17" t="s">
        <v>1773</v>
      </c>
      <c r="R611" s="6"/>
      <c r="S611" s="6"/>
      <c r="T611" s="6"/>
      <c r="U611" s="6" t="s">
        <v>261</v>
      </c>
      <c r="V611" s="6"/>
      <c r="W611" s="6"/>
      <c r="X611" s="6"/>
      <c r="Y611" s="6"/>
      <c r="Z611" s="6"/>
      <c r="AA611" s="6"/>
      <c r="AB611" s="6"/>
      <c r="AC611" s="6"/>
      <c r="AD611" s="6"/>
      <c r="AE611" s="6"/>
      <c r="AF611" s="6"/>
      <c r="AG611" s="6"/>
      <c r="AH611" s="6"/>
    </row>
    <row r="612" spans="1:34" ht="135" x14ac:dyDescent="0.25">
      <c r="A612" s="6">
        <f t="shared" si="23"/>
        <v>611</v>
      </c>
      <c r="B612" s="1">
        <v>588</v>
      </c>
      <c r="C612" s="2">
        <v>44988.688530092593</v>
      </c>
      <c r="D612" s="1" t="s">
        <v>2752</v>
      </c>
      <c r="E612" s="1" t="s">
        <v>200</v>
      </c>
      <c r="F612" s="3">
        <v>44984</v>
      </c>
      <c r="G612" s="1">
        <f>_xlfn.XLOOKUP(Observation[[#This Row],[Date of Observation]],Date!$A$2:$A$300,Date!$B$2:$B$300,"")</f>
        <v>2</v>
      </c>
      <c r="H612" s="1" t="str">
        <f>_xlfn.XLOOKUP(Observation[[#This Row],[Date of Observation]],Date!$A$2:$A$300,Date!$C$2:$C$300,"")</f>
        <v>Spr 2</v>
      </c>
      <c r="I612" s="1" t="s">
        <v>90</v>
      </c>
      <c r="J612" s="1">
        <v>10</v>
      </c>
      <c r="K612" s="1" t="s">
        <v>916</v>
      </c>
      <c r="L612" s="1">
        <v>2</v>
      </c>
      <c r="M612" s="1" t="s">
        <v>85</v>
      </c>
      <c r="N612" s="1" t="s">
        <v>45</v>
      </c>
      <c r="O612" s="1" t="s">
        <v>26</v>
      </c>
      <c r="P612" s="6" t="s">
        <v>1774</v>
      </c>
      <c r="Q612" s="17"/>
      <c r="R612" s="6"/>
      <c r="S612" s="6"/>
      <c r="T612" s="6" t="s">
        <v>1775</v>
      </c>
      <c r="U612" s="6" t="s">
        <v>1776</v>
      </c>
      <c r="V612" s="6"/>
      <c r="W612" s="6"/>
      <c r="X612" s="6"/>
      <c r="Y612" s="6"/>
      <c r="Z612" s="6"/>
      <c r="AA612" s="6"/>
      <c r="AB612" s="6"/>
      <c r="AC612" s="6"/>
      <c r="AD612" s="6"/>
      <c r="AE612" s="6"/>
      <c r="AF612" s="6"/>
      <c r="AG612" s="6"/>
      <c r="AH612" s="6"/>
    </row>
    <row r="613" spans="1:34" ht="45" x14ac:dyDescent="0.25">
      <c r="A613" s="6">
        <f t="shared" si="23"/>
        <v>612</v>
      </c>
      <c r="B613" s="1">
        <v>589</v>
      </c>
      <c r="C613" s="2">
        <v>44988.694363425922</v>
      </c>
      <c r="D613" s="1" t="s">
        <v>2752</v>
      </c>
      <c r="E613" s="1" t="s">
        <v>275</v>
      </c>
      <c r="F613" s="3">
        <v>44984</v>
      </c>
      <c r="G613" s="1">
        <f>_xlfn.XLOOKUP(Observation[[#This Row],[Date of Observation]],Date!$A$2:$A$300,Date!$B$2:$B$300,"")</f>
        <v>2</v>
      </c>
      <c r="H613" s="1" t="str">
        <f>_xlfn.XLOOKUP(Observation[[#This Row],[Date of Observation]],Date!$A$2:$A$300,Date!$C$2:$C$300,"")</f>
        <v>Spr 2</v>
      </c>
      <c r="I613" s="1" t="s">
        <v>90</v>
      </c>
      <c r="J613" s="1">
        <v>10</v>
      </c>
      <c r="K613" s="1" t="s">
        <v>276</v>
      </c>
      <c r="L613" s="1">
        <v>1</v>
      </c>
      <c r="M613" s="1" t="s">
        <v>85</v>
      </c>
      <c r="N613" s="1" t="s">
        <v>45</v>
      </c>
      <c r="O613" s="1" t="s">
        <v>51</v>
      </c>
      <c r="P613" s="6" t="s">
        <v>1777</v>
      </c>
      <c r="Q613" s="6" t="s">
        <v>2780</v>
      </c>
      <c r="R613" s="6" t="s">
        <v>2780</v>
      </c>
      <c r="S613" s="6" t="s">
        <v>2780</v>
      </c>
      <c r="T613" s="6" t="s">
        <v>2780</v>
      </c>
      <c r="U613" s="6" t="s">
        <v>2780</v>
      </c>
      <c r="V613" s="6"/>
      <c r="W613" s="6"/>
      <c r="X613" s="6"/>
      <c r="Y613" s="6"/>
      <c r="Z613" s="6"/>
      <c r="AA613" s="6"/>
      <c r="AB613" s="6"/>
      <c r="AC613" s="6"/>
      <c r="AD613" s="6"/>
      <c r="AE613" s="6"/>
      <c r="AF613" s="6"/>
      <c r="AG613" s="6"/>
      <c r="AH613" s="6"/>
    </row>
    <row r="614" spans="1:34" ht="180" x14ac:dyDescent="0.25">
      <c r="A614" s="6">
        <f t="shared" si="23"/>
        <v>613</v>
      </c>
      <c r="B614" s="1">
        <v>590</v>
      </c>
      <c r="C614" s="2">
        <v>44990.712361111109</v>
      </c>
      <c r="D614" s="1" t="s">
        <v>2693</v>
      </c>
      <c r="E614" s="1" t="s">
        <v>293</v>
      </c>
      <c r="F614" s="3">
        <v>44988</v>
      </c>
      <c r="G614" s="1">
        <f>_xlfn.XLOOKUP(Observation[[#This Row],[Date of Observation]],Date!$A$2:$A$300,Date!$B$2:$B$300,"")</f>
        <v>2</v>
      </c>
      <c r="H614" s="1" t="str">
        <f>_xlfn.XLOOKUP(Observation[[#This Row],[Date of Observation]],Date!$A$2:$A$300,Date!$C$2:$C$300,"")</f>
        <v>Spr 2</v>
      </c>
      <c r="I614" s="1" t="s">
        <v>42</v>
      </c>
      <c r="J614" s="1">
        <v>7</v>
      </c>
      <c r="K614" s="1" t="s">
        <v>43</v>
      </c>
      <c r="L614" s="1">
        <v>1</v>
      </c>
      <c r="M614" s="1" t="s">
        <v>44</v>
      </c>
      <c r="N614" s="1" t="s">
        <v>154</v>
      </c>
      <c r="O614" s="1"/>
      <c r="P614" s="6"/>
      <c r="Q614" s="17" t="s">
        <v>1778</v>
      </c>
      <c r="R614" s="6"/>
      <c r="S614" s="6"/>
      <c r="T614" s="6"/>
      <c r="U614" s="6" t="s">
        <v>1779</v>
      </c>
      <c r="V614" s="6"/>
      <c r="W614" s="6"/>
      <c r="X614" s="6"/>
      <c r="Y614" s="6"/>
      <c r="Z614" s="6"/>
      <c r="AA614" s="6"/>
      <c r="AB614" s="6"/>
      <c r="AC614" s="6"/>
      <c r="AD614" s="6"/>
      <c r="AE614" s="6"/>
      <c r="AF614" s="6"/>
      <c r="AG614" s="6"/>
      <c r="AH614" s="6"/>
    </row>
    <row r="615" spans="1:34" ht="165" x14ac:dyDescent="0.25">
      <c r="A615" s="6">
        <f t="shared" si="23"/>
        <v>614</v>
      </c>
      <c r="B615" s="1">
        <v>591</v>
      </c>
      <c r="C615" s="2">
        <v>44990.719155092593</v>
      </c>
      <c r="D615" s="1" t="s">
        <v>2693</v>
      </c>
      <c r="E615" s="1" t="s">
        <v>540</v>
      </c>
      <c r="F615" s="3">
        <v>44988</v>
      </c>
      <c r="G615" s="1">
        <f>_xlfn.XLOOKUP(Observation[[#This Row],[Date of Observation]],Date!$A$2:$A$300,Date!$B$2:$B$300,"")</f>
        <v>2</v>
      </c>
      <c r="H615" s="1" t="str">
        <f>_xlfn.XLOOKUP(Observation[[#This Row],[Date of Observation]],Date!$A$2:$A$300,Date!$C$2:$C$300,"")</f>
        <v>Spr 2</v>
      </c>
      <c r="I615" s="1" t="s">
        <v>42</v>
      </c>
      <c r="J615" s="1">
        <v>7</v>
      </c>
      <c r="K615" s="1" t="s">
        <v>43</v>
      </c>
      <c r="L615" s="1">
        <v>2</v>
      </c>
      <c r="M615" s="1" t="s">
        <v>44</v>
      </c>
      <c r="N615" s="1" t="s">
        <v>154</v>
      </c>
      <c r="O615" s="1"/>
      <c r="P615" s="6"/>
      <c r="Q615" s="17" t="s">
        <v>1780</v>
      </c>
      <c r="R615" s="6"/>
      <c r="S615" s="6"/>
      <c r="T615" s="6"/>
      <c r="U615" s="6" t="s">
        <v>1781</v>
      </c>
      <c r="V615" s="6"/>
      <c r="W615" s="6"/>
      <c r="X615" s="6"/>
      <c r="Y615" s="6"/>
      <c r="Z615" s="6"/>
      <c r="AA615" s="6"/>
      <c r="AB615" s="6"/>
      <c r="AC615" s="6"/>
      <c r="AD615" s="6"/>
      <c r="AE615" s="6"/>
      <c r="AF615" s="6"/>
      <c r="AG615" s="6"/>
      <c r="AH615" s="6"/>
    </row>
    <row r="616" spans="1:34" ht="180" x14ac:dyDescent="0.25">
      <c r="A616" s="6">
        <f t="shared" si="23"/>
        <v>615</v>
      </c>
      <c r="B616" s="1">
        <v>592</v>
      </c>
      <c r="C616" s="2">
        <v>44990.724189814813</v>
      </c>
      <c r="D616" s="1" t="s">
        <v>2693</v>
      </c>
      <c r="E616" s="1" t="s">
        <v>1782</v>
      </c>
      <c r="F616" s="3">
        <v>44988</v>
      </c>
      <c r="G616" s="1">
        <f>_xlfn.XLOOKUP(Observation[[#This Row],[Date of Observation]],Date!$A$2:$A$300,Date!$B$2:$B$300,"")</f>
        <v>2</v>
      </c>
      <c r="H616" s="1" t="str">
        <f>_xlfn.XLOOKUP(Observation[[#This Row],[Date of Observation]],Date!$A$2:$A$300,Date!$C$2:$C$300,"")</f>
        <v>Spr 2</v>
      </c>
      <c r="I616" s="1" t="s">
        <v>42</v>
      </c>
      <c r="J616" s="1">
        <v>7</v>
      </c>
      <c r="K616" s="1" t="s">
        <v>43</v>
      </c>
      <c r="L616" s="1">
        <v>3</v>
      </c>
      <c r="M616" s="1" t="s">
        <v>44</v>
      </c>
      <c r="N616" s="1" t="s">
        <v>154</v>
      </c>
      <c r="O616" s="1"/>
      <c r="P616" s="6"/>
      <c r="Q616" s="17" t="s">
        <v>1783</v>
      </c>
      <c r="R616" s="6"/>
      <c r="S616" s="6"/>
      <c r="T616" s="6"/>
      <c r="U616" s="6" t="s">
        <v>1779</v>
      </c>
      <c r="V616" s="6"/>
      <c r="W616" s="6"/>
      <c r="X616" s="6"/>
      <c r="Y616" s="6"/>
      <c r="Z616" s="6"/>
      <c r="AA616" s="6"/>
      <c r="AB616" s="6"/>
      <c r="AC616" s="6"/>
      <c r="AD616" s="6"/>
      <c r="AE616" s="6"/>
      <c r="AF616" s="6"/>
      <c r="AG616" s="6"/>
      <c r="AH616" s="6"/>
    </row>
    <row r="617" spans="1:34" ht="180" x14ac:dyDescent="0.25">
      <c r="A617" s="6">
        <f t="shared" si="23"/>
        <v>616</v>
      </c>
      <c r="B617" s="1">
        <v>593</v>
      </c>
      <c r="C617" s="2">
        <v>44990.728622685187</v>
      </c>
      <c r="D617" s="1" t="s">
        <v>2693</v>
      </c>
      <c r="E617" s="1" t="s">
        <v>1784</v>
      </c>
      <c r="F617" s="3">
        <v>44988</v>
      </c>
      <c r="G617" s="1">
        <f>_xlfn.XLOOKUP(Observation[[#This Row],[Date of Observation]],Date!$A$2:$A$300,Date!$B$2:$B$300,"")</f>
        <v>2</v>
      </c>
      <c r="H617" s="1" t="str">
        <f>_xlfn.XLOOKUP(Observation[[#This Row],[Date of Observation]],Date!$A$2:$A$300,Date!$C$2:$C$300,"")</f>
        <v>Spr 2</v>
      </c>
      <c r="I617" s="1" t="s">
        <v>42</v>
      </c>
      <c r="J617" s="1">
        <v>7</v>
      </c>
      <c r="K617" s="1" t="s">
        <v>43</v>
      </c>
      <c r="L617" s="1">
        <v>4</v>
      </c>
      <c r="M617" s="1" t="s">
        <v>44</v>
      </c>
      <c r="N617" s="1" t="s">
        <v>154</v>
      </c>
      <c r="O617" s="1"/>
      <c r="P617" s="6"/>
      <c r="Q617" s="17" t="s">
        <v>1785</v>
      </c>
      <c r="R617" s="6"/>
      <c r="S617" s="6"/>
      <c r="T617" s="6"/>
      <c r="U617" s="6" t="s">
        <v>1786</v>
      </c>
      <c r="V617" s="6"/>
      <c r="W617" s="6"/>
      <c r="X617" s="6"/>
      <c r="Y617" s="6"/>
      <c r="Z617" s="6"/>
      <c r="AA617" s="6"/>
      <c r="AB617" s="6"/>
      <c r="AC617" s="6"/>
      <c r="AD617" s="6"/>
      <c r="AE617" s="6"/>
      <c r="AF617" s="6"/>
      <c r="AG617" s="6"/>
      <c r="AH617" s="6"/>
    </row>
    <row r="618" spans="1:34" ht="180" x14ac:dyDescent="0.25">
      <c r="A618" s="6">
        <f t="shared" si="23"/>
        <v>617</v>
      </c>
      <c r="B618" s="1">
        <v>594</v>
      </c>
      <c r="C618" s="2">
        <v>44990.732523148145</v>
      </c>
      <c r="D618" s="1" t="s">
        <v>2693</v>
      </c>
      <c r="E618" s="1" t="s">
        <v>118</v>
      </c>
      <c r="F618" s="3">
        <v>44988</v>
      </c>
      <c r="G618" s="1">
        <f>_xlfn.XLOOKUP(Observation[[#This Row],[Date of Observation]],Date!$A$2:$A$300,Date!$B$2:$B$300,"")</f>
        <v>2</v>
      </c>
      <c r="H618" s="1" t="str">
        <f>_xlfn.XLOOKUP(Observation[[#This Row],[Date of Observation]],Date!$A$2:$A$300,Date!$C$2:$C$300,"")</f>
        <v>Spr 2</v>
      </c>
      <c r="I618" s="1" t="s">
        <v>42</v>
      </c>
      <c r="J618" s="1">
        <v>7</v>
      </c>
      <c r="K618" s="1" t="s">
        <v>43</v>
      </c>
      <c r="L618" s="1">
        <v>5</v>
      </c>
      <c r="M618" s="1" t="s">
        <v>44</v>
      </c>
      <c r="N618" s="1" t="s">
        <v>154</v>
      </c>
      <c r="O618" s="1"/>
      <c r="P618" s="6"/>
      <c r="Q618" s="17" t="s">
        <v>1787</v>
      </c>
      <c r="R618" s="6"/>
      <c r="S618" s="6"/>
      <c r="T618" s="6"/>
      <c r="U618" s="6" t="s">
        <v>1788</v>
      </c>
      <c r="V618" s="6"/>
      <c r="W618" s="6"/>
      <c r="X618" s="6"/>
      <c r="Y618" s="6"/>
      <c r="Z618" s="6"/>
      <c r="AA618" s="6"/>
      <c r="AB618" s="6"/>
      <c r="AC618" s="6"/>
      <c r="AD618" s="6"/>
      <c r="AE618" s="6"/>
      <c r="AF618" s="6"/>
      <c r="AG618" s="6"/>
      <c r="AH618" s="6"/>
    </row>
    <row r="619" spans="1:34" ht="180" x14ac:dyDescent="0.25">
      <c r="A619" s="6">
        <f t="shared" si="23"/>
        <v>618</v>
      </c>
      <c r="B619" s="1">
        <v>595</v>
      </c>
      <c r="C619" s="2">
        <v>44990.73945601852</v>
      </c>
      <c r="D619" s="1" t="s">
        <v>2693</v>
      </c>
      <c r="E619" s="1" t="s">
        <v>1789</v>
      </c>
      <c r="F619" s="3">
        <v>44988</v>
      </c>
      <c r="G619" s="1">
        <f>_xlfn.XLOOKUP(Observation[[#This Row],[Date of Observation]],Date!$A$2:$A$300,Date!$B$2:$B$300,"")</f>
        <v>2</v>
      </c>
      <c r="H619" s="1" t="str">
        <f>_xlfn.XLOOKUP(Observation[[#This Row],[Date of Observation]],Date!$A$2:$A$300,Date!$C$2:$C$300,"")</f>
        <v>Spr 2</v>
      </c>
      <c r="I619" s="1" t="s">
        <v>42</v>
      </c>
      <c r="J619" s="1">
        <v>7</v>
      </c>
      <c r="K619" s="1" t="s">
        <v>43</v>
      </c>
      <c r="L619" s="1">
        <v>1</v>
      </c>
      <c r="M619" s="1" t="s">
        <v>50</v>
      </c>
      <c r="N619" s="1" t="s">
        <v>154</v>
      </c>
      <c r="O619" s="1"/>
      <c r="P619" s="6"/>
      <c r="Q619" s="17" t="s">
        <v>1790</v>
      </c>
      <c r="R619" s="6"/>
      <c r="S619" s="6"/>
      <c r="T619" s="6"/>
      <c r="U619" s="6" t="s">
        <v>1791</v>
      </c>
      <c r="V619" s="6"/>
      <c r="W619" s="6"/>
      <c r="X619" s="6"/>
      <c r="Y619" s="6"/>
      <c r="Z619" s="6"/>
      <c r="AA619" s="6"/>
      <c r="AB619" s="6"/>
      <c r="AC619" s="6"/>
      <c r="AD619" s="6"/>
      <c r="AE619" s="6"/>
      <c r="AF619" s="6"/>
      <c r="AG619" s="6"/>
      <c r="AH619" s="6"/>
    </row>
    <row r="620" spans="1:34" ht="165" x14ac:dyDescent="0.25">
      <c r="A620" s="6">
        <f t="shared" si="23"/>
        <v>619</v>
      </c>
      <c r="B620" s="1">
        <v>596</v>
      </c>
      <c r="C620" s="2">
        <v>44990.743715277778</v>
      </c>
      <c r="D620" s="1" t="s">
        <v>2693</v>
      </c>
      <c r="E620" s="1" t="s">
        <v>100</v>
      </c>
      <c r="F620" s="3">
        <v>44988</v>
      </c>
      <c r="G620" s="1">
        <f>_xlfn.XLOOKUP(Observation[[#This Row],[Date of Observation]],Date!$A$2:$A$300,Date!$B$2:$B$300,"")</f>
        <v>2</v>
      </c>
      <c r="H620" s="1" t="str">
        <f>_xlfn.XLOOKUP(Observation[[#This Row],[Date of Observation]],Date!$A$2:$A$300,Date!$C$2:$C$300,"")</f>
        <v>Spr 2</v>
      </c>
      <c r="I620" s="1" t="s">
        <v>42</v>
      </c>
      <c r="J620" s="1">
        <v>7</v>
      </c>
      <c r="K620" s="1" t="s">
        <v>43</v>
      </c>
      <c r="L620" s="1">
        <v>2</v>
      </c>
      <c r="M620" s="1" t="s">
        <v>50</v>
      </c>
      <c r="N620" s="1" t="s">
        <v>154</v>
      </c>
      <c r="O620" s="1"/>
      <c r="P620" s="6"/>
      <c r="Q620" s="17" t="s">
        <v>1792</v>
      </c>
      <c r="R620" s="6"/>
      <c r="S620" s="6"/>
      <c r="T620" s="6"/>
      <c r="U620" s="6" t="s">
        <v>1791</v>
      </c>
      <c r="V620" s="6"/>
      <c r="W620" s="6"/>
      <c r="X620" s="6"/>
      <c r="Y620" s="6"/>
      <c r="Z620" s="6"/>
      <c r="AA620" s="6"/>
      <c r="AB620" s="6"/>
      <c r="AC620" s="6"/>
      <c r="AD620" s="6"/>
      <c r="AE620" s="6"/>
      <c r="AF620" s="6"/>
      <c r="AG620" s="6"/>
      <c r="AH620" s="6"/>
    </row>
    <row r="621" spans="1:34" ht="180" x14ac:dyDescent="0.25">
      <c r="A621" s="6">
        <f t="shared" si="23"/>
        <v>620</v>
      </c>
      <c r="B621" s="1">
        <v>597</v>
      </c>
      <c r="C621" s="2">
        <v>44990.750659722224</v>
      </c>
      <c r="D621" s="1" t="s">
        <v>2693</v>
      </c>
      <c r="E621" s="1" t="s">
        <v>1793</v>
      </c>
      <c r="F621" s="3">
        <v>44988</v>
      </c>
      <c r="G621" s="1">
        <f>_xlfn.XLOOKUP(Observation[[#This Row],[Date of Observation]],Date!$A$2:$A$300,Date!$B$2:$B$300,"")</f>
        <v>2</v>
      </c>
      <c r="H621" s="1" t="str">
        <f>_xlfn.XLOOKUP(Observation[[#This Row],[Date of Observation]],Date!$A$2:$A$300,Date!$C$2:$C$300,"")</f>
        <v>Spr 2</v>
      </c>
      <c r="I621" s="1" t="s">
        <v>42</v>
      </c>
      <c r="J621" s="1">
        <v>7</v>
      </c>
      <c r="K621" s="1" t="s">
        <v>43</v>
      </c>
      <c r="L621" s="1">
        <v>3</v>
      </c>
      <c r="M621" s="1" t="s">
        <v>50</v>
      </c>
      <c r="N621" s="1" t="s">
        <v>154</v>
      </c>
      <c r="O621" s="1"/>
      <c r="P621" s="6"/>
      <c r="Q621" s="17" t="s">
        <v>1794</v>
      </c>
      <c r="R621" s="6"/>
      <c r="S621" s="6"/>
      <c r="T621" s="6"/>
      <c r="U621" s="6" t="s">
        <v>1795</v>
      </c>
      <c r="V621" s="6"/>
      <c r="W621" s="6"/>
      <c r="X621" s="6"/>
      <c r="Y621" s="6"/>
      <c r="Z621" s="6"/>
      <c r="AA621" s="6"/>
      <c r="AB621" s="6"/>
      <c r="AC621" s="6"/>
      <c r="AD621" s="6"/>
      <c r="AE621" s="6"/>
      <c r="AF621" s="6"/>
      <c r="AG621" s="6"/>
      <c r="AH621" s="6"/>
    </row>
    <row r="622" spans="1:34" ht="165" x14ac:dyDescent="0.25">
      <c r="A622" s="6">
        <f t="shared" si="23"/>
        <v>621</v>
      </c>
      <c r="B622" s="1">
        <v>598</v>
      </c>
      <c r="C622" s="2">
        <v>44990.754745370374</v>
      </c>
      <c r="D622" s="1" t="s">
        <v>2693</v>
      </c>
      <c r="E622" s="1" t="s">
        <v>1796</v>
      </c>
      <c r="F622" s="3">
        <v>44988</v>
      </c>
      <c r="G622" s="1">
        <f>_xlfn.XLOOKUP(Observation[[#This Row],[Date of Observation]],Date!$A$2:$A$300,Date!$B$2:$B$300,"")</f>
        <v>2</v>
      </c>
      <c r="H622" s="1" t="str">
        <f>_xlfn.XLOOKUP(Observation[[#This Row],[Date of Observation]],Date!$A$2:$A$300,Date!$C$2:$C$300,"")</f>
        <v>Spr 2</v>
      </c>
      <c r="I622" s="1" t="s">
        <v>42</v>
      </c>
      <c r="J622" s="1">
        <v>7</v>
      </c>
      <c r="K622" s="1" t="s">
        <v>43</v>
      </c>
      <c r="L622" s="1">
        <v>4</v>
      </c>
      <c r="M622" s="1" t="s">
        <v>50</v>
      </c>
      <c r="N622" s="1" t="s">
        <v>154</v>
      </c>
      <c r="O622" s="1"/>
      <c r="P622" s="6"/>
      <c r="Q622" s="17" t="s">
        <v>1797</v>
      </c>
      <c r="R622" s="6"/>
      <c r="S622" s="6"/>
      <c r="T622" s="6"/>
      <c r="U622" s="6" t="s">
        <v>1791</v>
      </c>
      <c r="V622" s="6"/>
      <c r="W622" s="6"/>
      <c r="X622" s="6"/>
      <c r="Y622" s="6"/>
      <c r="Z622" s="6"/>
      <c r="AA622" s="6"/>
      <c r="AB622" s="6"/>
      <c r="AC622" s="6"/>
      <c r="AD622" s="6"/>
      <c r="AE622" s="6"/>
      <c r="AF622" s="6"/>
      <c r="AG622" s="6"/>
      <c r="AH622" s="6"/>
    </row>
    <row r="623" spans="1:34" ht="135" x14ac:dyDescent="0.25">
      <c r="A623" s="6">
        <f t="shared" si="23"/>
        <v>622</v>
      </c>
      <c r="B623" s="1">
        <v>599</v>
      </c>
      <c r="C623" s="2">
        <v>44990.757662037038</v>
      </c>
      <c r="D623" s="1" t="s">
        <v>2693</v>
      </c>
      <c r="E623" s="1" t="s">
        <v>1798</v>
      </c>
      <c r="F623" s="3">
        <v>44988</v>
      </c>
      <c r="G623" s="1">
        <f>_xlfn.XLOOKUP(Observation[[#This Row],[Date of Observation]],Date!$A$2:$A$300,Date!$B$2:$B$300,"")</f>
        <v>2</v>
      </c>
      <c r="H623" s="1" t="str">
        <f>_xlfn.XLOOKUP(Observation[[#This Row],[Date of Observation]],Date!$A$2:$A$300,Date!$C$2:$C$300,"")</f>
        <v>Spr 2</v>
      </c>
      <c r="I623" s="1" t="s">
        <v>42</v>
      </c>
      <c r="J623" s="1">
        <v>7</v>
      </c>
      <c r="K623" s="1" t="s">
        <v>43</v>
      </c>
      <c r="L623" s="1">
        <v>5</v>
      </c>
      <c r="M623" s="1" t="s">
        <v>50</v>
      </c>
      <c r="N623" s="1" t="s">
        <v>154</v>
      </c>
      <c r="O623" s="1"/>
      <c r="P623" s="6"/>
      <c r="Q623" s="17" t="s">
        <v>1799</v>
      </c>
      <c r="R623" s="6"/>
      <c r="S623" s="6"/>
      <c r="T623" s="6"/>
      <c r="U623" s="6" t="s">
        <v>1791</v>
      </c>
      <c r="V623" s="6"/>
      <c r="W623" s="6"/>
      <c r="X623" s="6"/>
      <c r="Y623" s="6"/>
      <c r="Z623" s="6"/>
      <c r="AA623" s="6"/>
      <c r="AB623" s="6"/>
      <c r="AC623" s="6"/>
      <c r="AD623" s="6"/>
      <c r="AE623" s="6"/>
      <c r="AF623" s="6"/>
      <c r="AG623" s="6"/>
      <c r="AH623" s="6"/>
    </row>
    <row r="624" spans="1:34" ht="45" x14ac:dyDescent="0.25">
      <c r="A624" s="6">
        <f t="shared" ref="A624:A631" si="24">ROW()-1</f>
        <v>623</v>
      </c>
      <c r="B624" s="1">
        <v>600</v>
      </c>
      <c r="C624" s="2">
        <v>44991.39466435185</v>
      </c>
      <c r="D624" s="1" t="s">
        <v>2745</v>
      </c>
      <c r="E624" s="1" t="s">
        <v>1423</v>
      </c>
      <c r="F624" s="3">
        <v>44981</v>
      </c>
      <c r="G624" s="1">
        <f>_xlfn.XLOOKUP(Observation[[#This Row],[Date of Observation]],Date!$A$2:$A$300,Date!$B$2:$B$300,"")</f>
        <v>1</v>
      </c>
      <c r="H624" s="1" t="str">
        <f>_xlfn.XLOOKUP(Observation[[#This Row],[Date of Observation]],Date!$A$2:$A$300,Date!$C$2:$C$300,"")</f>
        <v>Spr 2</v>
      </c>
      <c r="I624" s="1" t="s">
        <v>58</v>
      </c>
      <c r="J624" s="1">
        <v>7</v>
      </c>
      <c r="K624" s="1" t="s">
        <v>80</v>
      </c>
      <c r="L624" s="1">
        <v>1</v>
      </c>
      <c r="M624" s="1" t="s">
        <v>50</v>
      </c>
      <c r="N624" s="1" t="s">
        <v>45</v>
      </c>
      <c r="O624" s="1" t="s">
        <v>51</v>
      </c>
      <c r="P624" s="6" t="s">
        <v>1800</v>
      </c>
      <c r="Q624" s="6" t="s">
        <v>2780</v>
      </c>
      <c r="R624" s="6" t="s">
        <v>2780</v>
      </c>
      <c r="S624" s="6" t="s">
        <v>2780</v>
      </c>
      <c r="T624" s="6" t="s">
        <v>2780</v>
      </c>
      <c r="U624" s="6" t="s">
        <v>2780</v>
      </c>
      <c r="V624" s="6"/>
      <c r="W624" s="6"/>
      <c r="X624" s="6"/>
      <c r="Y624" s="6"/>
      <c r="Z624" s="6"/>
      <c r="AA624" s="6"/>
      <c r="AB624" s="6"/>
      <c r="AC624" s="6"/>
      <c r="AD624" s="6"/>
      <c r="AE624" s="6"/>
      <c r="AF624" s="6"/>
      <c r="AG624" s="6"/>
      <c r="AH624" s="6"/>
    </row>
    <row r="625" spans="1:34" ht="75" x14ac:dyDescent="0.25">
      <c r="A625" s="6">
        <f t="shared" si="24"/>
        <v>624</v>
      </c>
      <c r="B625" s="1">
        <v>601</v>
      </c>
      <c r="C625" s="2">
        <v>44991.396226851852</v>
      </c>
      <c r="D625" s="1" t="s">
        <v>2745</v>
      </c>
      <c r="E625" s="1" t="s">
        <v>1423</v>
      </c>
      <c r="F625" s="3">
        <v>44981</v>
      </c>
      <c r="G625" s="1">
        <f>_xlfn.XLOOKUP(Observation[[#This Row],[Date of Observation]],Date!$A$2:$A$300,Date!$B$2:$B$300,"")</f>
        <v>1</v>
      </c>
      <c r="H625" s="1" t="str">
        <f>_xlfn.XLOOKUP(Observation[[#This Row],[Date of Observation]],Date!$A$2:$A$300,Date!$C$2:$C$300,"")</f>
        <v>Spr 2</v>
      </c>
      <c r="I625" s="1" t="s">
        <v>58</v>
      </c>
      <c r="J625" s="1">
        <v>7</v>
      </c>
      <c r="K625" s="1" t="s">
        <v>80</v>
      </c>
      <c r="L625" s="1">
        <v>1</v>
      </c>
      <c r="M625" s="1" t="s">
        <v>50</v>
      </c>
      <c r="N625" s="1" t="s">
        <v>154</v>
      </c>
      <c r="O625" s="1"/>
      <c r="P625" s="6"/>
      <c r="Q625" s="17" t="s">
        <v>1801</v>
      </c>
      <c r="R625" s="6"/>
      <c r="S625" s="6"/>
      <c r="T625" s="6"/>
      <c r="U625" s="6" t="s">
        <v>1802</v>
      </c>
      <c r="V625" s="6"/>
      <c r="W625" s="6"/>
      <c r="X625" s="6"/>
      <c r="Y625" s="6"/>
      <c r="Z625" s="6"/>
      <c r="AA625" s="6"/>
      <c r="AB625" s="6"/>
      <c r="AC625" s="6"/>
      <c r="AD625" s="6"/>
      <c r="AE625" s="6"/>
      <c r="AF625" s="6"/>
      <c r="AG625" s="6"/>
      <c r="AH625" s="6"/>
    </row>
    <row r="626" spans="1:34" ht="135" x14ac:dyDescent="0.25">
      <c r="A626" s="6">
        <f t="shared" si="24"/>
        <v>625</v>
      </c>
      <c r="B626" s="1">
        <v>602</v>
      </c>
      <c r="C626" s="2">
        <v>44991.399155092593</v>
      </c>
      <c r="D626" s="1" t="s">
        <v>2745</v>
      </c>
      <c r="E626" s="1" t="s">
        <v>896</v>
      </c>
      <c r="F626" s="3">
        <v>44960</v>
      </c>
      <c r="G626" s="1">
        <f>_xlfn.XLOOKUP(Observation[[#This Row],[Date of Observation]],Date!$A$2:$A$300,Date!$B$2:$B$300,"")</f>
        <v>5</v>
      </c>
      <c r="H626" s="1" t="str">
        <f>_xlfn.XLOOKUP(Observation[[#This Row],[Date of Observation]],Date!$A$2:$A$300,Date!$C$2:$C$300,"")</f>
        <v>Spr 1</v>
      </c>
      <c r="I626" s="1" t="s">
        <v>58</v>
      </c>
      <c r="J626" s="1">
        <v>10</v>
      </c>
      <c r="K626" s="1" t="s">
        <v>80</v>
      </c>
      <c r="L626" s="1">
        <v>2</v>
      </c>
      <c r="M626" s="1" t="s">
        <v>44</v>
      </c>
      <c r="N626" s="1" t="s">
        <v>45</v>
      </c>
      <c r="O626" s="1" t="s">
        <v>51</v>
      </c>
      <c r="P626" s="6" t="s">
        <v>1803</v>
      </c>
      <c r="Q626" s="17" t="s">
        <v>1804</v>
      </c>
      <c r="R626" s="6"/>
      <c r="S626" s="6"/>
      <c r="T626" s="6"/>
      <c r="U626" s="6" t="s">
        <v>1805</v>
      </c>
      <c r="V626" s="6"/>
      <c r="W626" s="6"/>
      <c r="X626" s="6"/>
      <c r="Y626" s="6"/>
      <c r="Z626" s="6"/>
      <c r="AA626" s="6"/>
      <c r="AB626" s="6"/>
      <c r="AC626" s="6"/>
      <c r="AD626" s="6"/>
      <c r="AE626" s="6"/>
      <c r="AF626" s="6"/>
      <c r="AG626" s="6"/>
      <c r="AH626" s="6"/>
    </row>
    <row r="627" spans="1:34" ht="120" x14ac:dyDescent="0.25">
      <c r="A627" s="6">
        <f t="shared" si="24"/>
        <v>626</v>
      </c>
      <c r="B627" s="1">
        <v>603</v>
      </c>
      <c r="C627" s="2">
        <v>44991.402106481481</v>
      </c>
      <c r="D627" s="1" t="s">
        <v>2745</v>
      </c>
      <c r="E627" s="1" t="s">
        <v>896</v>
      </c>
      <c r="F627" s="3">
        <v>44960</v>
      </c>
      <c r="G627" s="1">
        <f>_xlfn.XLOOKUP(Observation[[#This Row],[Date of Observation]],Date!$A$2:$A$300,Date!$B$2:$B$300,"")</f>
        <v>5</v>
      </c>
      <c r="H627" s="1" t="str">
        <f>_xlfn.XLOOKUP(Observation[[#This Row],[Date of Observation]],Date!$A$2:$A$300,Date!$C$2:$C$300,"")</f>
        <v>Spr 1</v>
      </c>
      <c r="I627" s="1" t="s">
        <v>58</v>
      </c>
      <c r="J627" s="1">
        <v>10</v>
      </c>
      <c r="K627" s="1" t="s">
        <v>80</v>
      </c>
      <c r="L627" s="1">
        <v>2</v>
      </c>
      <c r="M627" s="1" t="s">
        <v>44</v>
      </c>
      <c r="N627" s="1" t="s">
        <v>154</v>
      </c>
      <c r="O627" s="1"/>
      <c r="P627" s="6"/>
      <c r="Q627" s="17" t="s">
        <v>1806</v>
      </c>
      <c r="R627" s="6"/>
      <c r="S627" s="6"/>
      <c r="T627" s="6"/>
      <c r="U627" s="6" t="s">
        <v>1807</v>
      </c>
      <c r="V627" s="6"/>
      <c r="W627" s="6"/>
      <c r="X627" s="6"/>
      <c r="Y627" s="6"/>
      <c r="Z627" s="6"/>
      <c r="AA627" s="6"/>
      <c r="AB627" s="6"/>
      <c r="AC627" s="6"/>
      <c r="AD627" s="6"/>
      <c r="AE627" s="6"/>
      <c r="AF627" s="6"/>
      <c r="AG627" s="6"/>
      <c r="AH627" s="6"/>
    </row>
    <row r="628" spans="1:34" ht="180" x14ac:dyDescent="0.25">
      <c r="A628" s="6">
        <f t="shared" si="24"/>
        <v>627</v>
      </c>
      <c r="B628" s="1">
        <v>604</v>
      </c>
      <c r="C628" s="2">
        <v>44991.405509259261</v>
      </c>
      <c r="D628" s="1" t="s">
        <v>2745</v>
      </c>
      <c r="E628" s="1" t="s">
        <v>1808</v>
      </c>
      <c r="F628" s="3">
        <v>44988</v>
      </c>
      <c r="G628" s="1">
        <f>_xlfn.XLOOKUP(Observation[[#This Row],[Date of Observation]],Date!$A$2:$A$300,Date!$B$2:$B$300,"")</f>
        <v>2</v>
      </c>
      <c r="H628" s="1" t="str">
        <f>_xlfn.XLOOKUP(Observation[[#This Row],[Date of Observation]],Date!$A$2:$A$300,Date!$C$2:$C$300,"")</f>
        <v>Spr 2</v>
      </c>
      <c r="I628" s="1" t="s">
        <v>58</v>
      </c>
      <c r="J628" s="1">
        <v>10</v>
      </c>
      <c r="K628" s="1" t="s">
        <v>80</v>
      </c>
      <c r="L628" s="1">
        <v>3</v>
      </c>
      <c r="M628" s="1" t="s">
        <v>44</v>
      </c>
      <c r="N628" s="1" t="s">
        <v>45</v>
      </c>
      <c r="O628" s="1" t="s">
        <v>51</v>
      </c>
      <c r="P628" s="6" t="s">
        <v>1809</v>
      </c>
      <c r="Q628" s="17" t="s">
        <v>1810</v>
      </c>
      <c r="R628" s="6"/>
      <c r="S628" s="6"/>
      <c r="T628" s="6"/>
      <c r="U628" s="6" t="s">
        <v>1811</v>
      </c>
      <c r="V628" s="6"/>
      <c r="W628" s="6"/>
      <c r="X628" s="6"/>
      <c r="Y628" s="6"/>
      <c r="Z628" s="6"/>
      <c r="AA628" s="6"/>
      <c r="AB628" s="6"/>
      <c r="AC628" s="6"/>
      <c r="AD628" s="6"/>
      <c r="AE628" s="6"/>
      <c r="AF628" s="6"/>
      <c r="AG628" s="6"/>
      <c r="AH628" s="6"/>
    </row>
    <row r="629" spans="1:34" ht="45" x14ac:dyDescent="0.25">
      <c r="A629" s="6">
        <f t="shared" si="24"/>
        <v>628</v>
      </c>
      <c r="B629" s="1">
        <v>605</v>
      </c>
      <c r="C629" s="2">
        <v>44991.410694444443</v>
      </c>
      <c r="D629" s="1" t="s">
        <v>2745</v>
      </c>
      <c r="E629" s="1" t="s">
        <v>120</v>
      </c>
      <c r="F629" s="3">
        <v>44991</v>
      </c>
      <c r="G629" s="1">
        <f>_xlfn.XLOOKUP(Observation[[#This Row],[Date of Observation]],Date!$A$2:$A$300,Date!$B$2:$B$300,"")</f>
        <v>3</v>
      </c>
      <c r="H629" s="1" t="str">
        <f>_xlfn.XLOOKUP(Observation[[#This Row],[Date of Observation]],Date!$A$2:$A$300,Date!$C$2:$C$300,"")</f>
        <v>Spr 2</v>
      </c>
      <c r="I629" s="1" t="s">
        <v>58</v>
      </c>
      <c r="J629" s="1">
        <v>8</v>
      </c>
      <c r="K629" s="1" t="s">
        <v>80</v>
      </c>
      <c r="L629" s="1">
        <v>1</v>
      </c>
      <c r="M629" s="1" t="s">
        <v>44</v>
      </c>
      <c r="N629" s="1" t="s">
        <v>45</v>
      </c>
      <c r="O629" s="1" t="s">
        <v>26</v>
      </c>
      <c r="P629" s="6" t="s">
        <v>1812</v>
      </c>
      <c r="Q629" s="6" t="s">
        <v>2780</v>
      </c>
      <c r="R629" s="6" t="s">
        <v>2780</v>
      </c>
      <c r="S629" s="6" t="s">
        <v>2780</v>
      </c>
      <c r="T629" s="6" t="s">
        <v>2780</v>
      </c>
      <c r="U629" s="6" t="s">
        <v>2780</v>
      </c>
      <c r="V629" s="6"/>
      <c r="W629" s="6"/>
      <c r="X629" s="6"/>
      <c r="Y629" s="6"/>
      <c r="Z629" s="6"/>
      <c r="AA629" s="6"/>
      <c r="AB629" s="6"/>
      <c r="AC629" s="6"/>
      <c r="AD629" s="6"/>
      <c r="AE629" s="6"/>
      <c r="AF629" s="6"/>
      <c r="AG629" s="6"/>
      <c r="AH629" s="6"/>
    </row>
    <row r="630" spans="1:34" ht="135" x14ac:dyDescent="0.25">
      <c r="A630" s="6">
        <f t="shared" si="24"/>
        <v>629</v>
      </c>
      <c r="B630" s="1">
        <v>606</v>
      </c>
      <c r="C630" s="2">
        <v>44991.41333333333</v>
      </c>
      <c r="D630" s="1" t="s">
        <v>2745</v>
      </c>
      <c r="E630" s="1" t="s">
        <v>120</v>
      </c>
      <c r="F630" s="3">
        <v>44991</v>
      </c>
      <c r="G630" s="1">
        <f>_xlfn.XLOOKUP(Observation[[#This Row],[Date of Observation]],Date!$A$2:$A$300,Date!$B$2:$B$300,"")</f>
        <v>3</v>
      </c>
      <c r="H630" s="1" t="str">
        <f>_xlfn.XLOOKUP(Observation[[#This Row],[Date of Observation]],Date!$A$2:$A$300,Date!$C$2:$C$300,"")</f>
        <v>Spr 2</v>
      </c>
      <c r="I630" s="1" t="s">
        <v>58</v>
      </c>
      <c r="J630" s="1">
        <v>8</v>
      </c>
      <c r="K630" s="1" t="s">
        <v>80</v>
      </c>
      <c r="L630" s="1">
        <v>1</v>
      </c>
      <c r="M630" s="1" t="s">
        <v>44</v>
      </c>
      <c r="N630" s="1" t="s">
        <v>154</v>
      </c>
      <c r="O630" s="1"/>
      <c r="P630" s="6"/>
      <c r="Q630" s="17" t="s">
        <v>1813</v>
      </c>
      <c r="R630" s="6"/>
      <c r="S630" s="6"/>
      <c r="T630" s="6"/>
      <c r="U630" s="6" t="s">
        <v>1814</v>
      </c>
      <c r="V630" s="6"/>
      <c r="W630" s="6"/>
      <c r="X630" s="6"/>
      <c r="Y630" s="6"/>
      <c r="Z630" s="6"/>
      <c r="AA630" s="6"/>
      <c r="AB630" s="6"/>
      <c r="AC630" s="6"/>
      <c r="AD630" s="6"/>
      <c r="AE630" s="6"/>
      <c r="AF630" s="6"/>
      <c r="AG630" s="6"/>
      <c r="AH630" s="6"/>
    </row>
    <row r="631" spans="1:34" ht="240" x14ac:dyDescent="0.25">
      <c r="A631" s="6">
        <f t="shared" si="24"/>
        <v>630</v>
      </c>
      <c r="B631" s="1">
        <v>607</v>
      </c>
      <c r="C631" s="2">
        <v>44991.507939814815</v>
      </c>
      <c r="D631" s="1" t="s">
        <v>2693</v>
      </c>
      <c r="E631" s="1" t="s">
        <v>544</v>
      </c>
      <c r="F631" s="3">
        <v>44991</v>
      </c>
      <c r="G631" s="1">
        <f>_xlfn.XLOOKUP(Observation[[#This Row],[Date of Observation]],Date!$A$2:$A$300,Date!$B$2:$B$300,"")</f>
        <v>3</v>
      </c>
      <c r="H631" s="1" t="str">
        <f>_xlfn.XLOOKUP(Observation[[#This Row],[Date of Observation]],Date!$A$2:$A$300,Date!$C$2:$C$300,"")</f>
        <v>Spr 2</v>
      </c>
      <c r="I631" s="1" t="s">
        <v>42</v>
      </c>
      <c r="J631" s="1">
        <v>10</v>
      </c>
      <c r="K631" s="1" t="s">
        <v>43</v>
      </c>
      <c r="L631" s="1">
        <v>1</v>
      </c>
      <c r="M631" s="1" t="s">
        <v>44</v>
      </c>
      <c r="N631" s="1" t="s">
        <v>45</v>
      </c>
      <c r="O631" s="1" t="s">
        <v>25</v>
      </c>
      <c r="P631" s="6" t="s">
        <v>1815</v>
      </c>
      <c r="Q631" s="17"/>
      <c r="R631" s="6"/>
      <c r="S631" s="6" t="s">
        <v>1816</v>
      </c>
      <c r="T631" s="6"/>
      <c r="U631" s="6" t="s">
        <v>1817</v>
      </c>
      <c r="V631" s="6"/>
      <c r="W631" s="6"/>
      <c r="X631" s="6"/>
      <c r="Y631" s="6"/>
      <c r="Z631" s="6"/>
      <c r="AA631" s="6"/>
      <c r="AB631" s="6"/>
      <c r="AC631" s="6"/>
      <c r="AD631" s="6"/>
      <c r="AE631" s="6"/>
      <c r="AF631" s="6"/>
      <c r="AG631" s="6"/>
      <c r="AH631" s="6"/>
    </row>
    <row r="632" spans="1:34" ht="409.5" x14ac:dyDescent="0.25">
      <c r="A632" s="6">
        <f t="shared" ref="A632:A663" si="25">ROW()-1</f>
        <v>631</v>
      </c>
      <c r="B632" s="1">
        <v>608</v>
      </c>
      <c r="C632" s="2">
        <v>44993.161203703705</v>
      </c>
      <c r="D632" s="1" t="s">
        <v>2691</v>
      </c>
      <c r="E632" s="1" t="s">
        <v>297</v>
      </c>
      <c r="F632" s="3">
        <v>44886</v>
      </c>
      <c r="G632" s="1">
        <f>_xlfn.XLOOKUP(Observation[[#This Row],[Date of Observation]],Date!$A$2:$A$300,Date!$B$2:$B$300,"")</f>
        <v>4</v>
      </c>
      <c r="H632" s="1" t="str">
        <f>_xlfn.XLOOKUP(Observation[[#This Row],[Date of Observation]],Date!$A$2:$A$300,Date!$C$2:$C$300,"")</f>
        <v>Aut 2</v>
      </c>
      <c r="I632" s="1" t="s">
        <v>90</v>
      </c>
      <c r="J632" s="1">
        <v>12</v>
      </c>
      <c r="K632" s="1" t="s">
        <v>298</v>
      </c>
      <c r="L632" s="1"/>
      <c r="M632" s="1" t="s">
        <v>65</v>
      </c>
      <c r="N632" s="1" t="s">
        <v>302</v>
      </c>
      <c r="O632" s="1"/>
      <c r="P632" s="6" t="s">
        <v>1818</v>
      </c>
      <c r="Q632" s="17" t="s">
        <v>1819</v>
      </c>
      <c r="R632" s="6" t="s">
        <v>1820</v>
      </c>
      <c r="S632" s="6" t="s">
        <v>1821</v>
      </c>
      <c r="T632" s="6" t="s">
        <v>1822</v>
      </c>
      <c r="U632" s="6" t="s">
        <v>1823</v>
      </c>
      <c r="V632" s="6" t="s">
        <v>1159</v>
      </c>
      <c r="W632" s="6" t="s">
        <v>1159</v>
      </c>
      <c r="X632" s="6" t="s">
        <v>1159</v>
      </c>
      <c r="Y632" s="6" t="s">
        <v>1159</v>
      </c>
      <c r="Z632" s="6" t="s">
        <v>1159</v>
      </c>
      <c r="AA632" s="6" t="s">
        <v>1159</v>
      </c>
      <c r="AB632" s="6" t="s">
        <v>1159</v>
      </c>
      <c r="AC632" s="6" t="s">
        <v>1159</v>
      </c>
      <c r="AD632" s="6" t="s">
        <v>1159</v>
      </c>
      <c r="AE632" s="6" t="s">
        <v>1159</v>
      </c>
      <c r="AF632" s="6" t="s">
        <v>1159</v>
      </c>
      <c r="AG632" s="6" t="s">
        <v>1159</v>
      </c>
      <c r="AH632" s="6" t="s">
        <v>1159</v>
      </c>
    </row>
    <row r="633" spans="1:34" ht="45" x14ac:dyDescent="0.25">
      <c r="A633" s="6">
        <f t="shared" si="25"/>
        <v>632</v>
      </c>
      <c r="B633" s="1">
        <v>609</v>
      </c>
      <c r="C633" s="2">
        <v>44993.304560185185</v>
      </c>
      <c r="D633" s="1" t="s">
        <v>2730</v>
      </c>
      <c r="E633" s="1" t="s">
        <v>41</v>
      </c>
      <c r="F633" s="3">
        <v>44992</v>
      </c>
      <c r="G633" s="1">
        <f>_xlfn.XLOOKUP(Observation[[#This Row],[Date of Observation]],Date!$A$2:$A$300,Date!$B$2:$B$300,"")</f>
        <v>3</v>
      </c>
      <c r="H633" s="1" t="str">
        <f>_xlfn.XLOOKUP(Observation[[#This Row],[Date of Observation]],Date!$A$2:$A$300,Date!$C$2:$C$300,"")</f>
        <v>Spr 2</v>
      </c>
      <c r="I633" s="1" t="s">
        <v>42</v>
      </c>
      <c r="J633" s="1">
        <v>12</v>
      </c>
      <c r="K633" s="1" t="s">
        <v>124</v>
      </c>
      <c r="L633" s="1"/>
      <c r="M633" s="1" t="s">
        <v>125</v>
      </c>
      <c r="N633" s="1" t="s">
        <v>45</v>
      </c>
      <c r="O633" s="1" t="s">
        <v>51</v>
      </c>
      <c r="P633" s="6" t="s">
        <v>1824</v>
      </c>
      <c r="Q633" s="6" t="s">
        <v>2780</v>
      </c>
      <c r="R633" s="6" t="s">
        <v>2780</v>
      </c>
      <c r="S633" s="6" t="s">
        <v>2780</v>
      </c>
      <c r="T633" s="6" t="s">
        <v>2780</v>
      </c>
      <c r="U633" s="6" t="s">
        <v>2780</v>
      </c>
      <c r="V633" s="6"/>
      <c r="W633" s="6"/>
      <c r="X633" s="6"/>
      <c r="Y633" s="6"/>
      <c r="Z633" s="6"/>
      <c r="AA633" s="6"/>
      <c r="AB633" s="6"/>
      <c r="AC633" s="6"/>
      <c r="AD633" s="6"/>
      <c r="AE633" s="6"/>
      <c r="AF633" s="6"/>
      <c r="AG633" s="6"/>
      <c r="AH633" s="6"/>
    </row>
    <row r="634" spans="1:34" ht="180" x14ac:dyDescent="0.25">
      <c r="A634" s="6">
        <f t="shared" si="25"/>
        <v>633</v>
      </c>
      <c r="B634" s="1">
        <v>610</v>
      </c>
      <c r="C634" s="2">
        <v>44993.495775462965</v>
      </c>
      <c r="D634" s="1" t="s">
        <v>2710</v>
      </c>
      <c r="E634" s="1" t="s">
        <v>102</v>
      </c>
      <c r="F634" s="3">
        <v>44993</v>
      </c>
      <c r="G634" s="1">
        <f>_xlfn.XLOOKUP(Observation[[#This Row],[Date of Observation]],Date!$A$2:$A$300,Date!$B$2:$B$300,"")</f>
        <v>3</v>
      </c>
      <c r="H634" s="1" t="str">
        <f>_xlfn.XLOOKUP(Observation[[#This Row],[Date of Observation]],Date!$A$2:$A$300,Date!$C$2:$C$300,"")</f>
        <v>Spr 2</v>
      </c>
      <c r="I634" s="1" t="s">
        <v>90</v>
      </c>
      <c r="J634" s="1">
        <v>7</v>
      </c>
      <c r="K634" s="1" t="s">
        <v>103</v>
      </c>
      <c r="L634" s="1">
        <v>2</v>
      </c>
      <c r="M634" s="1" t="s">
        <v>50</v>
      </c>
      <c r="N634" s="1" t="s">
        <v>45</v>
      </c>
      <c r="O634" s="1" t="s">
        <v>24</v>
      </c>
      <c r="P634" s="6" t="s">
        <v>1825</v>
      </c>
      <c r="Q634" s="17"/>
      <c r="R634" s="6" t="s">
        <v>1826</v>
      </c>
      <c r="S634" s="6"/>
      <c r="T634" s="6"/>
      <c r="U634" s="6" t="s">
        <v>1827</v>
      </c>
      <c r="V634" s="6"/>
      <c r="W634" s="6"/>
      <c r="X634" s="6"/>
      <c r="Y634" s="6"/>
      <c r="Z634" s="6"/>
      <c r="AA634" s="6"/>
      <c r="AB634" s="6"/>
      <c r="AC634" s="6"/>
      <c r="AD634" s="6"/>
      <c r="AE634" s="6"/>
      <c r="AF634" s="6"/>
      <c r="AG634" s="6"/>
      <c r="AH634" s="6"/>
    </row>
    <row r="635" spans="1:34" ht="105" x14ac:dyDescent="0.25">
      <c r="A635" s="6">
        <f t="shared" si="25"/>
        <v>634</v>
      </c>
      <c r="B635" s="1">
        <v>611</v>
      </c>
      <c r="C635" s="2">
        <v>44993.520682870374</v>
      </c>
      <c r="D635" s="1" t="s">
        <v>2731</v>
      </c>
      <c r="E635" s="1" t="s">
        <v>140</v>
      </c>
      <c r="F635" s="3">
        <v>44993</v>
      </c>
      <c r="G635" s="1">
        <f>_xlfn.XLOOKUP(Observation[[#This Row],[Date of Observation]],Date!$A$2:$A$300,Date!$B$2:$B$300,"")</f>
        <v>3</v>
      </c>
      <c r="H635" s="1" t="str">
        <f>_xlfn.XLOOKUP(Observation[[#This Row],[Date of Observation]],Date!$A$2:$A$300,Date!$C$2:$C$300,"")</f>
        <v>Spr 2</v>
      </c>
      <c r="I635" s="1" t="s">
        <v>42</v>
      </c>
      <c r="J635" s="1">
        <v>12</v>
      </c>
      <c r="K635" s="1" t="s">
        <v>386</v>
      </c>
      <c r="L635" s="1"/>
      <c r="M635" s="1" t="s">
        <v>44</v>
      </c>
      <c r="N635" s="1" t="s">
        <v>45</v>
      </c>
      <c r="O635" s="1" t="s">
        <v>51</v>
      </c>
      <c r="P635" s="6" t="s">
        <v>1828</v>
      </c>
      <c r="Q635" s="17" t="s">
        <v>1829</v>
      </c>
      <c r="R635" s="6"/>
      <c r="S635" s="6"/>
      <c r="T635" s="6"/>
      <c r="U635" s="6" t="s">
        <v>1830</v>
      </c>
      <c r="V635" s="6" t="s">
        <v>1159</v>
      </c>
      <c r="W635" s="6"/>
      <c r="X635" s="6"/>
      <c r="Y635" s="6"/>
      <c r="Z635" s="6"/>
      <c r="AA635" s="6"/>
      <c r="AB635" s="6"/>
      <c r="AC635" s="6"/>
      <c r="AD635" s="6"/>
      <c r="AE635" s="6"/>
      <c r="AF635" s="6"/>
      <c r="AG635" s="6"/>
      <c r="AH635" s="6"/>
    </row>
    <row r="636" spans="1:34" ht="135" x14ac:dyDescent="0.25">
      <c r="A636" s="6">
        <f t="shared" si="25"/>
        <v>635</v>
      </c>
      <c r="B636" s="1">
        <v>612</v>
      </c>
      <c r="C636" s="2">
        <v>44994.376967592594</v>
      </c>
      <c r="D636" s="1" t="s">
        <v>2715</v>
      </c>
      <c r="E636" s="1" t="s">
        <v>1831</v>
      </c>
      <c r="F636" s="3">
        <v>44957</v>
      </c>
      <c r="G636" s="1">
        <f>_xlfn.XLOOKUP(Observation[[#This Row],[Date of Observation]],Date!$A$2:$A$300,Date!$B$2:$B$300,"")</f>
        <v>5</v>
      </c>
      <c r="H636" s="1" t="str">
        <f>_xlfn.XLOOKUP(Observation[[#This Row],[Date of Observation]],Date!$A$2:$A$300,Date!$C$2:$C$300,"")</f>
        <v>Spr 1</v>
      </c>
      <c r="I636" s="1" t="s">
        <v>90</v>
      </c>
      <c r="J636" s="1">
        <v>11</v>
      </c>
      <c r="K636" s="1" t="s">
        <v>221</v>
      </c>
      <c r="L636" s="1">
        <v>1</v>
      </c>
      <c r="M636" s="1" t="s">
        <v>65</v>
      </c>
      <c r="N636" s="1" t="s">
        <v>302</v>
      </c>
      <c r="O636" s="1"/>
      <c r="P636" s="6" t="s">
        <v>1832</v>
      </c>
      <c r="Q636" s="17" t="s">
        <v>1833</v>
      </c>
      <c r="R636" s="6" t="s">
        <v>1834</v>
      </c>
      <c r="S636" s="6" t="s">
        <v>1835</v>
      </c>
      <c r="T636" s="6" t="s">
        <v>1836</v>
      </c>
      <c r="U636" s="6" t="s">
        <v>1837</v>
      </c>
      <c r="V636" s="6" t="s">
        <v>1170</v>
      </c>
      <c r="W636" s="6"/>
      <c r="X636" s="6"/>
      <c r="Y636" s="6"/>
      <c r="Z636" s="6"/>
      <c r="AA636" s="6"/>
      <c r="AB636" s="6"/>
      <c r="AC636" s="6" t="s">
        <v>1170</v>
      </c>
      <c r="AD636" s="6"/>
      <c r="AE636" s="6"/>
      <c r="AF636" s="6"/>
      <c r="AG636" s="6"/>
      <c r="AH636" s="6"/>
    </row>
    <row r="637" spans="1:34" ht="195" x14ac:dyDescent="0.25">
      <c r="A637" s="6">
        <f t="shared" si="25"/>
        <v>636</v>
      </c>
      <c r="B637" s="1">
        <v>29</v>
      </c>
      <c r="C637" s="2">
        <v>44994.449907407405</v>
      </c>
      <c r="D637" s="1" t="s">
        <v>2723</v>
      </c>
      <c r="E637" s="1" t="s">
        <v>63</v>
      </c>
      <c r="F637" s="3">
        <v>44993</v>
      </c>
      <c r="G637" s="1">
        <f>_xlfn.XLOOKUP(Observation[[#This Row],[Date of Observation]],Date!$A$2:$A$300,Date!$B$2:$B$300,"")</f>
        <v>3</v>
      </c>
      <c r="H637" s="1" t="str">
        <f>_xlfn.XLOOKUP(Observation[[#This Row],[Date of Observation]],Date!$A$2:$A$300,Date!$C$2:$C$300,"")</f>
        <v>Spr 2</v>
      </c>
      <c r="I637" s="1" t="s">
        <v>58</v>
      </c>
      <c r="J637" s="1">
        <v>10</v>
      </c>
      <c r="K637" s="1" t="s">
        <v>64</v>
      </c>
      <c r="L637" s="1">
        <v>2</v>
      </c>
      <c r="M637" s="1" t="s">
        <v>65</v>
      </c>
      <c r="N637" s="1" t="s">
        <v>302</v>
      </c>
      <c r="O637" s="1" t="s">
        <v>337</v>
      </c>
      <c r="P637" s="6" t="s">
        <v>338</v>
      </c>
      <c r="Q637" s="6" t="s">
        <v>2780</v>
      </c>
      <c r="R637" s="6" t="s">
        <v>2780</v>
      </c>
      <c r="S637" s="6" t="s">
        <v>2780</v>
      </c>
      <c r="T637" s="6" t="s">
        <v>2780</v>
      </c>
      <c r="U637" s="6" t="s">
        <v>2780</v>
      </c>
      <c r="V637" s="6"/>
      <c r="W637" s="6"/>
      <c r="X637" s="6"/>
      <c r="Y637" s="6"/>
      <c r="Z637" s="6"/>
      <c r="AA637" s="6"/>
      <c r="AB637" s="6"/>
      <c r="AC637" s="6"/>
      <c r="AD637" s="6"/>
      <c r="AE637" s="6"/>
      <c r="AF637" s="6"/>
      <c r="AG637" s="6"/>
      <c r="AH637" s="6"/>
    </row>
    <row r="638" spans="1:34" ht="45" x14ac:dyDescent="0.25">
      <c r="A638" s="6">
        <f t="shared" si="25"/>
        <v>637</v>
      </c>
      <c r="B638" s="1">
        <v>613</v>
      </c>
      <c r="C638" s="2">
        <v>44994.513136574074</v>
      </c>
      <c r="D638" s="1" t="s">
        <v>2712</v>
      </c>
      <c r="E638" s="1" t="s">
        <v>1423</v>
      </c>
      <c r="F638" s="3">
        <v>44994</v>
      </c>
      <c r="G638" s="1">
        <f>_xlfn.XLOOKUP(Observation[[#This Row],[Date of Observation]],Date!$A$2:$A$300,Date!$B$2:$B$300,"")</f>
        <v>3</v>
      </c>
      <c r="H638" s="1" t="str">
        <f>_xlfn.XLOOKUP(Observation[[#This Row],[Date of Observation]],Date!$A$2:$A$300,Date!$C$2:$C$300,"")</f>
        <v>Spr 2</v>
      </c>
      <c r="I638" s="1" t="s">
        <v>58</v>
      </c>
      <c r="J638" s="1">
        <v>8</v>
      </c>
      <c r="K638" s="1" t="s">
        <v>80</v>
      </c>
      <c r="L638" s="1">
        <v>5</v>
      </c>
      <c r="M638" s="1" t="s">
        <v>50</v>
      </c>
      <c r="N638" s="1" t="s">
        <v>45</v>
      </c>
      <c r="O638" s="1" t="s">
        <v>51</v>
      </c>
      <c r="P638" s="6" t="s">
        <v>1838</v>
      </c>
      <c r="Q638" s="6" t="s">
        <v>2780</v>
      </c>
      <c r="R638" s="6" t="s">
        <v>2780</v>
      </c>
      <c r="S638" s="6" t="s">
        <v>2780</v>
      </c>
      <c r="T638" s="6" t="s">
        <v>2780</v>
      </c>
      <c r="U638" s="6" t="s">
        <v>2780</v>
      </c>
      <c r="V638" s="6"/>
      <c r="W638" s="6"/>
      <c r="X638" s="6"/>
      <c r="Y638" s="6"/>
      <c r="Z638" s="6"/>
      <c r="AA638" s="6"/>
      <c r="AB638" s="6"/>
      <c r="AC638" s="6"/>
      <c r="AD638" s="6"/>
      <c r="AE638" s="6"/>
      <c r="AF638" s="6"/>
      <c r="AG638" s="6"/>
      <c r="AH638" s="6"/>
    </row>
    <row r="639" spans="1:34" ht="375" x14ac:dyDescent="0.25">
      <c r="A639" s="6">
        <f t="shared" si="25"/>
        <v>638</v>
      </c>
      <c r="B639" s="1">
        <v>614</v>
      </c>
      <c r="C639" s="2">
        <v>44994.571122685185</v>
      </c>
      <c r="D639" s="1" t="s">
        <v>2743</v>
      </c>
      <c r="E639" s="1" t="s">
        <v>220</v>
      </c>
      <c r="F639" s="3">
        <v>44994</v>
      </c>
      <c r="G639" s="1">
        <f>_xlfn.XLOOKUP(Observation[[#This Row],[Date of Observation]],Date!$A$2:$A$300,Date!$B$2:$B$300,"")</f>
        <v>3</v>
      </c>
      <c r="H639" s="1" t="str">
        <f>_xlfn.XLOOKUP(Observation[[#This Row],[Date of Observation]],Date!$A$2:$A$300,Date!$C$2:$C$300,"")</f>
        <v>Spr 2</v>
      </c>
      <c r="I639" s="1" t="s">
        <v>90</v>
      </c>
      <c r="J639" s="1">
        <v>9</v>
      </c>
      <c r="K639" s="1" t="s">
        <v>221</v>
      </c>
      <c r="L639" s="1">
        <v>3</v>
      </c>
      <c r="M639" s="1" t="s">
        <v>44</v>
      </c>
      <c r="N639" s="1" t="s">
        <v>45</v>
      </c>
      <c r="O639" s="1" t="s">
        <v>51</v>
      </c>
      <c r="P639" s="6" t="s">
        <v>1839</v>
      </c>
      <c r="Q639" s="17" t="s">
        <v>1840</v>
      </c>
      <c r="R639" s="6"/>
      <c r="S639" s="6"/>
      <c r="T639" s="6"/>
      <c r="U639" s="6" t="s">
        <v>1841</v>
      </c>
      <c r="V639" s="6"/>
      <c r="W639" s="6"/>
      <c r="X639" s="6"/>
      <c r="Y639" s="6"/>
      <c r="Z639" s="6"/>
      <c r="AA639" s="6"/>
      <c r="AB639" s="6"/>
      <c r="AC639" s="6"/>
      <c r="AD639" s="6"/>
      <c r="AE639" s="6"/>
      <c r="AF639" s="6"/>
      <c r="AG639" s="6"/>
      <c r="AH639" s="6"/>
    </row>
    <row r="640" spans="1:34" ht="409.5" x14ac:dyDescent="0.25">
      <c r="A640" s="6">
        <f t="shared" si="25"/>
        <v>639</v>
      </c>
      <c r="B640" s="1">
        <v>615</v>
      </c>
      <c r="C640" s="2">
        <v>44994.600335648145</v>
      </c>
      <c r="D640" s="1" t="s">
        <v>2712</v>
      </c>
      <c r="E640" s="1" t="s">
        <v>484</v>
      </c>
      <c r="F640" s="3">
        <v>44994</v>
      </c>
      <c r="G640" s="1">
        <f>_xlfn.XLOOKUP(Observation[[#This Row],[Date of Observation]],Date!$A$2:$A$300,Date!$B$2:$B$300,"")</f>
        <v>3</v>
      </c>
      <c r="H640" s="1" t="str">
        <f>_xlfn.XLOOKUP(Observation[[#This Row],[Date of Observation]],Date!$A$2:$A$300,Date!$C$2:$C$300,"")</f>
        <v>Spr 2</v>
      </c>
      <c r="I640" s="1" t="s">
        <v>58</v>
      </c>
      <c r="J640" s="1">
        <v>10</v>
      </c>
      <c r="K640" s="1" t="s">
        <v>80</v>
      </c>
      <c r="L640" s="1">
        <v>3</v>
      </c>
      <c r="M640" s="1" t="s">
        <v>50</v>
      </c>
      <c r="N640" s="1" t="s">
        <v>45</v>
      </c>
      <c r="O640" s="1" t="s">
        <v>25</v>
      </c>
      <c r="P640" s="6" t="s">
        <v>1842</v>
      </c>
      <c r="Q640" s="17"/>
      <c r="R640" s="6"/>
      <c r="S640" s="6" t="s">
        <v>1843</v>
      </c>
      <c r="T640" s="6"/>
      <c r="U640" s="6" t="s">
        <v>1844</v>
      </c>
      <c r="V640" s="6"/>
      <c r="W640" s="6"/>
      <c r="X640" s="6"/>
      <c r="Y640" s="6"/>
      <c r="Z640" s="6"/>
      <c r="AA640" s="6"/>
      <c r="AB640" s="6"/>
      <c r="AC640" s="6"/>
      <c r="AD640" s="6"/>
      <c r="AE640" s="6"/>
      <c r="AF640" s="6"/>
      <c r="AG640" s="6"/>
      <c r="AH640" s="6"/>
    </row>
    <row r="641" spans="1:34" ht="135" x14ac:dyDescent="0.25">
      <c r="A641" s="6">
        <f t="shared" si="25"/>
        <v>640</v>
      </c>
      <c r="B641" s="1">
        <v>616</v>
      </c>
      <c r="C641" s="2">
        <v>44995.333090277774</v>
      </c>
      <c r="D641" s="1" t="s">
        <v>2715</v>
      </c>
      <c r="E641" s="1" t="s">
        <v>1297</v>
      </c>
      <c r="F641" s="3">
        <v>44994</v>
      </c>
      <c r="G641" s="1">
        <f>_xlfn.XLOOKUP(Observation[[#This Row],[Date of Observation]],Date!$A$2:$A$300,Date!$B$2:$B$300,"")</f>
        <v>3</v>
      </c>
      <c r="H641" s="1" t="str">
        <f>_xlfn.XLOOKUP(Observation[[#This Row],[Date of Observation]],Date!$A$2:$A$300,Date!$C$2:$C$300,"")</f>
        <v>Spr 2</v>
      </c>
      <c r="I641" s="1" t="s">
        <v>90</v>
      </c>
      <c r="J641" s="1">
        <v>10</v>
      </c>
      <c r="K641" s="1" t="s">
        <v>276</v>
      </c>
      <c r="L641" s="1">
        <v>1</v>
      </c>
      <c r="M641" s="1" t="s">
        <v>85</v>
      </c>
      <c r="N641" s="1" t="s">
        <v>302</v>
      </c>
      <c r="O641" s="1"/>
      <c r="P641" s="6" t="s">
        <v>1845</v>
      </c>
      <c r="Q641" s="17" t="s">
        <v>1846</v>
      </c>
      <c r="R641" s="6" t="s">
        <v>1847</v>
      </c>
      <c r="S641" s="6" t="s">
        <v>1848</v>
      </c>
      <c r="T641" s="6" t="s">
        <v>1849</v>
      </c>
      <c r="U641" s="6" t="s">
        <v>1850</v>
      </c>
      <c r="V641" s="6"/>
      <c r="W641" s="6" t="s">
        <v>1170</v>
      </c>
      <c r="X641" s="6"/>
      <c r="Y641" s="6"/>
      <c r="Z641" s="6"/>
      <c r="AA641" s="6"/>
      <c r="AB641" s="6"/>
      <c r="AC641" s="6"/>
      <c r="AD641" s="6"/>
      <c r="AE641" s="6"/>
      <c r="AF641" s="6" t="s">
        <v>1170</v>
      </c>
      <c r="AG641" s="6"/>
      <c r="AH641" s="6"/>
    </row>
    <row r="642" spans="1:34" ht="150" x14ac:dyDescent="0.25">
      <c r="A642" s="6">
        <f t="shared" si="25"/>
        <v>641</v>
      </c>
      <c r="B642" s="1">
        <v>617</v>
      </c>
      <c r="C642" s="2">
        <v>44995.380532407406</v>
      </c>
      <c r="D642" s="1" t="s">
        <v>2731</v>
      </c>
      <c r="E642" s="1" t="s">
        <v>938</v>
      </c>
      <c r="F642" s="3">
        <v>44995</v>
      </c>
      <c r="G642" s="1">
        <f>_xlfn.XLOOKUP(Observation[[#This Row],[Date of Observation]],Date!$A$2:$A$300,Date!$B$2:$B$300,"")</f>
        <v>3</v>
      </c>
      <c r="H642" s="1" t="str">
        <f>_xlfn.XLOOKUP(Observation[[#This Row],[Date of Observation]],Date!$A$2:$A$300,Date!$C$2:$C$300,"")</f>
        <v>Spr 2</v>
      </c>
      <c r="I642" s="1" t="s">
        <v>42</v>
      </c>
      <c r="J642" s="1">
        <v>12</v>
      </c>
      <c r="K642" s="1" t="s">
        <v>386</v>
      </c>
      <c r="L642" s="1"/>
      <c r="M642" s="1" t="s">
        <v>44</v>
      </c>
      <c r="N642" s="1" t="s">
        <v>45</v>
      </c>
      <c r="O642" s="1" t="s">
        <v>51</v>
      </c>
      <c r="P642" s="6" t="s">
        <v>1851</v>
      </c>
      <c r="Q642" s="17" t="s">
        <v>1852</v>
      </c>
      <c r="R642" s="6"/>
      <c r="S642" s="6"/>
      <c r="T642" s="6"/>
      <c r="U642" s="6" t="s">
        <v>1853</v>
      </c>
      <c r="V642" s="6"/>
      <c r="W642" s="6"/>
      <c r="X642" s="6"/>
      <c r="Y642" s="6"/>
      <c r="Z642" s="6"/>
      <c r="AA642" s="6"/>
      <c r="AB642" s="6"/>
      <c r="AC642" s="6"/>
      <c r="AD642" s="6"/>
      <c r="AE642" s="6"/>
      <c r="AF642" s="6"/>
      <c r="AG642" s="6"/>
      <c r="AH642" s="6"/>
    </row>
    <row r="643" spans="1:34" ht="270" x14ac:dyDescent="0.25">
      <c r="A643" s="6">
        <f t="shared" si="25"/>
        <v>642</v>
      </c>
      <c r="B643" s="1">
        <v>618</v>
      </c>
      <c r="C643" s="2">
        <v>44995.385381944441</v>
      </c>
      <c r="D643" s="1" t="s">
        <v>2731</v>
      </c>
      <c r="E643" s="1" t="s">
        <v>1854</v>
      </c>
      <c r="F643" s="3">
        <v>44995</v>
      </c>
      <c r="G643" s="1">
        <f>_xlfn.XLOOKUP(Observation[[#This Row],[Date of Observation]],Date!$A$2:$A$300,Date!$B$2:$B$300,"")</f>
        <v>3</v>
      </c>
      <c r="H643" s="1" t="str">
        <f>_xlfn.XLOOKUP(Observation[[#This Row],[Date of Observation]],Date!$A$2:$A$300,Date!$C$2:$C$300,"")</f>
        <v>Spr 2</v>
      </c>
      <c r="I643" s="1" t="s">
        <v>42</v>
      </c>
      <c r="J643" s="1">
        <v>10</v>
      </c>
      <c r="K643" s="1" t="s">
        <v>206</v>
      </c>
      <c r="L643" s="1">
        <v>1</v>
      </c>
      <c r="M643" s="1" t="s">
        <v>50</v>
      </c>
      <c r="N643" s="1" t="s">
        <v>45</v>
      </c>
      <c r="O643" s="1" t="s">
        <v>24</v>
      </c>
      <c r="P643" s="6" t="s">
        <v>1855</v>
      </c>
      <c r="Q643" s="17"/>
      <c r="R643" s="6" t="s">
        <v>1856</v>
      </c>
      <c r="S643" s="6"/>
      <c r="T643" s="6"/>
      <c r="U643" s="6" t="s">
        <v>1857</v>
      </c>
      <c r="V643" s="6"/>
      <c r="W643" s="6"/>
      <c r="X643" s="6"/>
      <c r="Y643" s="6"/>
      <c r="Z643" s="6"/>
      <c r="AA643" s="6"/>
      <c r="AB643" s="6"/>
      <c r="AC643" s="6"/>
      <c r="AD643" s="6"/>
      <c r="AE643" s="6"/>
      <c r="AF643" s="6"/>
      <c r="AG643" s="6"/>
      <c r="AH643" s="6"/>
    </row>
    <row r="644" spans="1:34" ht="120" x14ac:dyDescent="0.25">
      <c r="A644" s="6">
        <f t="shared" si="25"/>
        <v>643</v>
      </c>
      <c r="B644" s="1">
        <v>619</v>
      </c>
      <c r="C644" s="2">
        <v>44995.390277777777</v>
      </c>
      <c r="D644" s="1" t="s">
        <v>2731</v>
      </c>
      <c r="E644" s="1" t="s">
        <v>1605</v>
      </c>
      <c r="F644" s="3">
        <v>44995</v>
      </c>
      <c r="G644" s="1">
        <f>_xlfn.XLOOKUP(Observation[[#This Row],[Date of Observation]],Date!$A$2:$A$300,Date!$B$2:$B$300,"")</f>
        <v>3</v>
      </c>
      <c r="H644" s="1" t="str">
        <f>_xlfn.XLOOKUP(Observation[[#This Row],[Date of Observation]],Date!$A$2:$A$300,Date!$C$2:$C$300,"")</f>
        <v>Spr 2</v>
      </c>
      <c r="I644" s="1" t="s">
        <v>42</v>
      </c>
      <c r="J644" s="1">
        <v>12</v>
      </c>
      <c r="K644" s="1" t="s">
        <v>386</v>
      </c>
      <c r="L644" s="1"/>
      <c r="M644" s="1" t="s">
        <v>44</v>
      </c>
      <c r="N644" s="1" t="s">
        <v>45</v>
      </c>
      <c r="O644" s="1" t="s">
        <v>51</v>
      </c>
      <c r="P644" s="6" t="s">
        <v>1858</v>
      </c>
      <c r="Q644" s="17" t="s">
        <v>1859</v>
      </c>
      <c r="R644" s="6"/>
      <c r="S644" s="6"/>
      <c r="T644" s="6"/>
      <c r="U644" s="6" t="s">
        <v>1860</v>
      </c>
      <c r="V644" s="6"/>
      <c r="W644" s="6"/>
      <c r="X644" s="6"/>
      <c r="Y644" s="6"/>
      <c r="Z644" s="6"/>
      <c r="AA644" s="6"/>
      <c r="AB644" s="6"/>
      <c r="AC644" s="6"/>
      <c r="AD644" s="6"/>
      <c r="AE644" s="6"/>
      <c r="AF644" s="6"/>
      <c r="AG644" s="6"/>
      <c r="AH644" s="6"/>
    </row>
    <row r="645" spans="1:34" ht="45" x14ac:dyDescent="0.25">
      <c r="A645" s="6">
        <f t="shared" si="25"/>
        <v>644</v>
      </c>
      <c r="B645" s="1">
        <v>620</v>
      </c>
      <c r="C645" s="2">
        <v>44995.596759259257</v>
      </c>
      <c r="D645" s="1" t="s">
        <v>2749</v>
      </c>
      <c r="E645" s="1" t="s">
        <v>129</v>
      </c>
      <c r="F645" s="3">
        <v>44994</v>
      </c>
      <c r="G645" s="1">
        <f>_xlfn.XLOOKUP(Observation[[#This Row],[Date of Observation]],Date!$A$2:$A$300,Date!$B$2:$B$300,"")</f>
        <v>3</v>
      </c>
      <c r="H645" s="1" t="str">
        <f>_xlfn.XLOOKUP(Observation[[#This Row],[Date of Observation]],Date!$A$2:$A$300,Date!$C$2:$C$300,"")</f>
        <v>Spr 2</v>
      </c>
      <c r="I645" s="1" t="s">
        <v>42</v>
      </c>
      <c r="J645" s="1">
        <v>8</v>
      </c>
      <c r="K645" s="1" t="s">
        <v>43</v>
      </c>
      <c r="L645" s="1">
        <v>5</v>
      </c>
      <c r="M645" s="1" t="s">
        <v>50</v>
      </c>
      <c r="N645" s="1" t="s">
        <v>45</v>
      </c>
      <c r="O645" s="1" t="s">
        <v>51</v>
      </c>
      <c r="P645" s="6" t="s">
        <v>1861</v>
      </c>
      <c r="Q645" s="6" t="s">
        <v>2780</v>
      </c>
      <c r="R645" s="6" t="s">
        <v>2780</v>
      </c>
      <c r="S645" s="6" t="s">
        <v>2780</v>
      </c>
      <c r="T645" s="6" t="s">
        <v>2780</v>
      </c>
      <c r="U645" s="6" t="s">
        <v>2780</v>
      </c>
      <c r="V645" s="6"/>
      <c r="W645" s="6"/>
      <c r="X645" s="6"/>
      <c r="Y645" s="6"/>
      <c r="Z645" s="6"/>
      <c r="AA645" s="6"/>
      <c r="AB645" s="6"/>
      <c r="AC645" s="6"/>
      <c r="AD645" s="6"/>
      <c r="AE645" s="6"/>
      <c r="AF645" s="6"/>
      <c r="AG645" s="6"/>
      <c r="AH645" s="6"/>
    </row>
    <row r="646" spans="1:34" ht="150" x14ac:dyDescent="0.25">
      <c r="A646" s="6">
        <f t="shared" si="25"/>
        <v>645</v>
      </c>
      <c r="B646" s="1">
        <v>621</v>
      </c>
      <c r="C646" s="2">
        <v>44995.601655092592</v>
      </c>
      <c r="D646" s="1" t="s">
        <v>2749</v>
      </c>
      <c r="E646" s="1" t="s">
        <v>393</v>
      </c>
      <c r="F646" s="3">
        <v>44984</v>
      </c>
      <c r="G646" s="1">
        <f>_xlfn.XLOOKUP(Observation[[#This Row],[Date of Observation]],Date!$A$2:$A$300,Date!$B$2:$B$300,"")</f>
        <v>2</v>
      </c>
      <c r="H646" s="1" t="str">
        <f>_xlfn.XLOOKUP(Observation[[#This Row],[Date of Observation]],Date!$A$2:$A$300,Date!$C$2:$C$300,"")</f>
        <v>Spr 2</v>
      </c>
      <c r="I646" s="1" t="s">
        <v>42</v>
      </c>
      <c r="J646" s="1">
        <v>13</v>
      </c>
      <c r="K646" s="1" t="s">
        <v>394</v>
      </c>
      <c r="L646" s="1"/>
      <c r="M646" s="1" t="s">
        <v>132</v>
      </c>
      <c r="N646" s="1" t="s">
        <v>45</v>
      </c>
      <c r="O646" s="1" t="s">
        <v>25</v>
      </c>
      <c r="P646" s="6" t="s">
        <v>1862</v>
      </c>
      <c r="Q646" s="17"/>
      <c r="R646" s="6"/>
      <c r="S646" s="6" t="s">
        <v>1863</v>
      </c>
      <c r="T646" s="6"/>
      <c r="U646" s="6" t="s">
        <v>1864</v>
      </c>
      <c r="V646" s="6"/>
      <c r="W646" s="6" t="s">
        <v>1170</v>
      </c>
      <c r="X646" s="6"/>
      <c r="Y646" s="6" t="s">
        <v>1170</v>
      </c>
      <c r="Z646" s="6" t="s">
        <v>1170</v>
      </c>
      <c r="AA646" s="6"/>
      <c r="AB646" s="6"/>
      <c r="AC646" s="6"/>
      <c r="AD646" s="6"/>
      <c r="AE646" s="6"/>
      <c r="AF646" s="6"/>
      <c r="AG646" s="6"/>
      <c r="AH646" s="6"/>
    </row>
    <row r="647" spans="1:34" ht="180" x14ac:dyDescent="0.25">
      <c r="A647" s="6">
        <f t="shared" si="25"/>
        <v>646</v>
      </c>
      <c r="B647" s="1">
        <v>622</v>
      </c>
      <c r="C647" s="2">
        <v>44995.604756944442</v>
      </c>
      <c r="D647" s="1" t="s">
        <v>2712</v>
      </c>
      <c r="E647" s="1" t="s">
        <v>278</v>
      </c>
      <c r="F647" s="3">
        <v>44995</v>
      </c>
      <c r="G647" s="1">
        <f>_xlfn.XLOOKUP(Observation[[#This Row],[Date of Observation]],Date!$A$2:$A$300,Date!$B$2:$B$300,"")</f>
        <v>3</v>
      </c>
      <c r="H647" s="1" t="str">
        <f>_xlfn.XLOOKUP(Observation[[#This Row],[Date of Observation]],Date!$A$2:$A$300,Date!$C$2:$C$300,"")</f>
        <v>Spr 2</v>
      </c>
      <c r="I647" s="1" t="s">
        <v>58</v>
      </c>
      <c r="J647" s="1">
        <v>12</v>
      </c>
      <c r="K647" s="1" t="s">
        <v>80</v>
      </c>
      <c r="L647" s="1"/>
      <c r="M647" s="1" t="s">
        <v>125</v>
      </c>
      <c r="N647" s="1" t="s">
        <v>45</v>
      </c>
      <c r="O647" s="1" t="s">
        <v>51</v>
      </c>
      <c r="P647" s="6" t="s">
        <v>1865</v>
      </c>
      <c r="Q647" s="17" t="s">
        <v>1866</v>
      </c>
      <c r="R647" s="6"/>
      <c r="S647" s="6"/>
      <c r="T647" s="6"/>
      <c r="U647" s="6" t="s">
        <v>1867</v>
      </c>
      <c r="V647" s="6"/>
      <c r="W647" s="6"/>
      <c r="X647" s="6"/>
      <c r="Y647" s="6"/>
      <c r="Z647" s="6"/>
      <c r="AA647" s="6"/>
      <c r="AB647" s="6"/>
      <c r="AC647" s="6"/>
      <c r="AD647" s="6"/>
      <c r="AE647" s="6"/>
      <c r="AF647" s="6"/>
      <c r="AG647" s="6"/>
      <c r="AH647" s="6"/>
    </row>
    <row r="648" spans="1:34" ht="195" x14ac:dyDescent="0.25">
      <c r="A648" s="6">
        <f t="shared" si="25"/>
        <v>647</v>
      </c>
      <c r="B648" s="1">
        <v>623</v>
      </c>
      <c r="C648" s="2">
        <v>44995.64203703704</v>
      </c>
      <c r="D648" s="1" t="s">
        <v>2733</v>
      </c>
      <c r="E648" s="1" t="s">
        <v>1868</v>
      </c>
      <c r="F648" s="3">
        <v>44995</v>
      </c>
      <c r="G648" s="1">
        <f>_xlfn.XLOOKUP(Observation[[#This Row],[Date of Observation]],Date!$A$2:$A$300,Date!$B$2:$B$300,"")</f>
        <v>3</v>
      </c>
      <c r="H648" s="1" t="str">
        <f>_xlfn.XLOOKUP(Observation[[#This Row],[Date of Observation]],Date!$A$2:$A$300,Date!$C$2:$C$300,"")</f>
        <v>Spr 2</v>
      </c>
      <c r="I648" s="1" t="s">
        <v>48</v>
      </c>
      <c r="J648" s="1">
        <v>7</v>
      </c>
      <c r="K648" s="1" t="s">
        <v>149</v>
      </c>
      <c r="L648" s="1">
        <v>2</v>
      </c>
      <c r="M648" s="1" t="s">
        <v>44</v>
      </c>
      <c r="N648" s="1" t="s">
        <v>302</v>
      </c>
      <c r="O648" s="1"/>
      <c r="P648" s="6" t="s">
        <v>1869</v>
      </c>
      <c r="Q648" s="17" t="s">
        <v>1870</v>
      </c>
      <c r="R648" s="6" t="s">
        <v>1871</v>
      </c>
      <c r="S648" s="6" t="s">
        <v>1872</v>
      </c>
      <c r="T648" s="6" t="s">
        <v>1873</v>
      </c>
      <c r="U648" s="6" t="s">
        <v>1874</v>
      </c>
      <c r="V648" s="6" t="s">
        <v>1170</v>
      </c>
      <c r="W648" s="6" t="s">
        <v>1170</v>
      </c>
      <c r="X648" s="6" t="s">
        <v>1159</v>
      </c>
      <c r="Y648" s="6" t="s">
        <v>1159</v>
      </c>
      <c r="Z648" s="6" t="s">
        <v>1170</v>
      </c>
      <c r="AA648" s="6" t="s">
        <v>1159</v>
      </c>
      <c r="AB648" s="6" t="s">
        <v>1170</v>
      </c>
      <c r="AC648" s="6" t="s">
        <v>1170</v>
      </c>
      <c r="AD648" s="6" t="s">
        <v>1170</v>
      </c>
      <c r="AE648" s="6" t="s">
        <v>1170</v>
      </c>
      <c r="AF648" s="6" t="s">
        <v>1159</v>
      </c>
      <c r="AG648" s="6" t="s">
        <v>1170</v>
      </c>
      <c r="AH648" s="6" t="s">
        <v>1159</v>
      </c>
    </row>
    <row r="649" spans="1:34" ht="120" x14ac:dyDescent="0.25">
      <c r="A649" s="6">
        <f t="shared" si="25"/>
        <v>648</v>
      </c>
      <c r="B649" s="1">
        <v>624</v>
      </c>
      <c r="C649" s="2">
        <v>44995.667118055557</v>
      </c>
      <c r="D649" s="1" t="s">
        <v>2730</v>
      </c>
      <c r="E649" s="1" t="s">
        <v>153</v>
      </c>
      <c r="F649" s="3">
        <v>44995</v>
      </c>
      <c r="G649" s="1">
        <f>_xlfn.XLOOKUP(Observation[[#This Row],[Date of Observation]],Date!$A$2:$A$300,Date!$B$2:$B$300,"")</f>
        <v>3</v>
      </c>
      <c r="H649" s="1" t="str">
        <f>_xlfn.XLOOKUP(Observation[[#This Row],[Date of Observation]],Date!$A$2:$A$300,Date!$C$2:$C$300,"")</f>
        <v>Spr 2</v>
      </c>
      <c r="I649" s="1" t="s">
        <v>42</v>
      </c>
      <c r="J649" s="1">
        <v>10</v>
      </c>
      <c r="K649" s="1" t="s">
        <v>43</v>
      </c>
      <c r="L649" s="1">
        <v>1</v>
      </c>
      <c r="M649" s="1" t="s">
        <v>44</v>
      </c>
      <c r="N649" s="1" t="s">
        <v>154</v>
      </c>
      <c r="O649" s="1"/>
      <c r="P649" s="6"/>
      <c r="Q649" s="17" t="s">
        <v>1875</v>
      </c>
      <c r="R649" s="6"/>
      <c r="S649" s="6"/>
      <c r="T649" s="6"/>
      <c r="U649" s="6" t="s">
        <v>1876</v>
      </c>
      <c r="V649" s="6"/>
      <c r="W649" s="6"/>
      <c r="X649" s="6"/>
      <c r="Y649" s="6"/>
      <c r="Z649" s="6"/>
      <c r="AA649" s="6"/>
      <c r="AB649" s="6"/>
      <c r="AC649" s="6"/>
      <c r="AD649" s="6"/>
      <c r="AE649" s="6"/>
      <c r="AF649" s="6"/>
      <c r="AG649" s="6"/>
      <c r="AH649" s="6"/>
    </row>
    <row r="650" spans="1:34" ht="120" x14ac:dyDescent="0.25">
      <c r="A650" s="6">
        <f t="shared" si="25"/>
        <v>649</v>
      </c>
      <c r="B650" s="1">
        <v>625</v>
      </c>
      <c r="C650" s="2">
        <v>44995.669953703706</v>
      </c>
      <c r="D650" s="1" t="s">
        <v>2730</v>
      </c>
      <c r="E650" s="1" t="s">
        <v>293</v>
      </c>
      <c r="F650" s="3">
        <v>44995</v>
      </c>
      <c r="G650" s="1">
        <f>_xlfn.XLOOKUP(Observation[[#This Row],[Date of Observation]],Date!$A$2:$A$300,Date!$B$2:$B$300,"")</f>
        <v>3</v>
      </c>
      <c r="H650" s="1" t="str">
        <f>_xlfn.XLOOKUP(Observation[[#This Row],[Date of Observation]],Date!$A$2:$A$300,Date!$C$2:$C$300,"")</f>
        <v>Spr 2</v>
      </c>
      <c r="I650" s="1" t="s">
        <v>42</v>
      </c>
      <c r="J650" s="1">
        <v>10</v>
      </c>
      <c r="K650" s="1" t="s">
        <v>43</v>
      </c>
      <c r="L650" s="1">
        <v>2</v>
      </c>
      <c r="M650" s="1" t="s">
        <v>44</v>
      </c>
      <c r="N650" s="1" t="s">
        <v>154</v>
      </c>
      <c r="O650" s="1"/>
      <c r="P650" s="6"/>
      <c r="Q650" s="17" t="s">
        <v>1877</v>
      </c>
      <c r="R650" s="6"/>
      <c r="S650" s="6"/>
      <c r="T650" s="6"/>
      <c r="U650" s="6" t="s">
        <v>258</v>
      </c>
      <c r="V650" s="6"/>
      <c r="W650" s="6"/>
      <c r="X650" s="6"/>
      <c r="Y650" s="6"/>
      <c r="Z650" s="6"/>
      <c r="AA650" s="6"/>
      <c r="AB650" s="6"/>
      <c r="AC650" s="6"/>
      <c r="AD650" s="6"/>
      <c r="AE650" s="6"/>
      <c r="AF650" s="6"/>
      <c r="AG650" s="6"/>
      <c r="AH650" s="6"/>
    </row>
    <row r="651" spans="1:34" ht="150" x14ac:dyDescent="0.25">
      <c r="A651" s="6">
        <f t="shared" si="25"/>
        <v>650</v>
      </c>
      <c r="B651" s="1">
        <v>626</v>
      </c>
      <c r="C651" s="2">
        <v>44995.672442129631</v>
      </c>
      <c r="D651" s="1" t="s">
        <v>2730</v>
      </c>
      <c r="E651" s="1" t="s">
        <v>1878</v>
      </c>
      <c r="F651" s="3">
        <v>44995</v>
      </c>
      <c r="G651" s="1">
        <f>_xlfn.XLOOKUP(Observation[[#This Row],[Date of Observation]],Date!$A$2:$A$300,Date!$B$2:$B$300,"")</f>
        <v>3</v>
      </c>
      <c r="H651" s="1" t="str">
        <f>_xlfn.XLOOKUP(Observation[[#This Row],[Date of Observation]],Date!$A$2:$A$300,Date!$C$2:$C$300,"")</f>
        <v>Spr 2</v>
      </c>
      <c r="I651" s="1" t="s">
        <v>42</v>
      </c>
      <c r="J651" s="1">
        <v>10</v>
      </c>
      <c r="K651" s="1" t="s">
        <v>43</v>
      </c>
      <c r="L651" s="1">
        <v>3</v>
      </c>
      <c r="M651" s="1" t="s">
        <v>44</v>
      </c>
      <c r="N651" s="1" t="s">
        <v>154</v>
      </c>
      <c r="O651" s="1"/>
      <c r="P651" s="6"/>
      <c r="Q651" s="17" t="s">
        <v>1879</v>
      </c>
      <c r="R651" s="6"/>
      <c r="S651" s="6"/>
      <c r="T651" s="6"/>
      <c r="U651" s="6" t="s">
        <v>169</v>
      </c>
      <c r="V651" s="6"/>
      <c r="W651" s="6"/>
      <c r="X651" s="6"/>
      <c r="Y651" s="6"/>
      <c r="Z651" s="6"/>
      <c r="AA651" s="6"/>
      <c r="AB651" s="6"/>
      <c r="AC651" s="6"/>
      <c r="AD651" s="6"/>
      <c r="AE651" s="6"/>
      <c r="AF651" s="6"/>
      <c r="AG651" s="6"/>
      <c r="AH651" s="6"/>
    </row>
    <row r="652" spans="1:34" ht="135" x14ac:dyDescent="0.25">
      <c r="A652" s="6">
        <f t="shared" si="25"/>
        <v>651</v>
      </c>
      <c r="B652" s="1">
        <v>627</v>
      </c>
      <c r="C652" s="2">
        <v>44995.674849537034</v>
      </c>
      <c r="D652" s="1" t="s">
        <v>2730</v>
      </c>
      <c r="E652" s="1" t="s">
        <v>162</v>
      </c>
      <c r="F652" s="3">
        <v>44995</v>
      </c>
      <c r="G652" s="1">
        <f>_xlfn.XLOOKUP(Observation[[#This Row],[Date of Observation]],Date!$A$2:$A$300,Date!$B$2:$B$300,"")</f>
        <v>3</v>
      </c>
      <c r="H652" s="1" t="str">
        <f>_xlfn.XLOOKUP(Observation[[#This Row],[Date of Observation]],Date!$A$2:$A$300,Date!$C$2:$C$300,"")</f>
        <v>Spr 2</v>
      </c>
      <c r="I652" s="1" t="s">
        <v>42</v>
      </c>
      <c r="J652" s="1">
        <v>10</v>
      </c>
      <c r="K652" s="1" t="s">
        <v>43</v>
      </c>
      <c r="L652" s="1">
        <v>4</v>
      </c>
      <c r="M652" s="1" t="s">
        <v>44</v>
      </c>
      <c r="N652" s="1" t="s">
        <v>154</v>
      </c>
      <c r="O652" s="1"/>
      <c r="P652" s="6"/>
      <c r="Q652" s="17" t="s">
        <v>1880</v>
      </c>
      <c r="R652" s="6"/>
      <c r="S652" s="6"/>
      <c r="T652" s="6"/>
      <c r="U652" s="6" t="s">
        <v>169</v>
      </c>
      <c r="V652" s="6"/>
      <c r="W652" s="6"/>
      <c r="X652" s="6"/>
      <c r="Y652" s="6"/>
      <c r="Z652" s="6"/>
      <c r="AA652" s="6"/>
      <c r="AB652" s="6"/>
      <c r="AC652" s="6"/>
      <c r="AD652" s="6"/>
      <c r="AE652" s="6"/>
      <c r="AF652" s="6"/>
      <c r="AG652" s="6"/>
      <c r="AH652" s="6"/>
    </row>
    <row r="653" spans="1:34" ht="150" x14ac:dyDescent="0.25">
      <c r="A653" s="6">
        <f t="shared" si="25"/>
        <v>652</v>
      </c>
      <c r="B653" s="1">
        <v>628</v>
      </c>
      <c r="C653" s="2">
        <v>44995.677118055559</v>
      </c>
      <c r="D653" s="1" t="s">
        <v>2730</v>
      </c>
      <c r="E653" s="1" t="s">
        <v>1375</v>
      </c>
      <c r="F653" s="3">
        <v>44995</v>
      </c>
      <c r="G653" s="1">
        <f>_xlfn.XLOOKUP(Observation[[#This Row],[Date of Observation]],Date!$A$2:$A$300,Date!$B$2:$B$300,"")</f>
        <v>3</v>
      </c>
      <c r="H653" s="1" t="str">
        <f>_xlfn.XLOOKUP(Observation[[#This Row],[Date of Observation]],Date!$A$2:$A$300,Date!$C$2:$C$300,"")</f>
        <v>Spr 2</v>
      </c>
      <c r="I653" s="1" t="s">
        <v>42</v>
      </c>
      <c r="J653" s="1">
        <v>10</v>
      </c>
      <c r="K653" s="1" t="s">
        <v>43</v>
      </c>
      <c r="L653" s="1">
        <v>5</v>
      </c>
      <c r="M653" s="1" t="s">
        <v>44</v>
      </c>
      <c r="N653" s="1" t="s">
        <v>154</v>
      </c>
      <c r="O653" s="1"/>
      <c r="P653" s="6"/>
      <c r="Q653" s="17" t="s">
        <v>1881</v>
      </c>
      <c r="R653" s="6"/>
      <c r="S653" s="6"/>
      <c r="T653" s="6"/>
      <c r="U653" s="6" t="s">
        <v>169</v>
      </c>
      <c r="V653" s="6"/>
      <c r="W653" s="6"/>
      <c r="X653" s="6"/>
      <c r="Y653" s="6"/>
      <c r="Z653" s="6"/>
      <c r="AA653" s="6"/>
      <c r="AB653" s="6"/>
      <c r="AC653" s="6"/>
      <c r="AD653" s="6"/>
      <c r="AE653" s="6"/>
      <c r="AF653" s="6"/>
      <c r="AG653" s="6"/>
      <c r="AH653" s="6"/>
    </row>
    <row r="654" spans="1:34" ht="135" x14ac:dyDescent="0.25">
      <c r="A654" s="6">
        <f t="shared" si="25"/>
        <v>653</v>
      </c>
      <c r="B654" s="1">
        <v>629</v>
      </c>
      <c r="C654" s="2">
        <v>44995.6794212963</v>
      </c>
      <c r="D654" s="1" t="s">
        <v>2730</v>
      </c>
      <c r="E654" s="1" t="s">
        <v>153</v>
      </c>
      <c r="F654" s="3">
        <v>44995</v>
      </c>
      <c r="G654" s="1">
        <f>_xlfn.XLOOKUP(Observation[[#This Row],[Date of Observation]],Date!$A$2:$A$300,Date!$B$2:$B$300,"")</f>
        <v>3</v>
      </c>
      <c r="H654" s="1" t="str">
        <f>_xlfn.XLOOKUP(Observation[[#This Row],[Date of Observation]],Date!$A$2:$A$300,Date!$C$2:$C$300,"")</f>
        <v>Spr 2</v>
      </c>
      <c r="I654" s="1" t="s">
        <v>42</v>
      </c>
      <c r="J654" s="1">
        <v>10</v>
      </c>
      <c r="K654" s="1" t="s">
        <v>43</v>
      </c>
      <c r="L654" s="1">
        <v>1</v>
      </c>
      <c r="M654" s="1" t="s">
        <v>50</v>
      </c>
      <c r="N654" s="1" t="s">
        <v>154</v>
      </c>
      <c r="O654" s="1"/>
      <c r="P654" s="6"/>
      <c r="Q654" s="17" t="s">
        <v>1882</v>
      </c>
      <c r="R654" s="6"/>
      <c r="S654" s="6"/>
      <c r="T654" s="6"/>
      <c r="U654" s="6" t="s">
        <v>1883</v>
      </c>
      <c r="V654" s="6"/>
      <c r="W654" s="6"/>
      <c r="X654" s="6"/>
      <c r="Y654" s="6"/>
      <c r="Z654" s="6"/>
      <c r="AA654" s="6"/>
      <c r="AB654" s="6"/>
      <c r="AC654" s="6"/>
      <c r="AD654" s="6"/>
      <c r="AE654" s="6"/>
      <c r="AF654" s="6"/>
      <c r="AG654" s="6"/>
      <c r="AH654" s="6"/>
    </row>
    <row r="655" spans="1:34" ht="150" x14ac:dyDescent="0.25">
      <c r="A655" s="6">
        <f t="shared" si="25"/>
        <v>654</v>
      </c>
      <c r="B655" s="1">
        <v>630</v>
      </c>
      <c r="C655" s="2">
        <v>44995.681493055556</v>
      </c>
      <c r="D655" s="1" t="s">
        <v>2730</v>
      </c>
      <c r="E655" s="1" t="s">
        <v>540</v>
      </c>
      <c r="F655" s="3">
        <v>44995</v>
      </c>
      <c r="G655" s="1">
        <f>_xlfn.XLOOKUP(Observation[[#This Row],[Date of Observation]],Date!$A$2:$A$300,Date!$B$2:$B$300,"")</f>
        <v>3</v>
      </c>
      <c r="H655" s="1" t="str">
        <f>_xlfn.XLOOKUP(Observation[[#This Row],[Date of Observation]],Date!$A$2:$A$300,Date!$C$2:$C$300,"")</f>
        <v>Spr 2</v>
      </c>
      <c r="I655" s="1" t="s">
        <v>42</v>
      </c>
      <c r="J655" s="1">
        <v>10</v>
      </c>
      <c r="K655" s="1" t="s">
        <v>43</v>
      </c>
      <c r="L655" s="1">
        <v>2</v>
      </c>
      <c r="M655" s="1" t="s">
        <v>50</v>
      </c>
      <c r="N655" s="1" t="s">
        <v>154</v>
      </c>
      <c r="O655" s="1"/>
      <c r="P655" s="6"/>
      <c r="Q655" s="17" t="s">
        <v>1884</v>
      </c>
      <c r="R655" s="6"/>
      <c r="S655" s="6"/>
      <c r="T655" s="6"/>
      <c r="U655" s="6" t="s">
        <v>169</v>
      </c>
      <c r="V655" s="6"/>
      <c r="W655" s="6"/>
      <c r="X655" s="6"/>
      <c r="Y655" s="6"/>
      <c r="Z655" s="6"/>
      <c r="AA655" s="6"/>
      <c r="AB655" s="6"/>
      <c r="AC655" s="6"/>
      <c r="AD655" s="6"/>
      <c r="AE655" s="6"/>
      <c r="AF655" s="6"/>
      <c r="AG655" s="6"/>
      <c r="AH655" s="6"/>
    </row>
    <row r="656" spans="1:34" ht="120" x14ac:dyDescent="0.25">
      <c r="A656" s="6">
        <f t="shared" si="25"/>
        <v>655</v>
      </c>
      <c r="B656" s="1">
        <v>631</v>
      </c>
      <c r="C656" s="2">
        <v>44995.684178240743</v>
      </c>
      <c r="D656" s="1" t="s">
        <v>2730</v>
      </c>
      <c r="E656" s="1" t="s">
        <v>173</v>
      </c>
      <c r="F656" s="3">
        <v>44995</v>
      </c>
      <c r="G656" s="1">
        <f>_xlfn.XLOOKUP(Observation[[#This Row],[Date of Observation]],Date!$A$2:$A$300,Date!$B$2:$B$300,"")</f>
        <v>3</v>
      </c>
      <c r="H656" s="1" t="str">
        <f>_xlfn.XLOOKUP(Observation[[#This Row],[Date of Observation]],Date!$A$2:$A$300,Date!$C$2:$C$300,"")</f>
        <v>Spr 2</v>
      </c>
      <c r="I656" s="1" t="s">
        <v>42</v>
      </c>
      <c r="J656" s="1">
        <v>10</v>
      </c>
      <c r="K656" s="1" t="s">
        <v>43</v>
      </c>
      <c r="L656" s="1">
        <v>3</v>
      </c>
      <c r="M656" s="1" t="s">
        <v>50</v>
      </c>
      <c r="N656" s="1" t="s">
        <v>154</v>
      </c>
      <c r="O656" s="1"/>
      <c r="P656" s="6"/>
      <c r="Q656" s="17" t="s">
        <v>1885</v>
      </c>
      <c r="R656" s="6"/>
      <c r="S656" s="6"/>
      <c r="T656" s="6"/>
      <c r="U656" s="6" t="s">
        <v>1886</v>
      </c>
      <c r="V656" s="6"/>
      <c r="W656" s="6"/>
      <c r="X656" s="6"/>
      <c r="Y656" s="6"/>
      <c r="Z656" s="6"/>
      <c r="AA656" s="6"/>
      <c r="AB656" s="6"/>
      <c r="AC656" s="6"/>
      <c r="AD656" s="6"/>
      <c r="AE656" s="6"/>
      <c r="AF656" s="6"/>
      <c r="AG656" s="6"/>
      <c r="AH656" s="6"/>
    </row>
    <row r="657" spans="1:34" ht="120" x14ac:dyDescent="0.25">
      <c r="A657" s="6">
        <f t="shared" si="25"/>
        <v>656</v>
      </c>
      <c r="B657" s="1">
        <v>632</v>
      </c>
      <c r="C657" s="2">
        <v>44995.686331018522</v>
      </c>
      <c r="D657" s="1" t="s">
        <v>2730</v>
      </c>
      <c r="E657" s="1" t="s">
        <v>176</v>
      </c>
      <c r="F657" s="3">
        <v>44995</v>
      </c>
      <c r="G657" s="1">
        <f>_xlfn.XLOOKUP(Observation[[#This Row],[Date of Observation]],Date!$A$2:$A$300,Date!$B$2:$B$300,"")</f>
        <v>3</v>
      </c>
      <c r="H657" s="1" t="str">
        <f>_xlfn.XLOOKUP(Observation[[#This Row],[Date of Observation]],Date!$A$2:$A$300,Date!$C$2:$C$300,"")</f>
        <v>Spr 2</v>
      </c>
      <c r="I657" s="1" t="s">
        <v>42</v>
      </c>
      <c r="J657" s="1">
        <v>10</v>
      </c>
      <c r="K657" s="1" t="s">
        <v>43</v>
      </c>
      <c r="L657" s="1">
        <v>4</v>
      </c>
      <c r="M657" s="1" t="s">
        <v>50</v>
      </c>
      <c r="N657" s="1" t="s">
        <v>154</v>
      </c>
      <c r="O657" s="1"/>
      <c r="P657" s="6"/>
      <c r="Q657" s="17" t="s">
        <v>1887</v>
      </c>
      <c r="R657" s="6"/>
      <c r="S657" s="6"/>
      <c r="T657" s="6"/>
      <c r="U657" s="6" t="s">
        <v>1886</v>
      </c>
      <c r="V657" s="6"/>
      <c r="W657" s="6"/>
      <c r="X657" s="6"/>
      <c r="Y657" s="6"/>
      <c r="Z657" s="6"/>
      <c r="AA657" s="6"/>
      <c r="AB657" s="6"/>
      <c r="AC657" s="6"/>
      <c r="AD657" s="6"/>
      <c r="AE657" s="6"/>
      <c r="AF657" s="6"/>
      <c r="AG657" s="6"/>
      <c r="AH657" s="6"/>
    </row>
    <row r="658" spans="1:34" ht="270" x14ac:dyDescent="0.25">
      <c r="A658" s="6">
        <f t="shared" si="25"/>
        <v>657</v>
      </c>
      <c r="B658" s="1">
        <v>633</v>
      </c>
      <c r="C658" s="2">
        <v>44997.721747685187</v>
      </c>
      <c r="D658" s="1" t="s">
        <v>2776</v>
      </c>
      <c r="E658" s="1" t="s">
        <v>1142</v>
      </c>
      <c r="F658" s="3">
        <v>44986</v>
      </c>
      <c r="G658" s="1">
        <f>_xlfn.XLOOKUP(Observation[[#This Row],[Date of Observation]],Date!$A$2:$A$300,Date!$B$2:$B$300,"")</f>
        <v>2</v>
      </c>
      <c r="H658" s="1" t="str">
        <f>_xlfn.XLOOKUP(Observation[[#This Row],[Date of Observation]],Date!$A$2:$A$300,Date!$C$2:$C$300,"")</f>
        <v>Spr 2</v>
      </c>
      <c r="I658" s="1" t="s">
        <v>58</v>
      </c>
      <c r="J658" s="1">
        <v>10</v>
      </c>
      <c r="K658" s="1" t="s">
        <v>80</v>
      </c>
      <c r="L658" s="1">
        <v>4</v>
      </c>
      <c r="M658" s="1" t="s">
        <v>44</v>
      </c>
      <c r="N658" s="1" t="s">
        <v>45</v>
      </c>
      <c r="O658" s="1" t="s">
        <v>25</v>
      </c>
      <c r="P658" s="6" t="s">
        <v>1888</v>
      </c>
      <c r="Q658" s="17"/>
      <c r="R658" s="6"/>
      <c r="S658" s="6" t="s">
        <v>1889</v>
      </c>
      <c r="T658" s="6"/>
      <c r="U658" s="6" t="s">
        <v>1890</v>
      </c>
      <c r="V658" s="6" t="s">
        <v>1159</v>
      </c>
      <c r="W658" s="6" t="s">
        <v>1170</v>
      </c>
      <c r="X658" s="6" t="s">
        <v>1159</v>
      </c>
      <c r="Y658" s="6" t="s">
        <v>1159</v>
      </c>
      <c r="Z658" s="6" t="s">
        <v>1170</v>
      </c>
      <c r="AA658" s="6" t="s">
        <v>1159</v>
      </c>
      <c r="AB658" s="6" t="s">
        <v>1159</v>
      </c>
      <c r="AC658" s="6" t="s">
        <v>1159</v>
      </c>
      <c r="AD658" s="6" t="s">
        <v>1159</v>
      </c>
      <c r="AE658" s="6" t="s">
        <v>1159</v>
      </c>
      <c r="AF658" s="6" t="s">
        <v>1159</v>
      </c>
      <c r="AG658" s="6" t="s">
        <v>1159</v>
      </c>
      <c r="AH658" s="6" t="s">
        <v>1159</v>
      </c>
    </row>
    <row r="659" spans="1:34" ht="409.5" x14ac:dyDescent="0.25">
      <c r="A659" s="6">
        <f t="shared" si="25"/>
        <v>658</v>
      </c>
      <c r="B659" s="1">
        <v>634</v>
      </c>
      <c r="C659" s="2">
        <v>44997.730046296296</v>
      </c>
      <c r="D659" s="1" t="s">
        <v>2776</v>
      </c>
      <c r="E659" s="1" t="s">
        <v>364</v>
      </c>
      <c r="F659" s="3">
        <v>44993</v>
      </c>
      <c r="G659" s="1">
        <f>_xlfn.XLOOKUP(Observation[[#This Row],[Date of Observation]],Date!$A$2:$A$300,Date!$B$2:$B$300,"")</f>
        <v>3</v>
      </c>
      <c r="H659" s="1" t="str">
        <f>_xlfn.XLOOKUP(Observation[[#This Row],[Date of Observation]],Date!$A$2:$A$300,Date!$C$2:$C$300,"")</f>
        <v>Spr 2</v>
      </c>
      <c r="I659" s="1" t="s">
        <v>58</v>
      </c>
      <c r="J659" s="1">
        <v>10</v>
      </c>
      <c r="K659" s="1" t="s">
        <v>80</v>
      </c>
      <c r="L659" s="1">
        <v>1</v>
      </c>
      <c r="M659" s="1" t="s">
        <v>44</v>
      </c>
      <c r="N659" s="1" t="s">
        <v>45</v>
      </c>
      <c r="O659" s="1" t="s">
        <v>24</v>
      </c>
      <c r="P659" s="6" t="s">
        <v>1891</v>
      </c>
      <c r="Q659" s="17"/>
      <c r="R659" s="6" t="s">
        <v>1892</v>
      </c>
      <c r="S659" s="6"/>
      <c r="T659" s="6"/>
      <c r="U659" s="6" t="s">
        <v>1893</v>
      </c>
      <c r="V659" s="6" t="s">
        <v>1159</v>
      </c>
      <c r="W659" s="6" t="s">
        <v>1159</v>
      </c>
      <c r="X659" s="6" t="s">
        <v>1159</v>
      </c>
      <c r="Y659" s="6" t="s">
        <v>1159</v>
      </c>
      <c r="Z659" s="6" t="s">
        <v>1159</v>
      </c>
      <c r="AA659" s="6" t="s">
        <v>1159</v>
      </c>
      <c r="AB659" s="6" t="s">
        <v>1159</v>
      </c>
      <c r="AC659" s="6" t="s">
        <v>1170</v>
      </c>
      <c r="AD659" s="6" t="s">
        <v>1159</v>
      </c>
      <c r="AE659" s="6" t="s">
        <v>1159</v>
      </c>
      <c r="AF659" s="6" t="s">
        <v>1159</v>
      </c>
      <c r="AG659" s="6" t="s">
        <v>1159</v>
      </c>
      <c r="AH659" s="6" t="s">
        <v>1159</v>
      </c>
    </row>
    <row r="660" spans="1:34" ht="135" x14ac:dyDescent="0.25">
      <c r="A660" s="6">
        <f t="shared" si="25"/>
        <v>659</v>
      </c>
      <c r="B660" s="1">
        <v>635</v>
      </c>
      <c r="C660" s="2">
        <v>44997.736261574071</v>
      </c>
      <c r="D660" s="1" t="s">
        <v>2776</v>
      </c>
      <c r="E660" s="1" t="s">
        <v>364</v>
      </c>
      <c r="F660" s="3">
        <v>44993</v>
      </c>
      <c r="G660" s="1">
        <f>_xlfn.XLOOKUP(Observation[[#This Row],[Date of Observation]],Date!$A$2:$A$300,Date!$B$2:$B$300,"")</f>
        <v>3</v>
      </c>
      <c r="H660" s="1" t="str">
        <f>_xlfn.XLOOKUP(Observation[[#This Row],[Date of Observation]],Date!$A$2:$A$300,Date!$C$2:$C$300,"")</f>
        <v>Spr 2</v>
      </c>
      <c r="I660" s="1" t="s">
        <v>58</v>
      </c>
      <c r="J660" s="1">
        <v>10</v>
      </c>
      <c r="K660" s="1" t="s">
        <v>80</v>
      </c>
      <c r="L660" s="1">
        <v>1</v>
      </c>
      <c r="M660" s="1" t="s">
        <v>44</v>
      </c>
      <c r="N660" s="1" t="s">
        <v>154</v>
      </c>
      <c r="O660" s="1"/>
      <c r="P660" s="6"/>
      <c r="Q660" s="17" t="s">
        <v>1894</v>
      </c>
      <c r="R660" s="6"/>
      <c r="S660" s="6"/>
      <c r="T660" s="6"/>
      <c r="U660" s="6" t="s">
        <v>1895</v>
      </c>
      <c r="V660" s="6"/>
      <c r="W660" s="6"/>
      <c r="X660" s="6"/>
      <c r="Y660" s="6"/>
      <c r="Z660" s="6"/>
      <c r="AA660" s="6"/>
      <c r="AB660" s="6"/>
      <c r="AC660" s="6"/>
      <c r="AD660" s="6"/>
      <c r="AE660" s="6"/>
      <c r="AF660" s="6"/>
      <c r="AG660" s="6"/>
      <c r="AH660" s="6"/>
    </row>
    <row r="661" spans="1:34" ht="405" x14ac:dyDescent="0.25">
      <c r="A661" s="6">
        <f t="shared" si="25"/>
        <v>660</v>
      </c>
      <c r="B661" s="1">
        <v>636</v>
      </c>
      <c r="C661" s="2">
        <v>44997.752314814818</v>
      </c>
      <c r="D661" s="1" t="s">
        <v>2776</v>
      </c>
      <c r="E661" s="1" t="s">
        <v>1896</v>
      </c>
      <c r="F661" s="3">
        <v>44992</v>
      </c>
      <c r="G661" s="1">
        <f>_xlfn.XLOOKUP(Observation[[#This Row],[Date of Observation]],Date!$A$2:$A$300,Date!$B$2:$B$300,"")</f>
        <v>3</v>
      </c>
      <c r="H661" s="1" t="str">
        <f>_xlfn.XLOOKUP(Observation[[#This Row],[Date of Observation]],Date!$A$2:$A$300,Date!$C$2:$C$300,"")</f>
        <v>Spr 2</v>
      </c>
      <c r="I661" s="1" t="s">
        <v>58</v>
      </c>
      <c r="J661" s="1">
        <v>8</v>
      </c>
      <c r="K661" s="1" t="s">
        <v>80</v>
      </c>
      <c r="L661" s="1">
        <v>4</v>
      </c>
      <c r="M661" s="1" t="s">
        <v>44</v>
      </c>
      <c r="N661" s="1" t="s">
        <v>45</v>
      </c>
      <c r="O661" s="1" t="s">
        <v>26</v>
      </c>
      <c r="P661" s="6" t="s">
        <v>1897</v>
      </c>
      <c r="Q661" s="17"/>
      <c r="R661" s="6"/>
      <c r="S661" s="6"/>
      <c r="T661" s="6" t="s">
        <v>1898</v>
      </c>
      <c r="U661" s="6" t="s">
        <v>1899</v>
      </c>
      <c r="V661" s="6" t="s">
        <v>1159</v>
      </c>
      <c r="W661" s="6" t="s">
        <v>1159</v>
      </c>
      <c r="X661" s="6" t="s">
        <v>1159</v>
      </c>
      <c r="Y661" s="6" t="s">
        <v>1159</v>
      </c>
      <c r="Z661" s="6" t="s">
        <v>1159</v>
      </c>
      <c r="AA661" s="6" t="s">
        <v>1159</v>
      </c>
      <c r="AB661" s="6" t="s">
        <v>1159</v>
      </c>
      <c r="AC661" s="6" t="s">
        <v>1159</v>
      </c>
      <c r="AD661" s="6" t="s">
        <v>1159</v>
      </c>
      <c r="AE661" s="6" t="s">
        <v>1159</v>
      </c>
      <c r="AF661" s="6" t="s">
        <v>1159</v>
      </c>
      <c r="AG661" s="6" t="s">
        <v>1159</v>
      </c>
      <c r="AH661" s="6" t="s">
        <v>1159</v>
      </c>
    </row>
    <row r="662" spans="1:34" ht="270" x14ac:dyDescent="0.25">
      <c r="A662" s="6">
        <f t="shared" si="25"/>
        <v>661</v>
      </c>
      <c r="B662" s="1">
        <v>637</v>
      </c>
      <c r="C662" s="2">
        <v>44997.762650462966</v>
      </c>
      <c r="D662" s="1" t="s">
        <v>2776</v>
      </c>
      <c r="E662" s="1" t="s">
        <v>484</v>
      </c>
      <c r="F662" s="3">
        <v>44986</v>
      </c>
      <c r="G662" s="1">
        <f>_xlfn.XLOOKUP(Observation[[#This Row],[Date of Observation]],Date!$A$2:$A$300,Date!$B$2:$B$300,"")</f>
        <v>2</v>
      </c>
      <c r="H662" s="1" t="str">
        <f>_xlfn.XLOOKUP(Observation[[#This Row],[Date of Observation]],Date!$A$2:$A$300,Date!$C$2:$C$300,"")</f>
        <v>Spr 2</v>
      </c>
      <c r="I662" s="1" t="s">
        <v>58</v>
      </c>
      <c r="J662" s="1">
        <v>8</v>
      </c>
      <c r="K662" s="1" t="s">
        <v>80</v>
      </c>
      <c r="L662" s="1">
        <v>2</v>
      </c>
      <c r="M662" s="1" t="s">
        <v>50</v>
      </c>
      <c r="N662" s="1" t="s">
        <v>45</v>
      </c>
      <c r="O662" s="1" t="s">
        <v>25</v>
      </c>
      <c r="P662" s="6" t="s">
        <v>1900</v>
      </c>
      <c r="Q662" s="17"/>
      <c r="R662" s="6"/>
      <c r="S662" s="6" t="s">
        <v>1901</v>
      </c>
      <c r="T662" s="6"/>
      <c r="U662" s="6" t="s">
        <v>1902</v>
      </c>
      <c r="V662" s="6" t="s">
        <v>1159</v>
      </c>
      <c r="W662" s="6" t="s">
        <v>1170</v>
      </c>
      <c r="X662" s="6" t="s">
        <v>1159</v>
      </c>
      <c r="Y662" s="6" t="s">
        <v>1159</v>
      </c>
      <c r="Z662" s="6" t="s">
        <v>1159</v>
      </c>
      <c r="AA662" s="6" t="s">
        <v>1159</v>
      </c>
      <c r="AB662" s="6" t="s">
        <v>1159</v>
      </c>
      <c r="AC662" s="6" t="s">
        <v>1159</v>
      </c>
      <c r="AD662" s="6" t="s">
        <v>1159</v>
      </c>
      <c r="AE662" s="6" t="s">
        <v>1159</v>
      </c>
      <c r="AF662" s="6" t="s">
        <v>1159</v>
      </c>
      <c r="AG662" s="6" t="s">
        <v>1159</v>
      </c>
      <c r="AH662" s="6" t="s">
        <v>1159</v>
      </c>
    </row>
    <row r="663" spans="1:34" ht="45" x14ac:dyDescent="0.25">
      <c r="A663" s="6">
        <f t="shared" si="25"/>
        <v>662</v>
      </c>
      <c r="B663" s="1">
        <v>638</v>
      </c>
      <c r="C663" s="2">
        <v>44998.418206018519</v>
      </c>
      <c r="D663" s="1" t="s">
        <v>2757</v>
      </c>
      <c r="E663" s="1" t="s">
        <v>77</v>
      </c>
      <c r="F663" s="3">
        <v>44998</v>
      </c>
      <c r="G663" s="1">
        <f>_xlfn.XLOOKUP(Observation[[#This Row],[Date of Observation]],Date!$A$2:$A$300,Date!$B$2:$B$300,"")</f>
        <v>4</v>
      </c>
      <c r="H663" s="1" t="str">
        <f>_xlfn.XLOOKUP(Observation[[#This Row],[Date of Observation]],Date!$A$2:$A$300,Date!$C$2:$C$300,"")</f>
        <v>Spr 2</v>
      </c>
      <c r="I663" s="1" t="s">
        <v>58</v>
      </c>
      <c r="J663" s="1">
        <v>8</v>
      </c>
      <c r="K663" s="1" t="s">
        <v>64</v>
      </c>
      <c r="L663" s="1">
        <v>2</v>
      </c>
      <c r="M663" s="1" t="s">
        <v>44</v>
      </c>
      <c r="N663" s="1" t="s">
        <v>45</v>
      </c>
      <c r="O663" s="1" t="s">
        <v>26</v>
      </c>
      <c r="P663" s="6" t="s">
        <v>1903</v>
      </c>
      <c r="Q663" s="6" t="s">
        <v>2780</v>
      </c>
      <c r="R663" s="6" t="s">
        <v>2780</v>
      </c>
      <c r="S663" s="6" t="s">
        <v>2780</v>
      </c>
      <c r="T663" s="6" t="s">
        <v>2780</v>
      </c>
      <c r="U663" s="6" t="s">
        <v>2780</v>
      </c>
      <c r="V663" s="6"/>
      <c r="W663" s="6"/>
      <c r="X663" s="6"/>
      <c r="Y663" s="6"/>
      <c r="Z663" s="6"/>
      <c r="AA663" s="6"/>
      <c r="AB663" s="6"/>
      <c r="AC663" s="6"/>
      <c r="AD663" s="6"/>
      <c r="AE663" s="6"/>
      <c r="AF663" s="6"/>
      <c r="AG663" s="6"/>
      <c r="AH663" s="6"/>
    </row>
    <row r="664" spans="1:34" ht="165" x14ac:dyDescent="0.25">
      <c r="A664" s="6">
        <f t="shared" ref="A664:A680" si="26">ROW()-1</f>
        <v>663</v>
      </c>
      <c r="B664" s="1">
        <v>639</v>
      </c>
      <c r="C664" s="2">
        <v>44999.46193287037</v>
      </c>
      <c r="D664" s="1" t="s">
        <v>2722</v>
      </c>
      <c r="E664" s="1" t="s">
        <v>271</v>
      </c>
      <c r="F664" s="3">
        <v>44998</v>
      </c>
      <c r="G664" s="1">
        <f>_xlfn.XLOOKUP(Observation[[#This Row],[Date of Observation]],Date!$A$2:$A$300,Date!$B$2:$B$300,"")</f>
        <v>4</v>
      </c>
      <c r="H664" s="1" t="str">
        <f>_xlfn.XLOOKUP(Observation[[#This Row],[Date of Observation]],Date!$A$2:$A$300,Date!$C$2:$C$300,"")</f>
        <v>Spr 2</v>
      </c>
      <c r="I664" s="1" t="s">
        <v>48</v>
      </c>
      <c r="J664" s="1">
        <v>11</v>
      </c>
      <c r="K664" s="1" t="s">
        <v>149</v>
      </c>
      <c r="L664" s="1">
        <v>2</v>
      </c>
      <c r="M664" s="1" t="s">
        <v>50</v>
      </c>
      <c r="N664" s="1" t="s">
        <v>302</v>
      </c>
      <c r="O664" s="1"/>
      <c r="P664" s="6" t="s">
        <v>1904</v>
      </c>
      <c r="Q664" s="17" t="s">
        <v>1905</v>
      </c>
      <c r="R664" s="6" t="s">
        <v>1906</v>
      </c>
      <c r="S664" s="6" t="s">
        <v>1907</v>
      </c>
      <c r="T664" s="6" t="s">
        <v>1908</v>
      </c>
      <c r="U664" s="6" t="s">
        <v>1909</v>
      </c>
      <c r="V664" s="6"/>
      <c r="W664" s="6"/>
      <c r="X664" s="6"/>
      <c r="Y664" s="6"/>
      <c r="Z664" s="6"/>
      <c r="AA664" s="6"/>
      <c r="AB664" s="6" t="s">
        <v>1166</v>
      </c>
      <c r="AC664" s="6"/>
      <c r="AD664" s="6" t="s">
        <v>1166</v>
      </c>
      <c r="AE664" s="6" t="s">
        <v>1166</v>
      </c>
      <c r="AF664" s="6"/>
      <c r="AG664" s="6"/>
      <c r="AH664" s="6"/>
    </row>
    <row r="665" spans="1:34" ht="195" x14ac:dyDescent="0.25">
      <c r="A665" s="6">
        <f t="shared" si="26"/>
        <v>664</v>
      </c>
      <c r="B665" s="1">
        <v>30</v>
      </c>
      <c r="C665" s="2">
        <v>44999.46974537037</v>
      </c>
      <c r="D665" s="1" t="s">
        <v>2734</v>
      </c>
      <c r="E665" s="1" t="s">
        <v>1910</v>
      </c>
      <c r="F665" s="3">
        <v>44995</v>
      </c>
      <c r="G665" s="1">
        <f>_xlfn.XLOOKUP(Observation[[#This Row],[Date of Observation]],Date!$A$2:$A$300,Date!$B$2:$B$300,"")</f>
        <v>3</v>
      </c>
      <c r="H665" s="1" t="str">
        <f>_xlfn.XLOOKUP(Observation[[#This Row],[Date of Observation]],Date!$A$2:$A$300,Date!$C$2:$C$300,"")</f>
        <v>Spr 2</v>
      </c>
      <c r="I665" s="1" t="s">
        <v>48</v>
      </c>
      <c r="J665" s="1">
        <v>10</v>
      </c>
      <c r="K665" s="1" t="s">
        <v>149</v>
      </c>
      <c r="L665" s="1">
        <v>5</v>
      </c>
      <c r="M665" s="1" t="s">
        <v>44</v>
      </c>
      <c r="N665" s="1" t="s">
        <v>302</v>
      </c>
      <c r="O665" s="1" t="s">
        <v>337</v>
      </c>
      <c r="P665" s="6" t="s">
        <v>338</v>
      </c>
      <c r="Q665" s="17"/>
      <c r="R665" s="6"/>
      <c r="S665" s="6"/>
      <c r="T665" s="6"/>
      <c r="U665" s="6"/>
      <c r="V665" s="6"/>
      <c r="W665" s="6"/>
      <c r="X665" s="6"/>
      <c r="Y665" s="6"/>
      <c r="Z665" s="6"/>
      <c r="AA665" s="6"/>
      <c r="AB665" s="6"/>
      <c r="AC665" s="6"/>
      <c r="AD665" s="6"/>
      <c r="AE665" s="6"/>
      <c r="AF665" s="6"/>
      <c r="AG665" s="6"/>
      <c r="AH665" s="6"/>
    </row>
    <row r="666" spans="1:34" ht="45" x14ac:dyDescent="0.25">
      <c r="A666" s="6">
        <f t="shared" si="26"/>
        <v>665</v>
      </c>
      <c r="B666" s="1">
        <v>640</v>
      </c>
      <c r="C666" s="2">
        <v>44999.469780092593</v>
      </c>
      <c r="D666" s="1" t="s">
        <v>2778</v>
      </c>
      <c r="E666" s="1" t="s">
        <v>233</v>
      </c>
      <c r="F666" s="3">
        <v>44999</v>
      </c>
      <c r="G666" s="1">
        <f>_xlfn.XLOOKUP(Observation[[#This Row],[Date of Observation]],Date!$A$2:$A$300,Date!$B$2:$B$300,"")</f>
        <v>4</v>
      </c>
      <c r="H666" s="1" t="str">
        <f>_xlfn.XLOOKUP(Observation[[#This Row],[Date of Observation]],Date!$A$2:$A$300,Date!$C$2:$C$300,"")</f>
        <v>Spr 2</v>
      </c>
      <c r="I666" s="1" t="s">
        <v>48</v>
      </c>
      <c r="J666" s="1">
        <v>10</v>
      </c>
      <c r="K666" s="1" t="s">
        <v>149</v>
      </c>
      <c r="L666" s="1">
        <v>2</v>
      </c>
      <c r="M666" s="1" t="s">
        <v>50</v>
      </c>
      <c r="N666" s="1" t="s">
        <v>45</v>
      </c>
      <c r="O666" s="1" t="s">
        <v>26</v>
      </c>
      <c r="P666" s="6" t="s">
        <v>1911</v>
      </c>
      <c r="Q666" s="6" t="s">
        <v>2780</v>
      </c>
      <c r="R666" s="6" t="s">
        <v>2780</v>
      </c>
      <c r="S666" s="6" t="s">
        <v>2780</v>
      </c>
      <c r="T666" s="6" t="s">
        <v>2780</v>
      </c>
      <c r="U666" s="6" t="s">
        <v>2780</v>
      </c>
      <c r="V666" s="6" t="s">
        <v>1159</v>
      </c>
      <c r="W666" s="6" t="s">
        <v>1159</v>
      </c>
      <c r="X666" s="6" t="s">
        <v>1159</v>
      </c>
      <c r="Y666" s="6" t="s">
        <v>1159</v>
      </c>
      <c r="Z666" s="6" t="s">
        <v>1166</v>
      </c>
      <c r="AA666" s="6" t="s">
        <v>1159</v>
      </c>
      <c r="AB666" s="6" t="s">
        <v>1166</v>
      </c>
      <c r="AC666" s="6" t="s">
        <v>1159</v>
      </c>
      <c r="AD666" s="6" t="s">
        <v>1159</v>
      </c>
      <c r="AE666" s="6" t="s">
        <v>1159</v>
      </c>
      <c r="AF666" s="6" t="s">
        <v>1159</v>
      </c>
      <c r="AG666" s="6" t="s">
        <v>1159</v>
      </c>
      <c r="AH666" s="6" t="s">
        <v>1159</v>
      </c>
    </row>
    <row r="667" spans="1:34" ht="165" x14ac:dyDescent="0.25">
      <c r="A667" s="6">
        <f t="shared" si="26"/>
        <v>666</v>
      </c>
      <c r="B667" s="1">
        <v>31</v>
      </c>
      <c r="C667" s="2">
        <v>44999.470104166663</v>
      </c>
      <c r="D667" s="1" t="s">
        <v>2734</v>
      </c>
      <c r="E667" s="1" t="s">
        <v>1914</v>
      </c>
      <c r="F667" s="3">
        <v>44991</v>
      </c>
      <c r="G667" s="1">
        <f>_xlfn.XLOOKUP(Observation[[#This Row],[Date of Observation]],Date!$A$2:$A$300,Date!$B$2:$B$300,"")</f>
        <v>3</v>
      </c>
      <c r="H667" s="1" t="str">
        <f>_xlfn.XLOOKUP(Observation[[#This Row],[Date of Observation]],Date!$A$2:$A$300,Date!$C$2:$C$300,"")</f>
        <v>Spr 2</v>
      </c>
      <c r="I667" s="1" t="s">
        <v>48</v>
      </c>
      <c r="J667" s="1">
        <v>8</v>
      </c>
      <c r="K667" s="1" t="s">
        <v>149</v>
      </c>
      <c r="L667" s="1">
        <v>5</v>
      </c>
      <c r="M667" s="1" t="s">
        <v>44</v>
      </c>
      <c r="N667" s="1" t="s">
        <v>302</v>
      </c>
      <c r="O667" s="1" t="s">
        <v>1500</v>
      </c>
      <c r="P667" s="6" t="s">
        <v>1501</v>
      </c>
      <c r="Q667" s="17"/>
      <c r="R667" s="6"/>
      <c r="S667" s="6"/>
      <c r="T667" s="6"/>
      <c r="U667" s="6"/>
      <c r="V667" s="6"/>
      <c r="W667" s="6"/>
      <c r="X667" s="6"/>
      <c r="Y667" s="6"/>
      <c r="Z667" s="6"/>
      <c r="AA667" s="6"/>
      <c r="AB667" s="6"/>
      <c r="AC667" s="6"/>
      <c r="AD667" s="6"/>
      <c r="AE667" s="6"/>
      <c r="AF667" s="6"/>
      <c r="AG667" s="6"/>
      <c r="AH667" s="6"/>
    </row>
    <row r="668" spans="1:34" ht="165" x14ac:dyDescent="0.25">
      <c r="A668" s="6">
        <f t="shared" si="26"/>
        <v>667</v>
      </c>
      <c r="B668" s="1">
        <v>641</v>
      </c>
      <c r="C668" s="2">
        <v>44999.482245370367</v>
      </c>
      <c r="D668" s="1" t="s">
        <v>2722</v>
      </c>
      <c r="E668" s="1" t="s">
        <v>237</v>
      </c>
      <c r="F668" s="3">
        <v>44988</v>
      </c>
      <c r="G668" s="1">
        <f>_xlfn.XLOOKUP(Observation[[#This Row],[Date of Observation]],Date!$A$2:$A$300,Date!$B$2:$B$300,"")</f>
        <v>2</v>
      </c>
      <c r="H668" s="1" t="str">
        <f>_xlfn.XLOOKUP(Observation[[#This Row],[Date of Observation]],Date!$A$2:$A$300,Date!$C$2:$C$300,"")</f>
        <v>Spr 2</v>
      </c>
      <c r="I668" s="1" t="s">
        <v>48</v>
      </c>
      <c r="J668" s="1">
        <v>12</v>
      </c>
      <c r="K668" s="1" t="s">
        <v>71</v>
      </c>
      <c r="L668" s="1"/>
      <c r="M668" s="1" t="s">
        <v>65</v>
      </c>
      <c r="N668" s="1" t="s">
        <v>302</v>
      </c>
      <c r="O668" s="1"/>
      <c r="P668" s="6" t="s">
        <v>1915</v>
      </c>
      <c r="Q668" s="17" t="s">
        <v>1916</v>
      </c>
      <c r="R668" s="6" t="s">
        <v>1917</v>
      </c>
      <c r="S668" s="6" t="s">
        <v>1918</v>
      </c>
      <c r="T668" s="6" t="s">
        <v>1919</v>
      </c>
      <c r="U668" s="6" t="s">
        <v>1920</v>
      </c>
      <c r="V668" s="6"/>
      <c r="W668" s="6"/>
      <c r="X668" s="6"/>
      <c r="Y668" s="6"/>
      <c r="Z668" s="6"/>
      <c r="AA668" s="6"/>
      <c r="AB668" s="6"/>
      <c r="AC668" s="6"/>
      <c r="AD668" s="6"/>
      <c r="AE668" s="6"/>
      <c r="AF668" s="6"/>
      <c r="AG668" s="6"/>
      <c r="AH668" s="6"/>
    </row>
    <row r="669" spans="1:34" ht="45" x14ac:dyDescent="0.25">
      <c r="A669" s="6">
        <f t="shared" si="26"/>
        <v>668</v>
      </c>
      <c r="B669" s="1">
        <v>642</v>
      </c>
      <c r="C669" s="2">
        <v>44999.683032407411</v>
      </c>
      <c r="D669" s="1" t="s">
        <v>2730</v>
      </c>
      <c r="E669" s="1" t="s">
        <v>100</v>
      </c>
      <c r="F669" s="3">
        <v>44998</v>
      </c>
      <c r="G669" s="1">
        <f>_xlfn.XLOOKUP(Observation[[#This Row],[Date of Observation]],Date!$A$2:$A$300,Date!$B$2:$B$300,"")</f>
        <v>4</v>
      </c>
      <c r="H669" s="1" t="str">
        <f>_xlfn.XLOOKUP(Observation[[#This Row],[Date of Observation]],Date!$A$2:$A$300,Date!$C$2:$C$300,"")</f>
        <v>Spr 2</v>
      </c>
      <c r="I669" s="1" t="s">
        <v>42</v>
      </c>
      <c r="J669" s="1">
        <v>10</v>
      </c>
      <c r="K669" s="1" t="s">
        <v>43</v>
      </c>
      <c r="L669" s="1">
        <v>3</v>
      </c>
      <c r="M669" s="1" t="s">
        <v>50</v>
      </c>
      <c r="N669" s="1" t="s">
        <v>45</v>
      </c>
      <c r="O669" s="1" t="s">
        <v>25</v>
      </c>
      <c r="P669" s="6" t="s">
        <v>1921</v>
      </c>
      <c r="Q669" s="6" t="s">
        <v>2780</v>
      </c>
      <c r="R669" s="6" t="s">
        <v>2780</v>
      </c>
      <c r="S669" s="6" t="s">
        <v>2780</v>
      </c>
      <c r="T669" s="6" t="s">
        <v>2780</v>
      </c>
      <c r="U669" s="6" t="s">
        <v>2780</v>
      </c>
      <c r="V669" s="6"/>
      <c r="W669" s="6"/>
      <c r="X669" s="6"/>
      <c r="Y669" s="6"/>
      <c r="Z669" s="6"/>
      <c r="AA669" s="6"/>
      <c r="AB669" s="6"/>
      <c r="AC669" s="6"/>
      <c r="AD669" s="6"/>
      <c r="AE669" s="6"/>
      <c r="AF669" s="6"/>
      <c r="AG669" s="6"/>
      <c r="AH669" s="6"/>
    </row>
    <row r="670" spans="1:34" ht="90" x14ac:dyDescent="0.25">
      <c r="A670" s="6">
        <f t="shared" si="26"/>
        <v>669</v>
      </c>
      <c r="B670" s="1">
        <v>643</v>
      </c>
      <c r="C670" s="2">
        <v>44999.684525462966</v>
      </c>
      <c r="D670" s="1" t="s">
        <v>2730</v>
      </c>
      <c r="E670" s="1" t="s">
        <v>293</v>
      </c>
      <c r="F670" s="3">
        <v>44999</v>
      </c>
      <c r="G670" s="1">
        <f>_xlfn.XLOOKUP(Observation[[#This Row],[Date of Observation]],Date!$A$2:$A$300,Date!$B$2:$B$300,"")</f>
        <v>4</v>
      </c>
      <c r="H670" s="1" t="str">
        <f>_xlfn.XLOOKUP(Observation[[#This Row],[Date of Observation]],Date!$A$2:$A$300,Date!$C$2:$C$300,"")</f>
        <v>Spr 2</v>
      </c>
      <c r="I670" s="1" t="s">
        <v>42</v>
      </c>
      <c r="J670" s="1">
        <v>10</v>
      </c>
      <c r="K670" s="1" t="s">
        <v>43</v>
      </c>
      <c r="L670" s="1">
        <v>4</v>
      </c>
      <c r="M670" s="1" t="s">
        <v>50</v>
      </c>
      <c r="N670" s="1" t="s">
        <v>45</v>
      </c>
      <c r="O670" s="1" t="s">
        <v>26</v>
      </c>
      <c r="P670" s="6" t="s">
        <v>1922</v>
      </c>
      <c r="Q670" s="17"/>
      <c r="R670" s="6"/>
      <c r="S670" s="6"/>
      <c r="T670" s="6" t="s">
        <v>1923</v>
      </c>
      <c r="U670" s="6" t="s">
        <v>1924</v>
      </c>
      <c r="V670" s="6"/>
      <c r="W670" s="6"/>
      <c r="X670" s="6"/>
      <c r="Y670" s="6"/>
      <c r="Z670" s="6"/>
      <c r="AA670" s="6"/>
      <c r="AB670" s="6"/>
      <c r="AC670" s="6"/>
      <c r="AD670" s="6"/>
      <c r="AE670" s="6"/>
      <c r="AF670" s="6"/>
      <c r="AG670" s="6"/>
      <c r="AH670" s="6"/>
    </row>
    <row r="671" spans="1:34" ht="315" x14ac:dyDescent="0.25">
      <c r="A671" s="6">
        <f t="shared" si="26"/>
        <v>670</v>
      </c>
      <c r="B671" s="1">
        <v>644</v>
      </c>
      <c r="C671" s="2">
        <v>45000.846724537034</v>
      </c>
      <c r="D671" s="1" t="s">
        <v>2697</v>
      </c>
      <c r="E671" s="1" t="s">
        <v>819</v>
      </c>
      <c r="F671" s="3">
        <v>44995</v>
      </c>
      <c r="G671" s="1">
        <f>_xlfn.XLOOKUP(Observation[[#This Row],[Date of Observation]],Date!$A$2:$A$300,Date!$B$2:$B$300,"")</f>
        <v>3</v>
      </c>
      <c r="H671" s="1" t="str">
        <f>_xlfn.XLOOKUP(Observation[[#This Row],[Date of Observation]],Date!$A$2:$A$300,Date!$C$2:$C$300,"")</f>
        <v>Spr 2</v>
      </c>
      <c r="I671" s="1" t="s">
        <v>42</v>
      </c>
      <c r="J671" s="1">
        <v>12</v>
      </c>
      <c r="K671" s="1" t="s">
        <v>201</v>
      </c>
      <c r="L671" s="1"/>
      <c r="M671" s="1" t="s">
        <v>65</v>
      </c>
      <c r="N671" s="1" t="s">
        <v>302</v>
      </c>
      <c r="O671" s="1"/>
      <c r="P671" s="6" t="s">
        <v>1925</v>
      </c>
      <c r="Q671" s="17" t="s">
        <v>1926</v>
      </c>
      <c r="R671" s="6" t="s">
        <v>1927</v>
      </c>
      <c r="S671" s="6" t="s">
        <v>1928</v>
      </c>
      <c r="T671" s="6" t="s">
        <v>1929</v>
      </c>
      <c r="U671" s="6" t="s">
        <v>1930</v>
      </c>
      <c r="V671" s="6"/>
      <c r="W671" s="6"/>
      <c r="X671" s="6"/>
      <c r="Y671" s="6"/>
      <c r="Z671" s="6"/>
      <c r="AA671" s="6"/>
      <c r="AB671" s="6"/>
      <c r="AC671" s="6"/>
      <c r="AD671" s="6"/>
      <c r="AE671" s="6"/>
      <c r="AF671" s="6"/>
      <c r="AG671" s="6"/>
      <c r="AH671" s="6"/>
    </row>
    <row r="672" spans="1:34" ht="45" x14ac:dyDescent="0.25">
      <c r="A672" s="6">
        <f t="shared" si="26"/>
        <v>671</v>
      </c>
      <c r="B672" s="1">
        <v>645</v>
      </c>
      <c r="C672" s="2">
        <v>45000.877256944441</v>
      </c>
      <c r="D672" s="1" t="s">
        <v>2697</v>
      </c>
      <c r="E672" s="1" t="s">
        <v>275</v>
      </c>
      <c r="F672" s="3">
        <v>44994</v>
      </c>
      <c r="G672" s="1">
        <f>_xlfn.XLOOKUP(Observation[[#This Row],[Date of Observation]],Date!$A$2:$A$300,Date!$B$2:$B$300,"")</f>
        <v>3</v>
      </c>
      <c r="H672" s="1" t="str">
        <f>_xlfn.XLOOKUP(Observation[[#This Row],[Date of Observation]],Date!$A$2:$A$300,Date!$C$2:$C$300,"")</f>
        <v>Spr 2</v>
      </c>
      <c r="I672" s="1" t="s">
        <v>90</v>
      </c>
      <c r="J672" s="1">
        <v>13</v>
      </c>
      <c r="K672" s="1" t="s">
        <v>276</v>
      </c>
      <c r="L672" s="1"/>
      <c r="M672" s="1" t="s">
        <v>65</v>
      </c>
      <c r="N672" s="1" t="s">
        <v>302</v>
      </c>
      <c r="O672" s="1"/>
      <c r="P672" s="6" t="s">
        <v>1931</v>
      </c>
      <c r="Q672" s="6" t="s">
        <v>2780</v>
      </c>
      <c r="R672" s="6" t="s">
        <v>2780</v>
      </c>
      <c r="S672" s="6" t="s">
        <v>2780</v>
      </c>
      <c r="T672" s="6" t="s">
        <v>2780</v>
      </c>
      <c r="U672" s="6" t="s">
        <v>2780</v>
      </c>
      <c r="V672" s="6"/>
      <c r="W672" s="6"/>
      <c r="X672" s="6"/>
      <c r="Y672" s="6"/>
      <c r="Z672" s="6"/>
      <c r="AA672" s="6"/>
      <c r="AB672" s="6"/>
      <c r="AC672" s="6"/>
      <c r="AD672" s="6"/>
      <c r="AE672" s="6"/>
      <c r="AF672" s="6"/>
      <c r="AG672" s="6"/>
      <c r="AH672" s="6"/>
    </row>
    <row r="673" spans="1:34" ht="180" x14ac:dyDescent="0.25">
      <c r="A673" s="6">
        <f t="shared" si="26"/>
        <v>672</v>
      </c>
      <c r="B673" s="1">
        <v>646</v>
      </c>
      <c r="C673" s="2">
        <v>45000.916296296295</v>
      </c>
      <c r="D673" s="1" t="s">
        <v>2693</v>
      </c>
      <c r="E673" s="1" t="s">
        <v>1467</v>
      </c>
      <c r="F673" s="3">
        <v>44995</v>
      </c>
      <c r="G673" s="1">
        <f>_xlfn.XLOOKUP(Observation[[#This Row],[Date of Observation]],Date!$A$2:$A$300,Date!$B$2:$B$300,"")</f>
        <v>3</v>
      </c>
      <c r="H673" s="1" t="str">
        <f>_xlfn.XLOOKUP(Observation[[#This Row],[Date of Observation]],Date!$A$2:$A$300,Date!$C$2:$C$300,"")</f>
        <v>Spr 2</v>
      </c>
      <c r="I673" s="1" t="s">
        <v>42</v>
      </c>
      <c r="J673" s="1">
        <v>8</v>
      </c>
      <c r="K673" s="1" t="s">
        <v>43</v>
      </c>
      <c r="L673" s="1">
        <v>1</v>
      </c>
      <c r="M673" s="1" t="s">
        <v>44</v>
      </c>
      <c r="N673" s="1" t="s">
        <v>154</v>
      </c>
      <c r="O673" s="1"/>
      <c r="P673" s="6"/>
      <c r="Q673" s="17" t="s">
        <v>1932</v>
      </c>
      <c r="R673" s="6"/>
      <c r="S673" s="6"/>
      <c r="T673" s="6"/>
      <c r="U673" s="6" t="s">
        <v>1933</v>
      </c>
      <c r="V673" s="6"/>
      <c r="W673" s="6"/>
      <c r="X673" s="6"/>
      <c r="Y673" s="6"/>
      <c r="Z673" s="6"/>
      <c r="AA673" s="6"/>
      <c r="AB673" s="6"/>
      <c r="AC673" s="6"/>
      <c r="AD673" s="6"/>
      <c r="AE673" s="6"/>
      <c r="AF673" s="6"/>
      <c r="AG673" s="6"/>
      <c r="AH673" s="6"/>
    </row>
    <row r="674" spans="1:34" ht="165" x14ac:dyDescent="0.25">
      <c r="A674" s="6">
        <f t="shared" si="26"/>
        <v>673</v>
      </c>
      <c r="B674" s="1">
        <v>647</v>
      </c>
      <c r="C674" s="2">
        <v>45000.928900462961</v>
      </c>
      <c r="D674" s="1" t="s">
        <v>2693</v>
      </c>
      <c r="E674" s="1" t="s">
        <v>1934</v>
      </c>
      <c r="F674" s="3">
        <v>44995</v>
      </c>
      <c r="G674" s="1">
        <f>_xlfn.XLOOKUP(Observation[[#This Row],[Date of Observation]],Date!$A$2:$A$300,Date!$B$2:$B$300,"")</f>
        <v>3</v>
      </c>
      <c r="H674" s="1" t="str">
        <f>_xlfn.XLOOKUP(Observation[[#This Row],[Date of Observation]],Date!$A$2:$A$300,Date!$C$2:$C$300,"")</f>
        <v>Spr 2</v>
      </c>
      <c r="I674" s="1" t="s">
        <v>42</v>
      </c>
      <c r="J674" s="1">
        <v>8</v>
      </c>
      <c r="K674" s="1" t="s">
        <v>43</v>
      </c>
      <c r="L674" s="1">
        <v>3</v>
      </c>
      <c r="M674" s="1" t="s">
        <v>44</v>
      </c>
      <c r="N674" s="1" t="s">
        <v>154</v>
      </c>
      <c r="O674" s="1"/>
      <c r="P674" s="6"/>
      <c r="Q674" s="17" t="s">
        <v>1935</v>
      </c>
      <c r="R674" s="6"/>
      <c r="S674" s="6"/>
      <c r="T674" s="6"/>
      <c r="U674" s="6" t="s">
        <v>1936</v>
      </c>
      <c r="V674" s="6"/>
      <c r="W674" s="6"/>
      <c r="X674" s="6"/>
      <c r="Y674" s="6"/>
      <c r="Z674" s="6"/>
      <c r="AA674" s="6"/>
      <c r="AB674" s="6"/>
      <c r="AC674" s="6"/>
      <c r="AD674" s="6"/>
      <c r="AE674" s="6"/>
      <c r="AF674" s="6"/>
      <c r="AG674" s="6"/>
      <c r="AH674" s="6"/>
    </row>
    <row r="675" spans="1:34" ht="165" x14ac:dyDescent="0.25">
      <c r="A675" s="6">
        <f t="shared" si="26"/>
        <v>674</v>
      </c>
      <c r="B675" s="1">
        <v>648</v>
      </c>
      <c r="C675" s="2">
        <v>45000.933611111112</v>
      </c>
      <c r="D675" s="1" t="s">
        <v>2693</v>
      </c>
      <c r="E675" s="1" t="s">
        <v>1597</v>
      </c>
      <c r="F675" s="3">
        <v>44995</v>
      </c>
      <c r="G675" s="1">
        <f>_xlfn.XLOOKUP(Observation[[#This Row],[Date of Observation]],Date!$A$2:$A$300,Date!$B$2:$B$300,"")</f>
        <v>3</v>
      </c>
      <c r="H675" s="1" t="str">
        <f>_xlfn.XLOOKUP(Observation[[#This Row],[Date of Observation]],Date!$A$2:$A$300,Date!$C$2:$C$300,"")</f>
        <v>Spr 2</v>
      </c>
      <c r="I675" s="1" t="s">
        <v>42</v>
      </c>
      <c r="J675" s="1">
        <v>8</v>
      </c>
      <c r="K675" s="1" t="s">
        <v>43</v>
      </c>
      <c r="L675" s="1">
        <v>4</v>
      </c>
      <c r="M675" s="1" t="s">
        <v>44</v>
      </c>
      <c r="N675" s="1" t="s">
        <v>154</v>
      </c>
      <c r="O675" s="1"/>
      <c r="P675" s="6"/>
      <c r="Q675" s="17" t="s">
        <v>1937</v>
      </c>
      <c r="R675" s="6"/>
      <c r="S675" s="6"/>
      <c r="T675" s="6"/>
      <c r="U675" s="6" t="s">
        <v>1938</v>
      </c>
      <c r="V675" s="6"/>
      <c r="W675" s="6"/>
      <c r="X675" s="6"/>
      <c r="Y675" s="6"/>
      <c r="Z675" s="6"/>
      <c r="AA675" s="6"/>
      <c r="AB675" s="6"/>
      <c r="AC675" s="6"/>
      <c r="AD675" s="6"/>
      <c r="AE675" s="6"/>
      <c r="AF675" s="6"/>
      <c r="AG675" s="6"/>
      <c r="AH675" s="6"/>
    </row>
    <row r="676" spans="1:34" ht="165" x14ac:dyDescent="0.25">
      <c r="A676" s="6">
        <f t="shared" si="26"/>
        <v>675</v>
      </c>
      <c r="B676" s="1">
        <v>649</v>
      </c>
      <c r="C676" s="2">
        <v>45000.935972222222</v>
      </c>
      <c r="D676" s="1" t="s">
        <v>2693</v>
      </c>
      <c r="E676" s="1" t="s">
        <v>100</v>
      </c>
      <c r="F676" s="3">
        <v>44995</v>
      </c>
      <c r="G676" s="1">
        <f>_xlfn.XLOOKUP(Observation[[#This Row],[Date of Observation]],Date!$A$2:$A$300,Date!$B$2:$B$300,"")</f>
        <v>3</v>
      </c>
      <c r="H676" s="1" t="str">
        <f>_xlfn.XLOOKUP(Observation[[#This Row],[Date of Observation]],Date!$A$2:$A$300,Date!$C$2:$C$300,"")</f>
        <v>Spr 2</v>
      </c>
      <c r="I676" s="1" t="s">
        <v>42</v>
      </c>
      <c r="J676" s="1">
        <v>8</v>
      </c>
      <c r="K676" s="1" t="s">
        <v>43</v>
      </c>
      <c r="L676" s="1">
        <v>5</v>
      </c>
      <c r="M676" s="1" t="s">
        <v>44</v>
      </c>
      <c r="N676" s="1" t="s">
        <v>154</v>
      </c>
      <c r="O676" s="1"/>
      <c r="P676" s="6"/>
      <c r="Q676" s="17" t="s">
        <v>1939</v>
      </c>
      <c r="R676" s="6"/>
      <c r="S676" s="6"/>
      <c r="T676" s="6"/>
      <c r="U676" s="6" t="s">
        <v>1940</v>
      </c>
      <c r="V676" s="6"/>
      <c r="W676" s="6"/>
      <c r="X676" s="6"/>
      <c r="Y676" s="6"/>
      <c r="Z676" s="6"/>
      <c r="AA676" s="6"/>
      <c r="AB676" s="6"/>
      <c r="AC676" s="6"/>
      <c r="AD676" s="6"/>
      <c r="AE676" s="6"/>
      <c r="AF676" s="6"/>
      <c r="AG676" s="6"/>
      <c r="AH676" s="6"/>
    </row>
    <row r="677" spans="1:34" ht="165" x14ac:dyDescent="0.25">
      <c r="A677" s="6">
        <f t="shared" si="26"/>
        <v>676</v>
      </c>
      <c r="B677" s="1">
        <v>650</v>
      </c>
      <c r="C677" s="2">
        <v>45000.938668981478</v>
      </c>
      <c r="D677" s="1" t="s">
        <v>2693</v>
      </c>
      <c r="E677" s="1" t="s">
        <v>1473</v>
      </c>
      <c r="F677" s="3">
        <v>44995</v>
      </c>
      <c r="G677" s="1">
        <f>_xlfn.XLOOKUP(Observation[[#This Row],[Date of Observation]],Date!$A$2:$A$300,Date!$B$2:$B$300,"")</f>
        <v>3</v>
      </c>
      <c r="H677" s="1" t="str">
        <f>_xlfn.XLOOKUP(Observation[[#This Row],[Date of Observation]],Date!$A$2:$A$300,Date!$C$2:$C$300,"")</f>
        <v>Spr 2</v>
      </c>
      <c r="I677" s="1" t="s">
        <v>42</v>
      </c>
      <c r="J677" s="1">
        <v>8</v>
      </c>
      <c r="K677" s="1" t="s">
        <v>43</v>
      </c>
      <c r="L677" s="1">
        <v>1</v>
      </c>
      <c r="M677" s="1" t="s">
        <v>50</v>
      </c>
      <c r="N677" s="1" t="s">
        <v>154</v>
      </c>
      <c r="O677" s="1"/>
      <c r="P677" s="6"/>
      <c r="Q677" s="17" t="s">
        <v>1941</v>
      </c>
      <c r="R677" s="6"/>
      <c r="S677" s="6"/>
      <c r="T677" s="6"/>
      <c r="U677" s="6" t="s">
        <v>1942</v>
      </c>
      <c r="V677" s="6"/>
      <c r="W677" s="6"/>
      <c r="X677" s="6"/>
      <c r="Y677" s="6"/>
      <c r="Z677" s="6"/>
      <c r="AA677" s="6"/>
      <c r="AB677" s="6"/>
      <c r="AC677" s="6"/>
      <c r="AD677" s="6"/>
      <c r="AE677" s="6"/>
      <c r="AF677" s="6"/>
      <c r="AG677" s="6"/>
      <c r="AH677" s="6"/>
    </row>
    <row r="678" spans="1:34" ht="165" x14ac:dyDescent="0.25">
      <c r="A678" s="6">
        <f t="shared" si="26"/>
        <v>677</v>
      </c>
      <c r="B678" s="1">
        <v>651</v>
      </c>
      <c r="C678" s="2">
        <v>45000.941099537034</v>
      </c>
      <c r="D678" s="1" t="s">
        <v>2693</v>
      </c>
      <c r="E678" s="1" t="s">
        <v>1476</v>
      </c>
      <c r="F678" s="3">
        <v>44995</v>
      </c>
      <c r="G678" s="1">
        <f>_xlfn.XLOOKUP(Observation[[#This Row],[Date of Observation]],Date!$A$2:$A$300,Date!$B$2:$B$300,"")</f>
        <v>3</v>
      </c>
      <c r="H678" s="1" t="str">
        <f>_xlfn.XLOOKUP(Observation[[#This Row],[Date of Observation]],Date!$A$2:$A$300,Date!$C$2:$C$300,"")</f>
        <v>Spr 2</v>
      </c>
      <c r="I678" s="1" t="s">
        <v>42</v>
      </c>
      <c r="J678" s="1">
        <v>8</v>
      </c>
      <c r="K678" s="1" t="s">
        <v>43</v>
      </c>
      <c r="L678" s="1">
        <v>2</v>
      </c>
      <c r="M678" s="1" t="s">
        <v>50</v>
      </c>
      <c r="N678" s="1" t="s">
        <v>154</v>
      </c>
      <c r="O678" s="1"/>
      <c r="P678" s="6"/>
      <c r="Q678" s="17" t="s">
        <v>1943</v>
      </c>
      <c r="R678" s="6"/>
      <c r="S678" s="6"/>
      <c r="T678" s="6"/>
      <c r="U678" s="6" t="s">
        <v>1944</v>
      </c>
      <c r="V678" s="6"/>
      <c r="W678" s="6"/>
      <c r="X678" s="6"/>
      <c r="Y678" s="6"/>
      <c r="Z678" s="6"/>
      <c r="AA678" s="6"/>
      <c r="AB678" s="6"/>
      <c r="AC678" s="6"/>
      <c r="AD678" s="6"/>
      <c r="AE678" s="6"/>
      <c r="AF678" s="6"/>
      <c r="AG678" s="6"/>
      <c r="AH678" s="6"/>
    </row>
    <row r="679" spans="1:34" ht="165" x14ac:dyDescent="0.25">
      <c r="A679" s="6">
        <f t="shared" si="26"/>
        <v>678</v>
      </c>
      <c r="B679" s="1">
        <v>652</v>
      </c>
      <c r="C679" s="2">
        <v>45000.948379629626</v>
      </c>
      <c r="D679" s="1" t="s">
        <v>2693</v>
      </c>
      <c r="E679" s="1" t="s">
        <v>210</v>
      </c>
      <c r="F679" s="3">
        <v>44995</v>
      </c>
      <c r="G679" s="1">
        <f>_xlfn.XLOOKUP(Observation[[#This Row],[Date of Observation]],Date!$A$2:$A$300,Date!$B$2:$B$300,"")</f>
        <v>3</v>
      </c>
      <c r="H679" s="1" t="str">
        <f>_xlfn.XLOOKUP(Observation[[#This Row],[Date of Observation]],Date!$A$2:$A$300,Date!$C$2:$C$300,"")</f>
        <v>Spr 2</v>
      </c>
      <c r="I679" s="1" t="s">
        <v>42</v>
      </c>
      <c r="J679" s="1">
        <v>8</v>
      </c>
      <c r="K679" s="1" t="s">
        <v>43</v>
      </c>
      <c r="L679" s="1">
        <v>3</v>
      </c>
      <c r="M679" s="1" t="s">
        <v>50</v>
      </c>
      <c r="N679" s="1" t="s">
        <v>154</v>
      </c>
      <c r="O679" s="1"/>
      <c r="P679" s="6"/>
      <c r="Q679" s="17" t="s">
        <v>1945</v>
      </c>
      <c r="R679" s="6"/>
      <c r="S679" s="6"/>
      <c r="T679" s="6"/>
      <c r="U679" s="6" t="s">
        <v>1946</v>
      </c>
      <c r="V679" s="6"/>
      <c r="W679" s="6"/>
      <c r="X679" s="6"/>
      <c r="Y679" s="6"/>
      <c r="Z679" s="6"/>
      <c r="AA679" s="6"/>
      <c r="AB679" s="6"/>
      <c r="AC679" s="6"/>
      <c r="AD679" s="6"/>
      <c r="AE679" s="6"/>
      <c r="AF679" s="6"/>
      <c r="AG679" s="6"/>
      <c r="AH679" s="6"/>
    </row>
    <row r="680" spans="1:34" ht="165" x14ac:dyDescent="0.25">
      <c r="A680" s="6">
        <f t="shared" si="26"/>
        <v>679</v>
      </c>
      <c r="B680" s="1">
        <v>653</v>
      </c>
      <c r="C680" s="2">
        <v>45000.952986111108</v>
      </c>
      <c r="D680" s="1" t="s">
        <v>2693</v>
      </c>
      <c r="E680" s="1" t="s">
        <v>129</v>
      </c>
      <c r="F680" s="3">
        <v>44995</v>
      </c>
      <c r="G680" s="1">
        <f>_xlfn.XLOOKUP(Observation[[#This Row],[Date of Observation]],Date!$A$2:$A$300,Date!$B$2:$B$300,"")</f>
        <v>3</v>
      </c>
      <c r="H680" s="1" t="str">
        <f>_xlfn.XLOOKUP(Observation[[#This Row],[Date of Observation]],Date!$A$2:$A$300,Date!$C$2:$C$300,"")</f>
        <v>Spr 2</v>
      </c>
      <c r="I680" s="1" t="s">
        <v>42</v>
      </c>
      <c r="J680" s="1">
        <v>8</v>
      </c>
      <c r="K680" s="1" t="s">
        <v>43</v>
      </c>
      <c r="L680" s="1">
        <v>5</v>
      </c>
      <c r="M680" s="1" t="s">
        <v>50</v>
      </c>
      <c r="N680" s="1" t="s">
        <v>154</v>
      </c>
      <c r="O680" s="1"/>
      <c r="P680" s="6"/>
      <c r="Q680" s="17" t="s">
        <v>1947</v>
      </c>
      <c r="R680" s="6"/>
      <c r="S680" s="6"/>
      <c r="T680" s="6"/>
      <c r="U680" s="6" t="s">
        <v>1786</v>
      </c>
      <c r="V680" s="6"/>
      <c r="W680" s="6"/>
      <c r="X680" s="6"/>
      <c r="Y680" s="6"/>
      <c r="Z680" s="6"/>
      <c r="AA680" s="6"/>
      <c r="AB680" s="6"/>
      <c r="AC680" s="6"/>
      <c r="AD680" s="6"/>
      <c r="AE680" s="6"/>
      <c r="AF680" s="6"/>
      <c r="AG680" s="6"/>
      <c r="AH680" s="6"/>
    </row>
    <row r="681" spans="1:34" ht="255" x14ac:dyDescent="0.25">
      <c r="A681" s="6">
        <f t="shared" ref="A681:A696" si="27">ROW()-1</f>
        <v>680</v>
      </c>
      <c r="B681" s="1">
        <v>654</v>
      </c>
      <c r="C681" s="2">
        <v>45002.425613425927</v>
      </c>
      <c r="D681" s="1" t="s">
        <v>2754</v>
      </c>
      <c r="E681" s="1" t="s">
        <v>730</v>
      </c>
      <c r="F681" s="3">
        <v>45002</v>
      </c>
      <c r="G681" s="1">
        <f>_xlfn.XLOOKUP(Observation[[#This Row],[Date of Observation]],Date!$A$2:$A$300,Date!$B$2:$B$300,"")</f>
        <v>4</v>
      </c>
      <c r="H681" s="1" t="str">
        <f>_xlfn.XLOOKUP(Observation[[#This Row],[Date of Observation]],Date!$A$2:$A$300,Date!$C$2:$C$300,"")</f>
        <v>Spr 2</v>
      </c>
      <c r="I681" s="1" t="s">
        <v>48</v>
      </c>
      <c r="J681" s="1">
        <v>11</v>
      </c>
      <c r="K681" s="1" t="s">
        <v>68</v>
      </c>
      <c r="L681" s="1">
        <v>5</v>
      </c>
      <c r="M681" s="1" t="s">
        <v>44</v>
      </c>
      <c r="N681" s="1" t="s">
        <v>302</v>
      </c>
      <c r="O681" s="1"/>
      <c r="P681" s="6" t="s">
        <v>1948</v>
      </c>
      <c r="Q681" s="17" t="s">
        <v>1949</v>
      </c>
      <c r="R681" s="6" t="s">
        <v>1950</v>
      </c>
      <c r="S681" s="6" t="s">
        <v>1951</v>
      </c>
      <c r="T681" s="6" t="s">
        <v>1952</v>
      </c>
      <c r="U681" s="6" t="s">
        <v>1953</v>
      </c>
      <c r="V681" s="6"/>
      <c r="W681" s="6"/>
      <c r="X681" s="6"/>
      <c r="Y681" s="6"/>
      <c r="Z681" s="6"/>
      <c r="AA681" s="6"/>
      <c r="AB681" s="6"/>
      <c r="AC681" s="6"/>
      <c r="AD681" s="6"/>
      <c r="AE681" s="6"/>
      <c r="AF681" s="6"/>
      <c r="AG681" s="6"/>
      <c r="AH681" s="6" t="s">
        <v>1170</v>
      </c>
    </row>
    <row r="682" spans="1:34" ht="150" x14ac:dyDescent="0.25">
      <c r="A682" s="6">
        <f t="shared" si="27"/>
        <v>681</v>
      </c>
      <c r="B682" s="1">
        <v>655</v>
      </c>
      <c r="C682" s="2">
        <v>45005.291516203702</v>
      </c>
      <c r="D682" s="1" t="s">
        <v>2715</v>
      </c>
      <c r="E682" s="1" t="s">
        <v>220</v>
      </c>
      <c r="F682" s="3">
        <v>44994</v>
      </c>
      <c r="G682" s="1">
        <f>_xlfn.XLOOKUP(Observation[[#This Row],[Date of Observation]],Date!$A$2:$A$300,Date!$B$2:$B$300,"")</f>
        <v>3</v>
      </c>
      <c r="H682" s="1" t="str">
        <f>_xlfn.XLOOKUP(Observation[[#This Row],[Date of Observation]],Date!$A$2:$A$300,Date!$C$2:$C$300,"")</f>
        <v>Spr 2</v>
      </c>
      <c r="I682" s="1" t="s">
        <v>90</v>
      </c>
      <c r="J682" s="1">
        <v>10</v>
      </c>
      <c r="K682" s="1" t="s">
        <v>221</v>
      </c>
      <c r="L682" s="1">
        <v>2</v>
      </c>
      <c r="M682" s="1" t="s">
        <v>85</v>
      </c>
      <c r="N682" s="1" t="s">
        <v>302</v>
      </c>
      <c r="O682" s="1"/>
      <c r="P682" s="6" t="s">
        <v>1954</v>
      </c>
      <c r="Q682" s="17" t="s">
        <v>1955</v>
      </c>
      <c r="R682" s="6" t="s">
        <v>1956</v>
      </c>
      <c r="S682" s="6" t="s">
        <v>1957</v>
      </c>
      <c r="T682" s="6" t="s">
        <v>1958</v>
      </c>
      <c r="U682" s="6" t="s">
        <v>1959</v>
      </c>
      <c r="V682" s="6"/>
      <c r="W682" s="6"/>
      <c r="X682" s="6"/>
      <c r="Y682" s="6"/>
      <c r="Z682" s="6"/>
      <c r="AA682" s="6"/>
      <c r="AB682" s="6"/>
      <c r="AC682" s="6"/>
      <c r="AD682" s="6" t="s">
        <v>1166</v>
      </c>
      <c r="AE682" s="6"/>
      <c r="AF682" s="6"/>
      <c r="AG682" s="6"/>
      <c r="AH682" s="6"/>
    </row>
    <row r="683" spans="1:34" ht="165" x14ac:dyDescent="0.25">
      <c r="A683" s="6">
        <f t="shared" si="27"/>
        <v>682</v>
      </c>
      <c r="B683" s="1">
        <v>656</v>
      </c>
      <c r="C683" s="2">
        <v>45005.297002314815</v>
      </c>
      <c r="D683" s="1" t="s">
        <v>2715</v>
      </c>
      <c r="E683" s="1" t="s">
        <v>680</v>
      </c>
      <c r="F683" s="3">
        <v>44998</v>
      </c>
      <c r="G683" s="1">
        <f>_xlfn.XLOOKUP(Observation[[#This Row],[Date of Observation]],Date!$A$2:$A$300,Date!$B$2:$B$300,"")</f>
        <v>4</v>
      </c>
      <c r="H683" s="1" t="str">
        <f>_xlfn.XLOOKUP(Observation[[#This Row],[Date of Observation]],Date!$A$2:$A$300,Date!$C$2:$C$300,"")</f>
        <v>Spr 2</v>
      </c>
      <c r="I683" s="1" t="s">
        <v>90</v>
      </c>
      <c r="J683" s="1">
        <v>13</v>
      </c>
      <c r="K683" s="1" t="s">
        <v>201</v>
      </c>
      <c r="L683" s="1"/>
      <c r="M683" s="1" t="s">
        <v>125</v>
      </c>
      <c r="N683" s="1" t="s">
        <v>302</v>
      </c>
      <c r="O683" s="1"/>
      <c r="P683" s="6" t="s">
        <v>1960</v>
      </c>
      <c r="Q683" s="17" t="s">
        <v>1961</v>
      </c>
      <c r="R683" s="6" t="s">
        <v>1962</v>
      </c>
      <c r="S683" s="6" t="s">
        <v>1963</v>
      </c>
      <c r="T683" s="6" t="s">
        <v>1964</v>
      </c>
      <c r="U683" s="6" t="s">
        <v>1965</v>
      </c>
      <c r="V683" s="6"/>
      <c r="W683" s="6" t="s">
        <v>1170</v>
      </c>
      <c r="X683" s="6"/>
      <c r="Y683" s="6"/>
      <c r="Z683" s="6"/>
      <c r="AA683" s="6"/>
      <c r="AB683" s="6"/>
      <c r="AC683" s="6"/>
      <c r="AD683" s="6"/>
      <c r="AE683" s="6"/>
      <c r="AF683" s="6"/>
      <c r="AG683" s="6"/>
      <c r="AH683" s="6"/>
    </row>
    <row r="684" spans="1:34" ht="345" x14ac:dyDescent="0.25">
      <c r="A684" s="6">
        <f t="shared" si="27"/>
        <v>683</v>
      </c>
      <c r="B684" s="1">
        <v>657</v>
      </c>
      <c r="C684" s="2">
        <v>45005.711562500001</v>
      </c>
      <c r="D684" s="1" t="s">
        <v>2743</v>
      </c>
      <c r="E684" s="1" t="s">
        <v>460</v>
      </c>
      <c r="F684" s="3">
        <v>45002</v>
      </c>
      <c r="G684" s="1">
        <f>_xlfn.XLOOKUP(Observation[[#This Row],[Date of Observation]],Date!$A$2:$A$300,Date!$B$2:$B$300,"")</f>
        <v>4</v>
      </c>
      <c r="H684" s="1" t="str">
        <f>_xlfn.XLOOKUP(Observation[[#This Row],[Date of Observation]],Date!$A$2:$A$300,Date!$C$2:$C$300,"")</f>
        <v>Spr 2</v>
      </c>
      <c r="I684" s="1" t="s">
        <v>90</v>
      </c>
      <c r="J684" s="1">
        <v>7</v>
      </c>
      <c r="K684" s="1" t="s">
        <v>221</v>
      </c>
      <c r="L684" s="1">
        <v>2</v>
      </c>
      <c r="M684" s="1" t="s">
        <v>44</v>
      </c>
      <c r="N684" s="1" t="s">
        <v>45</v>
      </c>
      <c r="O684" s="1" t="s">
        <v>51</v>
      </c>
      <c r="P684" s="6" t="s">
        <v>1966</v>
      </c>
      <c r="Q684" s="17" t="s">
        <v>1967</v>
      </c>
      <c r="R684" s="6"/>
      <c r="S684" s="6"/>
      <c r="T684" s="6"/>
      <c r="U684" s="6" t="s">
        <v>1968</v>
      </c>
      <c r="V684" s="6"/>
      <c r="W684" s="6"/>
      <c r="X684" s="6"/>
      <c r="Y684" s="6"/>
      <c r="Z684" s="6"/>
      <c r="AA684" s="6"/>
      <c r="AB684" s="6"/>
      <c r="AC684" s="6"/>
      <c r="AD684" s="6"/>
      <c r="AE684" s="6"/>
      <c r="AF684" s="6"/>
      <c r="AG684" s="6"/>
      <c r="AH684" s="6"/>
    </row>
    <row r="685" spans="1:34" ht="165" x14ac:dyDescent="0.25">
      <c r="A685" s="6">
        <f t="shared" si="27"/>
        <v>684</v>
      </c>
      <c r="B685" s="1">
        <v>658</v>
      </c>
      <c r="C685" s="2">
        <v>45006.311712962961</v>
      </c>
      <c r="D685" s="1" t="s">
        <v>2715</v>
      </c>
      <c r="E685" s="1" t="s">
        <v>278</v>
      </c>
      <c r="F685" s="3">
        <v>45005</v>
      </c>
      <c r="G685" s="1">
        <f>_xlfn.XLOOKUP(Observation[[#This Row],[Date of Observation]],Date!$A$2:$A$300,Date!$B$2:$B$300,"")</f>
        <v>5</v>
      </c>
      <c r="H685" s="1" t="str">
        <f>_xlfn.XLOOKUP(Observation[[#This Row],[Date of Observation]],Date!$A$2:$A$300,Date!$C$2:$C$300,"")</f>
        <v>Spr 2</v>
      </c>
      <c r="I685" s="1" t="s">
        <v>58</v>
      </c>
      <c r="J685" s="1">
        <v>12</v>
      </c>
      <c r="K685" s="1" t="s">
        <v>80</v>
      </c>
      <c r="L685" s="1"/>
      <c r="M685" s="1" t="s">
        <v>132</v>
      </c>
      <c r="N685" s="1" t="s">
        <v>302</v>
      </c>
      <c r="O685" s="1"/>
      <c r="P685" s="6" t="s">
        <v>1865</v>
      </c>
      <c r="Q685" s="17" t="s">
        <v>1969</v>
      </c>
      <c r="R685" s="6" t="s">
        <v>1970</v>
      </c>
      <c r="S685" s="6" t="s">
        <v>1971</v>
      </c>
      <c r="T685" s="6" t="s">
        <v>1972</v>
      </c>
      <c r="U685" s="6" t="s">
        <v>1973</v>
      </c>
      <c r="V685" s="6"/>
      <c r="W685" s="6"/>
      <c r="X685" s="6"/>
      <c r="Y685" s="6"/>
      <c r="Z685" s="6"/>
      <c r="AA685" s="6"/>
      <c r="AB685" s="6"/>
      <c r="AC685" s="6"/>
      <c r="AD685" s="6"/>
      <c r="AE685" s="6" t="s">
        <v>1170</v>
      </c>
      <c r="AF685" s="6"/>
      <c r="AG685" s="6"/>
      <c r="AH685" s="6"/>
    </row>
    <row r="686" spans="1:34" ht="345" x14ac:dyDescent="0.25">
      <c r="A686" s="6">
        <f t="shared" si="27"/>
        <v>685</v>
      </c>
      <c r="B686" s="1">
        <v>659</v>
      </c>
      <c r="C686" s="2">
        <v>45006.690254629626</v>
      </c>
      <c r="D686" s="1" t="s">
        <v>2697</v>
      </c>
      <c r="E686" s="1" t="s">
        <v>896</v>
      </c>
      <c r="F686" s="3">
        <v>45002</v>
      </c>
      <c r="G686" s="1">
        <f>_xlfn.XLOOKUP(Observation[[#This Row],[Date of Observation]],Date!$A$2:$A$300,Date!$B$2:$B$300,"")</f>
        <v>4</v>
      </c>
      <c r="H686" s="1" t="str">
        <f>_xlfn.XLOOKUP(Observation[[#This Row],[Date of Observation]],Date!$A$2:$A$300,Date!$C$2:$C$300,"")</f>
        <v>Spr 2</v>
      </c>
      <c r="I686" s="1" t="s">
        <v>58</v>
      </c>
      <c r="J686" s="1">
        <v>9</v>
      </c>
      <c r="K686" s="1" t="s">
        <v>80</v>
      </c>
      <c r="L686" s="1">
        <v>5</v>
      </c>
      <c r="M686" s="1" t="s">
        <v>50</v>
      </c>
      <c r="N686" s="1" t="s">
        <v>302</v>
      </c>
      <c r="O686" s="1"/>
      <c r="P686" s="6" t="s">
        <v>1974</v>
      </c>
      <c r="Q686" s="17" t="s">
        <v>1975</v>
      </c>
      <c r="R686" s="6" t="s">
        <v>1976</v>
      </c>
      <c r="S686" s="6" t="s">
        <v>1977</v>
      </c>
      <c r="T686" s="6" t="s">
        <v>1978</v>
      </c>
      <c r="U686" s="6" t="s">
        <v>1979</v>
      </c>
      <c r="V686" s="6"/>
      <c r="W686" s="6"/>
      <c r="X686" s="6"/>
      <c r="Y686" s="6"/>
      <c r="Z686" s="6"/>
      <c r="AA686" s="6"/>
      <c r="AB686" s="6"/>
      <c r="AC686" s="6"/>
      <c r="AD686" s="6"/>
      <c r="AE686" s="6"/>
      <c r="AF686" s="6"/>
      <c r="AG686" s="6"/>
      <c r="AH686" s="6"/>
    </row>
    <row r="687" spans="1:34" ht="45" x14ac:dyDescent="0.25">
      <c r="A687" s="6">
        <f t="shared" si="27"/>
        <v>686</v>
      </c>
      <c r="B687" s="1">
        <v>660</v>
      </c>
      <c r="C687" s="2">
        <v>45007.658321759256</v>
      </c>
      <c r="D687" s="1" t="s">
        <v>2730</v>
      </c>
      <c r="E687" s="1" t="s">
        <v>41</v>
      </c>
      <c r="F687" s="3">
        <v>45007</v>
      </c>
      <c r="G687" s="1">
        <f>_xlfn.XLOOKUP(Observation[[#This Row],[Date of Observation]],Date!$A$2:$A$300,Date!$B$2:$B$300,"")</f>
        <v>5</v>
      </c>
      <c r="H687" s="1" t="str">
        <f>_xlfn.XLOOKUP(Observation[[#This Row],[Date of Observation]],Date!$A$2:$A$300,Date!$C$2:$C$300,"")</f>
        <v>Spr 2</v>
      </c>
      <c r="I687" s="1" t="s">
        <v>42</v>
      </c>
      <c r="J687" s="1">
        <v>12</v>
      </c>
      <c r="K687" s="1" t="s">
        <v>124</v>
      </c>
      <c r="L687" s="1"/>
      <c r="M687" s="1" t="s">
        <v>125</v>
      </c>
      <c r="N687" s="1" t="s">
        <v>45</v>
      </c>
      <c r="O687" s="1" t="s">
        <v>26</v>
      </c>
      <c r="P687" s="6" t="s">
        <v>1121</v>
      </c>
      <c r="Q687" s="6" t="s">
        <v>2780</v>
      </c>
      <c r="R687" s="6" t="s">
        <v>2780</v>
      </c>
      <c r="S687" s="6" t="s">
        <v>2780</v>
      </c>
      <c r="T687" s="6" t="s">
        <v>2780</v>
      </c>
      <c r="U687" s="6" t="s">
        <v>2780</v>
      </c>
      <c r="V687" s="6"/>
      <c r="W687" s="6"/>
      <c r="X687" s="6"/>
      <c r="Y687" s="6"/>
      <c r="Z687" s="6"/>
      <c r="AA687" s="6"/>
      <c r="AB687" s="6"/>
      <c r="AC687" s="6"/>
      <c r="AD687" s="6"/>
      <c r="AE687" s="6"/>
      <c r="AF687" s="6"/>
      <c r="AG687" s="6"/>
      <c r="AH687" s="6"/>
    </row>
    <row r="688" spans="1:34" ht="165" x14ac:dyDescent="0.25">
      <c r="A688" s="6">
        <f t="shared" si="27"/>
        <v>687</v>
      </c>
      <c r="B688" s="1">
        <v>661</v>
      </c>
      <c r="C688" s="2">
        <v>45007.661226851851</v>
      </c>
      <c r="D688" s="1" t="s">
        <v>2730</v>
      </c>
      <c r="E688" s="1" t="s">
        <v>540</v>
      </c>
      <c r="F688" s="3">
        <v>45007</v>
      </c>
      <c r="G688" s="1">
        <f>_xlfn.XLOOKUP(Observation[[#This Row],[Date of Observation]],Date!$A$2:$A$300,Date!$B$2:$B$300,"")</f>
        <v>5</v>
      </c>
      <c r="H688" s="1" t="str">
        <f>_xlfn.XLOOKUP(Observation[[#This Row],[Date of Observation]],Date!$A$2:$A$300,Date!$C$2:$C$300,"")</f>
        <v>Spr 2</v>
      </c>
      <c r="I688" s="1" t="s">
        <v>42</v>
      </c>
      <c r="J688" s="1">
        <v>10</v>
      </c>
      <c r="K688" s="1" t="s">
        <v>43</v>
      </c>
      <c r="L688" s="1">
        <v>1</v>
      </c>
      <c r="M688" s="1" t="s">
        <v>125</v>
      </c>
      <c r="N688" s="1" t="s">
        <v>45</v>
      </c>
      <c r="O688" s="1" t="s">
        <v>26</v>
      </c>
      <c r="P688" s="6" t="s">
        <v>1980</v>
      </c>
      <c r="Q688" s="17"/>
      <c r="R688" s="6"/>
      <c r="S688" s="6"/>
      <c r="T688" s="6" t="s">
        <v>1981</v>
      </c>
      <c r="U688" s="6" t="s">
        <v>1982</v>
      </c>
      <c r="V688" s="6"/>
      <c r="W688" s="6"/>
      <c r="X688" s="6"/>
      <c r="Y688" s="6"/>
      <c r="Z688" s="6"/>
      <c r="AA688" s="6"/>
      <c r="AB688" s="6"/>
      <c r="AC688" s="6"/>
      <c r="AD688" s="6"/>
      <c r="AE688" s="6"/>
      <c r="AF688" s="6"/>
      <c r="AG688" s="6"/>
      <c r="AH688" s="6"/>
    </row>
    <row r="689" spans="1:34" ht="45" x14ac:dyDescent="0.25">
      <c r="A689" s="6">
        <f t="shared" si="27"/>
        <v>688</v>
      </c>
      <c r="B689" s="1">
        <v>662</v>
      </c>
      <c r="C689" s="2">
        <v>45007.664259259262</v>
      </c>
      <c r="D689" s="1" t="s">
        <v>2730</v>
      </c>
      <c r="E689" s="1" t="s">
        <v>118</v>
      </c>
      <c r="F689" s="3">
        <v>45007</v>
      </c>
      <c r="G689" s="1">
        <f>_xlfn.XLOOKUP(Observation[[#This Row],[Date of Observation]],Date!$A$2:$A$300,Date!$B$2:$B$300,"")</f>
        <v>5</v>
      </c>
      <c r="H689" s="1" t="str">
        <f>_xlfn.XLOOKUP(Observation[[#This Row],[Date of Observation]],Date!$A$2:$A$300,Date!$C$2:$C$300,"")</f>
        <v>Spr 2</v>
      </c>
      <c r="I689" s="1" t="s">
        <v>42</v>
      </c>
      <c r="J689" s="1">
        <v>10</v>
      </c>
      <c r="K689" s="1" t="s">
        <v>43</v>
      </c>
      <c r="L689" s="1">
        <v>2</v>
      </c>
      <c r="M689" s="1" t="s">
        <v>44</v>
      </c>
      <c r="N689" s="1" t="s">
        <v>45</v>
      </c>
      <c r="O689" s="1" t="s">
        <v>26</v>
      </c>
      <c r="P689" s="6" t="s">
        <v>1983</v>
      </c>
      <c r="Q689" s="6" t="s">
        <v>2780</v>
      </c>
      <c r="R689" s="6" t="s">
        <v>2780</v>
      </c>
      <c r="S689" s="6" t="s">
        <v>2780</v>
      </c>
      <c r="T689" s="6" t="s">
        <v>2780</v>
      </c>
      <c r="U689" s="6" t="s">
        <v>2780</v>
      </c>
      <c r="V689" s="6"/>
      <c r="W689" s="6"/>
      <c r="X689" s="6"/>
      <c r="Y689" s="6"/>
      <c r="Z689" s="6"/>
      <c r="AA689" s="6"/>
      <c r="AB689" s="6"/>
      <c r="AC689" s="6"/>
      <c r="AD689" s="6"/>
      <c r="AE689" s="6"/>
      <c r="AF689" s="6"/>
      <c r="AG689" s="6"/>
      <c r="AH689" s="6"/>
    </row>
    <row r="690" spans="1:34" ht="375" x14ac:dyDescent="0.25">
      <c r="A690" s="6">
        <f t="shared" si="27"/>
        <v>689</v>
      </c>
      <c r="B690" s="1">
        <v>663</v>
      </c>
      <c r="C690" s="2">
        <v>45007.66883101852</v>
      </c>
      <c r="D690" s="1" t="s">
        <v>2684</v>
      </c>
      <c r="E690" s="1" t="s">
        <v>148</v>
      </c>
      <c r="F690" s="3">
        <v>45002</v>
      </c>
      <c r="G690" s="1">
        <f>_xlfn.XLOOKUP(Observation[[#This Row],[Date of Observation]],Date!$A$2:$A$300,Date!$B$2:$B$300,"")</f>
        <v>4</v>
      </c>
      <c r="H690" s="1" t="str">
        <f>_xlfn.XLOOKUP(Observation[[#This Row],[Date of Observation]],Date!$A$2:$A$300,Date!$C$2:$C$300,"")</f>
        <v>Spr 2</v>
      </c>
      <c r="I690" s="1" t="s">
        <v>48</v>
      </c>
      <c r="J690" s="1">
        <v>10</v>
      </c>
      <c r="K690" s="1" t="s">
        <v>149</v>
      </c>
      <c r="L690" s="1">
        <v>2</v>
      </c>
      <c r="M690" s="1" t="s">
        <v>44</v>
      </c>
      <c r="N690" s="1" t="s">
        <v>302</v>
      </c>
      <c r="O690" s="1"/>
      <c r="P690" s="6" t="s">
        <v>1984</v>
      </c>
      <c r="Q690" s="17" t="s">
        <v>1985</v>
      </c>
      <c r="R690" s="6" t="s">
        <v>1986</v>
      </c>
      <c r="S690" s="6" t="s">
        <v>1987</v>
      </c>
      <c r="T690" s="6" t="s">
        <v>1988</v>
      </c>
      <c r="U690" s="6" t="s">
        <v>1989</v>
      </c>
      <c r="V690" s="6"/>
      <c r="W690" s="6"/>
      <c r="X690" s="6"/>
      <c r="Y690" s="6"/>
      <c r="Z690" s="6"/>
      <c r="AA690" s="6"/>
      <c r="AB690" s="6"/>
      <c r="AC690" s="6"/>
      <c r="AD690" s="6"/>
      <c r="AE690" s="6"/>
      <c r="AF690" s="6"/>
      <c r="AG690" s="6"/>
      <c r="AH690" s="6"/>
    </row>
    <row r="691" spans="1:34" ht="409.5" x14ac:dyDescent="0.25">
      <c r="A691" s="6">
        <f t="shared" si="27"/>
        <v>690</v>
      </c>
      <c r="B691" s="1">
        <v>664</v>
      </c>
      <c r="C691" s="2">
        <v>45008.321192129632</v>
      </c>
      <c r="D691" s="1" t="s">
        <v>2770</v>
      </c>
      <c r="E691" s="1" t="s">
        <v>683</v>
      </c>
      <c r="F691" s="3">
        <v>45007</v>
      </c>
      <c r="G691" s="1">
        <f>_xlfn.XLOOKUP(Observation[[#This Row],[Date of Observation]],Date!$A$2:$A$300,Date!$B$2:$B$300,"")</f>
        <v>5</v>
      </c>
      <c r="H691" s="1" t="str">
        <f>_xlfn.XLOOKUP(Observation[[#This Row],[Date of Observation]],Date!$A$2:$A$300,Date!$C$2:$C$300,"")</f>
        <v>Spr 2</v>
      </c>
      <c r="I691" s="1" t="s">
        <v>90</v>
      </c>
      <c r="J691" s="1">
        <v>10</v>
      </c>
      <c r="K691" s="1" t="s">
        <v>674</v>
      </c>
      <c r="L691" s="1">
        <v>1</v>
      </c>
      <c r="M691" s="1" t="s">
        <v>65</v>
      </c>
      <c r="N691" s="1" t="s">
        <v>302</v>
      </c>
      <c r="O691" s="1"/>
      <c r="P691" s="6" t="s">
        <v>1990</v>
      </c>
      <c r="Q691" s="17" t="s">
        <v>1991</v>
      </c>
      <c r="R691" s="6" t="s">
        <v>1992</v>
      </c>
      <c r="S691" s="6" t="s">
        <v>1993</v>
      </c>
      <c r="T691" s="6" t="s">
        <v>1994</v>
      </c>
      <c r="U691" s="6" t="s">
        <v>1995</v>
      </c>
      <c r="V691" s="6" t="s">
        <v>1159</v>
      </c>
      <c r="W691" s="6" t="s">
        <v>1159</v>
      </c>
      <c r="X691" s="6" t="s">
        <v>1159</v>
      </c>
      <c r="Y691" s="6" t="s">
        <v>1159</v>
      </c>
      <c r="Z691" s="6" t="s">
        <v>1170</v>
      </c>
      <c r="AA691" s="6" t="s">
        <v>1159</v>
      </c>
      <c r="AB691" s="6" t="s">
        <v>1159</v>
      </c>
      <c r="AC691" s="6" t="s">
        <v>1159</v>
      </c>
      <c r="AD691" s="6" t="s">
        <v>1159</v>
      </c>
      <c r="AE691" s="6" t="s">
        <v>1159</v>
      </c>
      <c r="AF691" s="6" t="s">
        <v>1159</v>
      </c>
      <c r="AG691" s="6" t="s">
        <v>1159</v>
      </c>
      <c r="AH691" s="6" t="s">
        <v>1159</v>
      </c>
    </row>
    <row r="692" spans="1:34" ht="165" x14ac:dyDescent="0.25">
      <c r="A692" s="6">
        <f t="shared" si="27"/>
        <v>691</v>
      </c>
      <c r="B692" s="1">
        <v>665</v>
      </c>
      <c r="C692" s="2">
        <v>45008.402951388889</v>
      </c>
      <c r="D692" s="1" t="s">
        <v>2749</v>
      </c>
      <c r="E692" s="1" t="s">
        <v>293</v>
      </c>
      <c r="F692" s="3">
        <v>45007</v>
      </c>
      <c r="G692" s="1">
        <f>_xlfn.XLOOKUP(Observation[[#This Row],[Date of Observation]],Date!$A$2:$A$300,Date!$B$2:$B$300,"")</f>
        <v>5</v>
      </c>
      <c r="H692" s="1" t="str">
        <f>_xlfn.XLOOKUP(Observation[[#This Row],[Date of Observation]],Date!$A$2:$A$300,Date!$C$2:$C$300,"")</f>
        <v>Spr 2</v>
      </c>
      <c r="I692" s="1" t="s">
        <v>42</v>
      </c>
      <c r="J692" s="1">
        <v>7</v>
      </c>
      <c r="K692" s="1" t="s">
        <v>43</v>
      </c>
      <c r="L692" s="1">
        <v>1</v>
      </c>
      <c r="M692" s="1" t="s">
        <v>44</v>
      </c>
      <c r="N692" s="1" t="s">
        <v>45</v>
      </c>
      <c r="O692" s="1" t="s">
        <v>51</v>
      </c>
      <c r="P692" s="6" t="s">
        <v>1996</v>
      </c>
      <c r="Q692" s="17" t="s">
        <v>1997</v>
      </c>
      <c r="R692" s="6"/>
      <c r="S692" s="6"/>
      <c r="T692" s="6"/>
      <c r="U692" s="6" t="s">
        <v>1998</v>
      </c>
      <c r="V692" s="6"/>
      <c r="W692" s="6"/>
      <c r="X692" s="6"/>
      <c r="Y692" s="6"/>
      <c r="Z692" s="6"/>
      <c r="AA692" s="6"/>
      <c r="AB692" s="6"/>
      <c r="AC692" s="6"/>
      <c r="AD692" s="6"/>
      <c r="AE692" s="6"/>
      <c r="AF692" s="6"/>
      <c r="AG692" s="6"/>
      <c r="AH692" s="6"/>
    </row>
    <row r="693" spans="1:34" ht="45" x14ac:dyDescent="0.25">
      <c r="A693" s="6">
        <f t="shared" si="27"/>
        <v>692</v>
      </c>
      <c r="B693" s="1">
        <v>666</v>
      </c>
      <c r="C693" s="2">
        <v>45008.479895833334</v>
      </c>
      <c r="D693" s="1" t="s">
        <v>2693</v>
      </c>
      <c r="E693" s="1" t="s">
        <v>100</v>
      </c>
      <c r="F693" s="3">
        <v>45008</v>
      </c>
      <c r="G693" s="1">
        <f>_xlfn.XLOOKUP(Observation[[#This Row],[Date of Observation]],Date!$A$2:$A$300,Date!$B$2:$B$300,"")</f>
        <v>5</v>
      </c>
      <c r="H693" s="1" t="str">
        <f>_xlfn.XLOOKUP(Observation[[#This Row],[Date of Observation]],Date!$A$2:$A$300,Date!$C$2:$C$300,"")</f>
        <v>Spr 2</v>
      </c>
      <c r="I693" s="1" t="s">
        <v>42</v>
      </c>
      <c r="J693" s="1">
        <v>7</v>
      </c>
      <c r="K693" s="1" t="s">
        <v>43</v>
      </c>
      <c r="L693" s="1">
        <v>2</v>
      </c>
      <c r="M693" s="1" t="s">
        <v>50</v>
      </c>
      <c r="N693" s="1" t="s">
        <v>45</v>
      </c>
      <c r="O693" s="1" t="s">
        <v>25</v>
      </c>
      <c r="P693" s="6" t="s">
        <v>1999</v>
      </c>
      <c r="Q693" s="6" t="s">
        <v>2780</v>
      </c>
      <c r="R693" s="6" t="s">
        <v>2780</v>
      </c>
      <c r="S693" s="6" t="s">
        <v>2780</v>
      </c>
      <c r="T693" s="6" t="s">
        <v>2780</v>
      </c>
      <c r="U693" s="6" t="s">
        <v>2780</v>
      </c>
      <c r="V693" s="6"/>
      <c r="W693" s="6"/>
      <c r="X693" s="6"/>
      <c r="Y693" s="6"/>
      <c r="Z693" s="6"/>
      <c r="AA693" s="6"/>
      <c r="AB693" s="6"/>
      <c r="AC693" s="6"/>
      <c r="AD693" s="6"/>
      <c r="AE693" s="6"/>
      <c r="AF693" s="6"/>
      <c r="AG693" s="6"/>
      <c r="AH693" s="6"/>
    </row>
    <row r="694" spans="1:34" ht="45" x14ac:dyDescent="0.25">
      <c r="A694" s="6">
        <f t="shared" si="27"/>
        <v>693</v>
      </c>
      <c r="B694" s="1">
        <v>667</v>
      </c>
      <c r="C694" s="2">
        <v>45008.629166666666</v>
      </c>
      <c r="D694" s="1" t="s">
        <v>2749</v>
      </c>
      <c r="E694" s="1" t="s">
        <v>129</v>
      </c>
      <c r="F694" s="3">
        <v>45008</v>
      </c>
      <c r="G694" s="1">
        <f>_xlfn.XLOOKUP(Observation[[#This Row],[Date of Observation]],Date!$A$2:$A$300,Date!$B$2:$B$300,"")</f>
        <v>5</v>
      </c>
      <c r="H694" s="1" t="str">
        <f>_xlfn.XLOOKUP(Observation[[#This Row],[Date of Observation]],Date!$A$2:$A$300,Date!$C$2:$C$300,"")</f>
        <v>Spr 2</v>
      </c>
      <c r="I694" s="1" t="s">
        <v>42</v>
      </c>
      <c r="J694" s="1">
        <v>8</v>
      </c>
      <c r="K694" s="1" t="s">
        <v>43</v>
      </c>
      <c r="L694" s="1">
        <v>5</v>
      </c>
      <c r="M694" s="1" t="s">
        <v>50</v>
      </c>
      <c r="N694" s="1" t="s">
        <v>45</v>
      </c>
      <c r="O694" s="1" t="s">
        <v>51</v>
      </c>
      <c r="P694" s="6" t="s">
        <v>2000</v>
      </c>
      <c r="Q694" s="6" t="s">
        <v>2780</v>
      </c>
      <c r="R694" s="6" t="s">
        <v>2780</v>
      </c>
      <c r="S694" s="6" t="s">
        <v>2780</v>
      </c>
      <c r="T694" s="6" t="s">
        <v>2780</v>
      </c>
      <c r="U694" s="6" t="s">
        <v>2780</v>
      </c>
      <c r="V694" s="6"/>
      <c r="W694" s="6"/>
      <c r="X694" s="6"/>
      <c r="Y694" s="6"/>
      <c r="Z694" s="6"/>
      <c r="AA694" s="6"/>
      <c r="AB694" s="6"/>
      <c r="AC694" s="6"/>
      <c r="AD694" s="6"/>
      <c r="AE694" s="6"/>
      <c r="AF694" s="6"/>
      <c r="AG694" s="6"/>
      <c r="AH694" s="6"/>
    </row>
    <row r="695" spans="1:34" ht="390" x14ac:dyDescent="0.25">
      <c r="A695" s="6">
        <f t="shared" si="27"/>
        <v>694</v>
      </c>
      <c r="B695" s="1">
        <v>668</v>
      </c>
      <c r="C695" s="2">
        <v>45008.651331018518</v>
      </c>
      <c r="D695" s="1" t="s">
        <v>2710</v>
      </c>
      <c r="E695" s="1" t="s">
        <v>102</v>
      </c>
      <c r="F695" s="3">
        <v>45007</v>
      </c>
      <c r="G695" s="1">
        <f>_xlfn.XLOOKUP(Observation[[#This Row],[Date of Observation]],Date!$A$2:$A$300,Date!$B$2:$B$300,"")</f>
        <v>5</v>
      </c>
      <c r="H695" s="1" t="str">
        <f>_xlfn.XLOOKUP(Observation[[#This Row],[Date of Observation]],Date!$A$2:$A$300,Date!$C$2:$C$300,"")</f>
        <v>Spr 2</v>
      </c>
      <c r="I695" s="1" t="s">
        <v>90</v>
      </c>
      <c r="J695" s="1">
        <v>9</v>
      </c>
      <c r="K695" s="1" t="s">
        <v>103</v>
      </c>
      <c r="L695" s="1">
        <v>2</v>
      </c>
      <c r="M695" s="1" t="s">
        <v>50</v>
      </c>
      <c r="N695" s="1" t="s">
        <v>302</v>
      </c>
      <c r="O695" s="1"/>
      <c r="P695" s="6" t="s">
        <v>2001</v>
      </c>
      <c r="Q695" s="17" t="s">
        <v>2002</v>
      </c>
      <c r="R695" s="6" t="s">
        <v>2003</v>
      </c>
      <c r="S695" s="6" t="s">
        <v>2004</v>
      </c>
      <c r="T695" s="6" t="s">
        <v>2005</v>
      </c>
      <c r="U695" s="6" t="s">
        <v>2006</v>
      </c>
      <c r="V695" s="6"/>
      <c r="W695" s="6"/>
      <c r="X695" s="6"/>
      <c r="Y695" s="6"/>
      <c r="Z695" s="6"/>
      <c r="AA695" s="6"/>
      <c r="AB695" s="6"/>
      <c r="AC695" s="6"/>
      <c r="AD695" s="6"/>
      <c r="AE695" s="6"/>
      <c r="AF695" s="6"/>
      <c r="AG695" s="6"/>
      <c r="AH695" s="6"/>
    </row>
    <row r="696" spans="1:34" ht="315" x14ac:dyDescent="0.25">
      <c r="A696" s="6">
        <f t="shared" si="27"/>
        <v>695</v>
      </c>
      <c r="B696" s="1">
        <v>669</v>
      </c>
      <c r="C696" s="2">
        <v>45008.750578703701</v>
      </c>
      <c r="D696" s="1" t="s">
        <v>2712</v>
      </c>
      <c r="E696" s="1" t="s">
        <v>1142</v>
      </c>
      <c r="F696" s="3">
        <v>45006</v>
      </c>
      <c r="G696" s="1">
        <f>_xlfn.XLOOKUP(Observation[[#This Row],[Date of Observation]],Date!$A$2:$A$300,Date!$B$2:$B$300,"")</f>
        <v>5</v>
      </c>
      <c r="H696" s="1" t="str">
        <f>_xlfn.XLOOKUP(Observation[[#This Row],[Date of Observation]],Date!$A$2:$A$300,Date!$C$2:$C$300,"")</f>
        <v>Spr 2</v>
      </c>
      <c r="I696" s="1" t="s">
        <v>58</v>
      </c>
      <c r="J696" s="1">
        <v>12</v>
      </c>
      <c r="K696" s="1" t="s">
        <v>80</v>
      </c>
      <c r="L696" s="1"/>
      <c r="M696" s="1" t="s">
        <v>132</v>
      </c>
      <c r="N696" s="1" t="s">
        <v>302</v>
      </c>
      <c r="O696" s="1"/>
      <c r="P696" s="6" t="s">
        <v>2007</v>
      </c>
      <c r="Q696" s="17" t="s">
        <v>2008</v>
      </c>
      <c r="R696" s="6" t="s">
        <v>2009</v>
      </c>
      <c r="S696" s="6" t="s">
        <v>2010</v>
      </c>
      <c r="T696" s="6" t="s">
        <v>2011</v>
      </c>
      <c r="U696" s="6" t="s">
        <v>2012</v>
      </c>
      <c r="V696" s="6"/>
      <c r="W696" s="6"/>
      <c r="X696" s="6"/>
      <c r="Y696" s="6"/>
      <c r="Z696" s="6"/>
      <c r="AA696" s="6"/>
      <c r="AB696" s="6"/>
      <c r="AC696" s="6"/>
      <c r="AD696" s="6"/>
      <c r="AE696" s="6"/>
      <c r="AF696" s="6"/>
      <c r="AG696" s="6"/>
      <c r="AH696" s="6"/>
    </row>
    <row r="697" spans="1:34" ht="240" x14ac:dyDescent="0.25">
      <c r="A697" s="6">
        <f t="shared" ref="A697:A728" si="28">ROW()-1</f>
        <v>696</v>
      </c>
      <c r="B697" s="1">
        <v>670</v>
      </c>
      <c r="C697" s="2">
        <v>45009.422835648147</v>
      </c>
      <c r="D697" s="1" t="s">
        <v>2754</v>
      </c>
      <c r="E697" s="1" t="s">
        <v>613</v>
      </c>
      <c r="F697" s="3">
        <v>45009</v>
      </c>
      <c r="G697" s="1">
        <f>_xlfn.XLOOKUP(Observation[[#This Row],[Date of Observation]],Date!$A$2:$A$300,Date!$B$2:$B$300,"")</f>
        <v>5</v>
      </c>
      <c r="H697" s="1" t="str">
        <f>_xlfn.XLOOKUP(Observation[[#This Row],[Date of Observation]],Date!$A$2:$A$300,Date!$C$2:$C$300,"")</f>
        <v>Spr 2</v>
      </c>
      <c r="I697" s="1" t="s">
        <v>48</v>
      </c>
      <c r="J697" s="1">
        <v>11</v>
      </c>
      <c r="K697" s="1" t="s">
        <v>68</v>
      </c>
      <c r="L697" s="1">
        <v>2</v>
      </c>
      <c r="M697" s="1" t="s">
        <v>44</v>
      </c>
      <c r="N697" s="1" t="s">
        <v>302</v>
      </c>
      <c r="O697" s="1"/>
      <c r="P697" s="6" t="s">
        <v>2013</v>
      </c>
      <c r="Q697" s="17" t="s">
        <v>2014</v>
      </c>
      <c r="R697" s="6" t="s">
        <v>2015</v>
      </c>
      <c r="S697" s="6" t="s">
        <v>2016</v>
      </c>
      <c r="T697" s="6" t="s">
        <v>2017</v>
      </c>
      <c r="U697" s="6" t="s">
        <v>2018</v>
      </c>
      <c r="V697" s="6"/>
      <c r="W697" s="6" t="s">
        <v>1170</v>
      </c>
      <c r="X697" s="6"/>
      <c r="Y697" s="6"/>
      <c r="Z697" s="6" t="s">
        <v>1170</v>
      </c>
      <c r="AA697" s="6" t="s">
        <v>1170</v>
      </c>
      <c r="AB697" s="6"/>
      <c r="AC697" s="6"/>
      <c r="AD697" s="6"/>
      <c r="AE697" s="6"/>
      <c r="AF697" s="6"/>
      <c r="AG697" s="6"/>
      <c r="AH697" s="6"/>
    </row>
    <row r="698" spans="1:34" ht="180" x14ac:dyDescent="0.25">
      <c r="A698" s="6">
        <f t="shared" si="28"/>
        <v>697</v>
      </c>
      <c r="B698" s="1">
        <v>671</v>
      </c>
      <c r="C698" s="2">
        <v>45009.560763888891</v>
      </c>
      <c r="D698" s="1" t="s">
        <v>2716</v>
      </c>
      <c r="E698" s="1" t="s">
        <v>2019</v>
      </c>
      <c r="F698" s="3">
        <v>45009</v>
      </c>
      <c r="G698" s="1">
        <f>_xlfn.XLOOKUP(Observation[[#This Row],[Date of Observation]],Date!$A$2:$A$300,Date!$B$2:$B$300,"")</f>
        <v>5</v>
      </c>
      <c r="H698" s="1" t="str">
        <f>_xlfn.XLOOKUP(Observation[[#This Row],[Date of Observation]],Date!$A$2:$A$300,Date!$C$2:$C$300,"")</f>
        <v>Spr 2</v>
      </c>
      <c r="I698" s="1" t="s">
        <v>48</v>
      </c>
      <c r="J698" s="1">
        <v>7</v>
      </c>
      <c r="K698" s="1" t="s">
        <v>71</v>
      </c>
      <c r="L698" s="1">
        <v>2</v>
      </c>
      <c r="M698" s="1" t="s">
        <v>44</v>
      </c>
      <c r="N698" s="1" t="s">
        <v>45</v>
      </c>
      <c r="O698" s="1" t="s">
        <v>51</v>
      </c>
      <c r="P698" s="6" t="s">
        <v>2020</v>
      </c>
      <c r="Q698" s="17" t="s">
        <v>2021</v>
      </c>
      <c r="R698" s="6"/>
      <c r="S698" s="6"/>
      <c r="T698" s="6"/>
      <c r="U698" s="6" t="s">
        <v>2022</v>
      </c>
      <c r="V698" s="6" t="s">
        <v>1159</v>
      </c>
      <c r="W698" s="6" t="s">
        <v>1159</v>
      </c>
      <c r="X698" s="6" t="s">
        <v>1159</v>
      </c>
      <c r="Y698" s="6" t="s">
        <v>1159</v>
      </c>
      <c r="Z698" s="6" t="s">
        <v>1159</v>
      </c>
      <c r="AA698" s="6" t="s">
        <v>1159</v>
      </c>
      <c r="AB698" s="6" t="s">
        <v>1159</v>
      </c>
      <c r="AC698" s="6" t="s">
        <v>1159</v>
      </c>
      <c r="AD698" s="6" t="s">
        <v>1159</v>
      </c>
      <c r="AE698" s="6" t="s">
        <v>1159</v>
      </c>
      <c r="AF698" s="6" t="s">
        <v>1159</v>
      </c>
      <c r="AG698" s="6"/>
      <c r="AH698" s="6" t="s">
        <v>1159</v>
      </c>
    </row>
    <row r="699" spans="1:34" ht="45" x14ac:dyDescent="0.25">
      <c r="A699" s="6">
        <f t="shared" si="28"/>
        <v>698</v>
      </c>
      <c r="B699" s="1">
        <v>672</v>
      </c>
      <c r="C699" s="2">
        <v>45009.565578703703</v>
      </c>
      <c r="D699" s="1" t="s">
        <v>2716</v>
      </c>
      <c r="E699" s="1" t="s">
        <v>67</v>
      </c>
      <c r="F699" s="3">
        <v>45009</v>
      </c>
      <c r="G699" s="1">
        <f>_xlfn.XLOOKUP(Observation[[#This Row],[Date of Observation]],Date!$A$2:$A$300,Date!$B$2:$B$300,"")</f>
        <v>5</v>
      </c>
      <c r="H699" s="1" t="str">
        <f>_xlfn.XLOOKUP(Observation[[#This Row],[Date of Observation]],Date!$A$2:$A$300,Date!$C$2:$C$300,"")</f>
        <v>Spr 2</v>
      </c>
      <c r="I699" s="1" t="s">
        <v>48</v>
      </c>
      <c r="J699" s="1">
        <v>7</v>
      </c>
      <c r="K699" s="1" t="s">
        <v>71</v>
      </c>
      <c r="L699" s="1">
        <v>4</v>
      </c>
      <c r="M699" s="1" t="s">
        <v>44</v>
      </c>
      <c r="N699" s="1" t="s">
        <v>45</v>
      </c>
      <c r="O699" s="1" t="s">
        <v>51</v>
      </c>
      <c r="P699" s="6" t="s">
        <v>2023</v>
      </c>
      <c r="Q699" s="6" t="s">
        <v>2780</v>
      </c>
      <c r="R699" s="6" t="s">
        <v>2780</v>
      </c>
      <c r="S699" s="6" t="s">
        <v>2780</v>
      </c>
      <c r="T699" s="6" t="s">
        <v>2780</v>
      </c>
      <c r="U699" s="6" t="s">
        <v>2780</v>
      </c>
      <c r="V699" s="6" t="s">
        <v>1159</v>
      </c>
      <c r="W699" s="6" t="s">
        <v>1159</v>
      </c>
      <c r="X699" s="6" t="s">
        <v>1159</v>
      </c>
      <c r="Y699" s="6" t="s">
        <v>1159</v>
      </c>
      <c r="Z699" s="6" t="s">
        <v>1159</v>
      </c>
      <c r="AA699" s="6" t="s">
        <v>1159</v>
      </c>
      <c r="AB699" s="6" t="s">
        <v>1159</v>
      </c>
      <c r="AC699" s="6" t="s">
        <v>1159</v>
      </c>
      <c r="AD699" s="6" t="s">
        <v>1159</v>
      </c>
      <c r="AE699" s="6" t="s">
        <v>1159</v>
      </c>
      <c r="AF699" s="6" t="s">
        <v>1159</v>
      </c>
      <c r="AG699" s="6" t="s">
        <v>1159</v>
      </c>
      <c r="AH699" s="6" t="s">
        <v>1159</v>
      </c>
    </row>
    <row r="700" spans="1:34" ht="135" x14ac:dyDescent="0.25">
      <c r="A700" s="6">
        <f t="shared" si="28"/>
        <v>699</v>
      </c>
      <c r="B700" s="1">
        <v>673</v>
      </c>
      <c r="C700" s="2">
        <v>45009.643368055556</v>
      </c>
      <c r="D700" s="1" t="s">
        <v>2730</v>
      </c>
      <c r="E700" s="1" t="s">
        <v>153</v>
      </c>
      <c r="F700" s="3">
        <v>45009</v>
      </c>
      <c r="G700" s="1">
        <f>_xlfn.XLOOKUP(Observation[[#This Row],[Date of Observation]],Date!$A$2:$A$300,Date!$B$2:$B$300,"")</f>
        <v>5</v>
      </c>
      <c r="H700" s="1" t="str">
        <f>_xlfn.XLOOKUP(Observation[[#This Row],[Date of Observation]],Date!$A$2:$A$300,Date!$C$2:$C$300,"")</f>
        <v>Spr 2</v>
      </c>
      <c r="I700" s="1" t="s">
        <v>42</v>
      </c>
      <c r="J700" s="1">
        <v>10</v>
      </c>
      <c r="K700" s="1" t="s">
        <v>43</v>
      </c>
      <c r="L700" s="1">
        <v>1</v>
      </c>
      <c r="M700" s="1" t="s">
        <v>44</v>
      </c>
      <c r="N700" s="1" t="s">
        <v>154</v>
      </c>
      <c r="O700" s="1"/>
      <c r="P700" s="6"/>
      <c r="Q700" s="17" t="s">
        <v>2024</v>
      </c>
      <c r="R700" s="6"/>
      <c r="S700" s="6"/>
      <c r="T700" s="6"/>
      <c r="U700" s="6" t="s">
        <v>1767</v>
      </c>
      <c r="V700" s="6"/>
      <c r="W700" s="6"/>
      <c r="X700" s="6"/>
      <c r="Y700" s="6"/>
      <c r="Z700" s="6"/>
      <c r="AA700" s="6"/>
      <c r="AB700" s="6"/>
      <c r="AC700" s="6"/>
      <c r="AD700" s="6"/>
      <c r="AE700" s="6"/>
      <c r="AF700" s="6"/>
      <c r="AG700" s="6"/>
      <c r="AH700" s="6"/>
    </row>
    <row r="701" spans="1:34" ht="135" x14ac:dyDescent="0.25">
      <c r="A701" s="6">
        <f t="shared" si="28"/>
        <v>700</v>
      </c>
      <c r="B701" s="1">
        <v>674</v>
      </c>
      <c r="C701" s="2">
        <v>45009.645532407405</v>
      </c>
      <c r="D701" s="1" t="s">
        <v>2730</v>
      </c>
      <c r="E701" s="1" t="s">
        <v>2025</v>
      </c>
      <c r="F701" s="3">
        <v>45009</v>
      </c>
      <c r="G701" s="1">
        <f>_xlfn.XLOOKUP(Observation[[#This Row],[Date of Observation]],Date!$A$2:$A$300,Date!$B$2:$B$300,"")</f>
        <v>5</v>
      </c>
      <c r="H701" s="1" t="str">
        <f>_xlfn.XLOOKUP(Observation[[#This Row],[Date of Observation]],Date!$A$2:$A$300,Date!$C$2:$C$300,"")</f>
        <v>Spr 2</v>
      </c>
      <c r="I701" s="1" t="s">
        <v>42</v>
      </c>
      <c r="J701" s="1">
        <v>10</v>
      </c>
      <c r="K701" s="1" t="s">
        <v>43</v>
      </c>
      <c r="L701" s="1">
        <v>2</v>
      </c>
      <c r="M701" s="1" t="s">
        <v>44</v>
      </c>
      <c r="N701" s="1" t="s">
        <v>154</v>
      </c>
      <c r="O701" s="1"/>
      <c r="P701" s="6"/>
      <c r="Q701" s="17" t="s">
        <v>2026</v>
      </c>
      <c r="R701" s="6"/>
      <c r="S701" s="6"/>
      <c r="T701" s="6"/>
      <c r="U701" s="6" t="s">
        <v>1767</v>
      </c>
      <c r="V701" s="6"/>
      <c r="W701" s="6"/>
      <c r="X701" s="6"/>
      <c r="Y701" s="6"/>
      <c r="Z701" s="6"/>
      <c r="AA701" s="6"/>
      <c r="AB701" s="6"/>
      <c r="AC701" s="6"/>
      <c r="AD701" s="6"/>
      <c r="AE701" s="6"/>
      <c r="AF701" s="6"/>
      <c r="AG701" s="6"/>
      <c r="AH701" s="6"/>
    </row>
    <row r="702" spans="1:34" ht="135" x14ac:dyDescent="0.25">
      <c r="A702" s="6">
        <f t="shared" si="28"/>
        <v>701</v>
      </c>
      <c r="B702" s="1">
        <v>675</v>
      </c>
      <c r="C702" s="2">
        <v>45009.647800925923</v>
      </c>
      <c r="D702" s="1" t="s">
        <v>2730</v>
      </c>
      <c r="E702" s="1" t="s">
        <v>2027</v>
      </c>
      <c r="F702" s="3">
        <v>45009</v>
      </c>
      <c r="G702" s="1">
        <f>_xlfn.XLOOKUP(Observation[[#This Row],[Date of Observation]],Date!$A$2:$A$300,Date!$B$2:$B$300,"")</f>
        <v>5</v>
      </c>
      <c r="H702" s="1" t="str">
        <f>_xlfn.XLOOKUP(Observation[[#This Row],[Date of Observation]],Date!$A$2:$A$300,Date!$C$2:$C$300,"")</f>
        <v>Spr 2</v>
      </c>
      <c r="I702" s="1" t="s">
        <v>42</v>
      </c>
      <c r="J702" s="1">
        <v>10</v>
      </c>
      <c r="K702" s="1" t="s">
        <v>43</v>
      </c>
      <c r="L702" s="1">
        <v>3</v>
      </c>
      <c r="M702" s="1" t="s">
        <v>44</v>
      </c>
      <c r="N702" s="1" t="s">
        <v>154</v>
      </c>
      <c r="O702" s="1"/>
      <c r="P702" s="6"/>
      <c r="Q702" s="17" t="s">
        <v>2028</v>
      </c>
      <c r="R702" s="6"/>
      <c r="S702" s="6"/>
      <c r="T702" s="6"/>
      <c r="U702" s="6" t="s">
        <v>1767</v>
      </c>
      <c r="V702" s="6"/>
      <c r="W702" s="6"/>
      <c r="X702" s="6"/>
      <c r="Y702" s="6"/>
      <c r="Z702" s="6"/>
      <c r="AA702" s="6"/>
      <c r="AB702" s="6"/>
      <c r="AC702" s="6"/>
      <c r="AD702" s="6"/>
      <c r="AE702" s="6"/>
      <c r="AF702" s="6"/>
      <c r="AG702" s="6"/>
      <c r="AH702" s="6"/>
    </row>
    <row r="703" spans="1:34" ht="135" x14ac:dyDescent="0.25">
      <c r="A703" s="6">
        <f t="shared" si="28"/>
        <v>702</v>
      </c>
      <c r="B703" s="1">
        <v>676</v>
      </c>
      <c r="C703" s="2">
        <v>45009.649837962963</v>
      </c>
      <c r="D703" s="1" t="s">
        <v>2730</v>
      </c>
      <c r="E703" s="1" t="s">
        <v>162</v>
      </c>
      <c r="F703" s="3">
        <v>45009</v>
      </c>
      <c r="G703" s="1">
        <f>_xlfn.XLOOKUP(Observation[[#This Row],[Date of Observation]],Date!$A$2:$A$300,Date!$B$2:$B$300,"")</f>
        <v>5</v>
      </c>
      <c r="H703" s="1" t="str">
        <f>_xlfn.XLOOKUP(Observation[[#This Row],[Date of Observation]],Date!$A$2:$A$300,Date!$C$2:$C$300,"")</f>
        <v>Spr 2</v>
      </c>
      <c r="I703" s="1" t="s">
        <v>42</v>
      </c>
      <c r="J703" s="1">
        <v>10</v>
      </c>
      <c r="K703" s="1" t="s">
        <v>43</v>
      </c>
      <c r="L703" s="1">
        <v>4</v>
      </c>
      <c r="M703" s="1" t="s">
        <v>44</v>
      </c>
      <c r="N703" s="1" t="s">
        <v>154</v>
      </c>
      <c r="O703" s="1"/>
      <c r="P703" s="6"/>
      <c r="Q703" s="17" t="s">
        <v>2029</v>
      </c>
      <c r="R703" s="6"/>
      <c r="S703" s="6"/>
      <c r="T703" s="6"/>
      <c r="U703" s="6" t="s">
        <v>1767</v>
      </c>
      <c r="V703" s="6"/>
      <c r="W703" s="6"/>
      <c r="X703" s="6"/>
      <c r="Y703" s="6"/>
      <c r="Z703" s="6"/>
      <c r="AA703" s="6"/>
      <c r="AB703" s="6"/>
      <c r="AC703" s="6"/>
      <c r="AD703" s="6"/>
      <c r="AE703" s="6"/>
      <c r="AF703" s="6"/>
      <c r="AG703" s="6"/>
      <c r="AH703" s="6"/>
    </row>
    <row r="704" spans="1:34" ht="120" x14ac:dyDescent="0.25">
      <c r="A704" s="6">
        <f t="shared" si="28"/>
        <v>703</v>
      </c>
      <c r="B704" s="1">
        <v>677</v>
      </c>
      <c r="C704" s="2">
        <v>45009.652314814812</v>
      </c>
      <c r="D704" s="1" t="s">
        <v>2730</v>
      </c>
      <c r="E704" s="1" t="s">
        <v>1375</v>
      </c>
      <c r="F704" s="3">
        <v>45009</v>
      </c>
      <c r="G704" s="1">
        <f>_xlfn.XLOOKUP(Observation[[#This Row],[Date of Observation]],Date!$A$2:$A$300,Date!$B$2:$B$300,"")</f>
        <v>5</v>
      </c>
      <c r="H704" s="1" t="str">
        <f>_xlfn.XLOOKUP(Observation[[#This Row],[Date of Observation]],Date!$A$2:$A$300,Date!$C$2:$C$300,"")</f>
        <v>Spr 2</v>
      </c>
      <c r="I704" s="1" t="s">
        <v>42</v>
      </c>
      <c r="J704" s="1">
        <v>10</v>
      </c>
      <c r="K704" s="1" t="s">
        <v>43</v>
      </c>
      <c r="L704" s="1">
        <v>5</v>
      </c>
      <c r="M704" s="1" t="s">
        <v>44</v>
      </c>
      <c r="N704" s="1" t="s">
        <v>154</v>
      </c>
      <c r="O704" s="1"/>
      <c r="P704" s="6"/>
      <c r="Q704" s="17" t="s">
        <v>2030</v>
      </c>
      <c r="R704" s="6"/>
      <c r="S704" s="6"/>
      <c r="T704" s="6"/>
      <c r="U704" s="6" t="s">
        <v>1886</v>
      </c>
      <c r="V704" s="6"/>
      <c r="W704" s="6"/>
      <c r="X704" s="6"/>
      <c r="Y704" s="6"/>
      <c r="Z704" s="6"/>
      <c r="AA704" s="6"/>
      <c r="AB704" s="6"/>
      <c r="AC704" s="6"/>
      <c r="AD704" s="6"/>
      <c r="AE704" s="6"/>
      <c r="AF704" s="6"/>
      <c r="AG704" s="6"/>
      <c r="AH704" s="6"/>
    </row>
    <row r="705" spans="1:34" ht="120" x14ac:dyDescent="0.25">
      <c r="A705" s="6">
        <f t="shared" si="28"/>
        <v>704</v>
      </c>
      <c r="B705" s="1">
        <v>678</v>
      </c>
      <c r="C705" s="2">
        <v>45009.654305555552</v>
      </c>
      <c r="D705" s="1" t="s">
        <v>2730</v>
      </c>
      <c r="E705" s="1" t="s">
        <v>2031</v>
      </c>
      <c r="F705" s="3">
        <v>45009</v>
      </c>
      <c r="G705" s="1">
        <f>_xlfn.XLOOKUP(Observation[[#This Row],[Date of Observation]],Date!$A$2:$A$300,Date!$B$2:$B$300,"")</f>
        <v>5</v>
      </c>
      <c r="H705" s="1" t="str">
        <f>_xlfn.XLOOKUP(Observation[[#This Row],[Date of Observation]],Date!$A$2:$A$300,Date!$C$2:$C$300,"")</f>
        <v>Spr 2</v>
      </c>
      <c r="I705" s="1" t="s">
        <v>42</v>
      </c>
      <c r="J705" s="1">
        <v>10</v>
      </c>
      <c r="K705" s="1" t="s">
        <v>43</v>
      </c>
      <c r="L705" s="1">
        <v>1</v>
      </c>
      <c r="M705" s="1" t="s">
        <v>50</v>
      </c>
      <c r="N705" s="1" t="s">
        <v>154</v>
      </c>
      <c r="O705" s="1"/>
      <c r="P705" s="6"/>
      <c r="Q705" s="17" t="s">
        <v>2032</v>
      </c>
      <c r="R705" s="6"/>
      <c r="S705" s="6"/>
      <c r="T705" s="6"/>
      <c r="U705" s="6" t="s">
        <v>1886</v>
      </c>
      <c r="V705" s="6"/>
      <c r="W705" s="6"/>
      <c r="X705" s="6"/>
      <c r="Y705" s="6"/>
      <c r="Z705" s="6"/>
      <c r="AA705" s="6"/>
      <c r="AB705" s="6"/>
      <c r="AC705" s="6"/>
      <c r="AD705" s="6"/>
      <c r="AE705" s="6"/>
      <c r="AF705" s="6"/>
      <c r="AG705" s="6"/>
      <c r="AH705" s="6"/>
    </row>
    <row r="706" spans="1:34" ht="150" x14ac:dyDescent="0.25">
      <c r="A706" s="6">
        <f t="shared" si="28"/>
        <v>705</v>
      </c>
      <c r="B706" s="1">
        <v>679</v>
      </c>
      <c r="C706" s="2">
        <v>45009.656539351854</v>
      </c>
      <c r="D706" s="1" t="s">
        <v>2730</v>
      </c>
      <c r="E706" s="1" t="s">
        <v>173</v>
      </c>
      <c r="F706" s="3">
        <v>45009</v>
      </c>
      <c r="G706" s="1">
        <f>_xlfn.XLOOKUP(Observation[[#This Row],[Date of Observation]],Date!$A$2:$A$300,Date!$B$2:$B$300,"")</f>
        <v>5</v>
      </c>
      <c r="H706" s="1" t="str">
        <f>_xlfn.XLOOKUP(Observation[[#This Row],[Date of Observation]],Date!$A$2:$A$300,Date!$C$2:$C$300,"")</f>
        <v>Spr 2</v>
      </c>
      <c r="I706" s="1" t="s">
        <v>42</v>
      </c>
      <c r="J706" s="1">
        <v>10</v>
      </c>
      <c r="K706" s="1" t="s">
        <v>43</v>
      </c>
      <c r="L706" s="1">
        <v>3</v>
      </c>
      <c r="M706" s="1" t="s">
        <v>50</v>
      </c>
      <c r="N706" s="1" t="s">
        <v>154</v>
      </c>
      <c r="O706" s="1"/>
      <c r="P706" s="6"/>
      <c r="Q706" s="17" t="s">
        <v>2033</v>
      </c>
      <c r="R706" s="6"/>
      <c r="S706" s="6"/>
      <c r="T706" s="6"/>
      <c r="U706" s="6" t="s">
        <v>2034</v>
      </c>
      <c r="V706" s="6"/>
      <c r="W706" s="6"/>
      <c r="X706" s="6"/>
      <c r="Y706" s="6"/>
      <c r="Z706" s="6"/>
      <c r="AA706" s="6"/>
      <c r="AB706" s="6"/>
      <c r="AC706" s="6"/>
      <c r="AD706" s="6"/>
      <c r="AE706" s="6"/>
      <c r="AF706" s="6"/>
      <c r="AG706" s="6"/>
      <c r="AH706" s="6"/>
    </row>
    <row r="707" spans="1:34" ht="120" x14ac:dyDescent="0.25">
      <c r="A707" s="6">
        <f t="shared" si="28"/>
        <v>706</v>
      </c>
      <c r="B707" s="1">
        <v>680</v>
      </c>
      <c r="C707" s="2">
        <v>45009.658703703702</v>
      </c>
      <c r="D707" s="1" t="s">
        <v>2730</v>
      </c>
      <c r="E707" s="1" t="s">
        <v>176</v>
      </c>
      <c r="F707" s="3">
        <v>45009</v>
      </c>
      <c r="G707" s="1">
        <f>_xlfn.XLOOKUP(Observation[[#This Row],[Date of Observation]],Date!$A$2:$A$300,Date!$B$2:$B$300,"")</f>
        <v>5</v>
      </c>
      <c r="H707" s="1" t="str">
        <f>_xlfn.XLOOKUP(Observation[[#This Row],[Date of Observation]],Date!$A$2:$A$300,Date!$C$2:$C$300,"")</f>
        <v>Spr 2</v>
      </c>
      <c r="I707" s="1" t="s">
        <v>42</v>
      </c>
      <c r="J707" s="1">
        <v>10</v>
      </c>
      <c r="K707" s="1" t="s">
        <v>43</v>
      </c>
      <c r="L707" s="1">
        <v>4</v>
      </c>
      <c r="M707" s="1" t="s">
        <v>50</v>
      </c>
      <c r="N707" s="1" t="s">
        <v>154</v>
      </c>
      <c r="O707" s="1"/>
      <c r="P707" s="6"/>
      <c r="Q707" s="17" t="s">
        <v>2035</v>
      </c>
      <c r="R707" s="6"/>
      <c r="S707" s="6"/>
      <c r="T707" s="6"/>
      <c r="U707" s="6" t="s">
        <v>1886</v>
      </c>
      <c r="V707" s="6"/>
      <c r="W707" s="6"/>
      <c r="X707" s="6"/>
      <c r="Y707" s="6"/>
      <c r="Z707" s="6"/>
      <c r="AA707" s="6"/>
      <c r="AB707" s="6"/>
      <c r="AC707" s="6"/>
      <c r="AD707" s="6"/>
      <c r="AE707" s="6"/>
      <c r="AF707" s="6"/>
      <c r="AG707" s="6"/>
      <c r="AH707" s="6"/>
    </row>
    <row r="708" spans="1:34" ht="135" x14ac:dyDescent="0.25">
      <c r="A708" s="6">
        <f t="shared" si="28"/>
        <v>707</v>
      </c>
      <c r="B708" s="1">
        <v>681</v>
      </c>
      <c r="C708" s="2">
        <v>45009.664988425924</v>
      </c>
      <c r="D708" s="1" t="s">
        <v>2730</v>
      </c>
      <c r="E708" s="1" t="s">
        <v>2036</v>
      </c>
      <c r="F708" s="3">
        <v>45009</v>
      </c>
      <c r="G708" s="1">
        <f>_xlfn.XLOOKUP(Observation[[#This Row],[Date of Observation]],Date!$A$2:$A$300,Date!$B$2:$B$300,"")</f>
        <v>5</v>
      </c>
      <c r="H708" s="1" t="str">
        <f>_xlfn.XLOOKUP(Observation[[#This Row],[Date of Observation]],Date!$A$2:$A$300,Date!$C$2:$C$300,"")</f>
        <v>Spr 2</v>
      </c>
      <c r="I708" s="1" t="s">
        <v>42</v>
      </c>
      <c r="J708" s="1">
        <v>10</v>
      </c>
      <c r="K708" s="1" t="s">
        <v>43</v>
      </c>
      <c r="L708" s="1">
        <v>5</v>
      </c>
      <c r="M708" s="1" t="s">
        <v>50</v>
      </c>
      <c r="N708" s="1" t="s">
        <v>154</v>
      </c>
      <c r="O708" s="1"/>
      <c r="P708" s="6"/>
      <c r="Q708" s="17" t="s">
        <v>2037</v>
      </c>
      <c r="R708" s="6"/>
      <c r="S708" s="6"/>
      <c r="T708" s="6"/>
      <c r="U708" s="6" t="s">
        <v>169</v>
      </c>
      <c r="V708" s="6"/>
      <c r="W708" s="6"/>
      <c r="X708" s="6"/>
      <c r="Y708" s="6"/>
      <c r="Z708" s="6"/>
      <c r="AA708" s="6"/>
      <c r="AB708" s="6"/>
      <c r="AC708" s="6"/>
      <c r="AD708" s="6"/>
      <c r="AE708" s="6"/>
      <c r="AF708" s="6"/>
      <c r="AG708" s="6"/>
      <c r="AH708" s="6"/>
    </row>
    <row r="709" spans="1:34" ht="180" x14ac:dyDescent="0.25">
      <c r="A709" s="6">
        <f t="shared" si="28"/>
        <v>708</v>
      </c>
      <c r="B709" s="1">
        <v>682</v>
      </c>
      <c r="C709" s="2">
        <v>45011.088923611111</v>
      </c>
      <c r="D709" s="1" t="s">
        <v>2693</v>
      </c>
      <c r="E709" s="1" t="s">
        <v>2038</v>
      </c>
      <c r="F709" s="3">
        <v>45009</v>
      </c>
      <c r="G709" s="1">
        <f>_xlfn.XLOOKUP(Observation[[#This Row],[Date of Observation]],Date!$A$2:$A$300,Date!$B$2:$B$300,"")</f>
        <v>5</v>
      </c>
      <c r="H709" s="1" t="str">
        <f>_xlfn.XLOOKUP(Observation[[#This Row],[Date of Observation]],Date!$A$2:$A$300,Date!$C$2:$C$300,"")</f>
        <v>Spr 2</v>
      </c>
      <c r="I709" s="1" t="s">
        <v>42</v>
      </c>
      <c r="J709" s="1">
        <v>9</v>
      </c>
      <c r="K709" s="1" t="s">
        <v>43</v>
      </c>
      <c r="L709" s="1">
        <v>1</v>
      </c>
      <c r="M709" s="1" t="s">
        <v>44</v>
      </c>
      <c r="N709" s="1" t="s">
        <v>154</v>
      </c>
      <c r="O709" s="1"/>
      <c r="P709" s="6"/>
      <c r="Q709" s="17" t="s">
        <v>2039</v>
      </c>
      <c r="R709" s="6"/>
      <c r="S709" s="6"/>
      <c r="T709" s="6"/>
      <c r="U709" s="6" t="s">
        <v>2040</v>
      </c>
      <c r="V709" s="6"/>
      <c r="W709" s="6"/>
      <c r="X709" s="6"/>
      <c r="Y709" s="6"/>
      <c r="Z709" s="6"/>
      <c r="AA709" s="6"/>
      <c r="AB709" s="6"/>
      <c r="AC709" s="6"/>
      <c r="AD709" s="6"/>
      <c r="AE709" s="6"/>
      <c r="AF709" s="6"/>
      <c r="AG709" s="6"/>
      <c r="AH709" s="6"/>
    </row>
    <row r="710" spans="1:34" ht="180" x14ac:dyDescent="0.25">
      <c r="A710" s="6">
        <f t="shared" si="28"/>
        <v>709</v>
      </c>
      <c r="B710" s="1">
        <v>683</v>
      </c>
      <c r="C710" s="2">
        <v>45011.090624999997</v>
      </c>
      <c r="D710" s="1" t="s">
        <v>2693</v>
      </c>
      <c r="E710" s="1" t="s">
        <v>2041</v>
      </c>
      <c r="F710" s="3">
        <v>45009</v>
      </c>
      <c r="G710" s="1">
        <f>_xlfn.XLOOKUP(Observation[[#This Row],[Date of Observation]],Date!$A$2:$A$300,Date!$B$2:$B$300,"")</f>
        <v>5</v>
      </c>
      <c r="H710" s="1" t="str">
        <f>_xlfn.XLOOKUP(Observation[[#This Row],[Date of Observation]],Date!$A$2:$A$300,Date!$C$2:$C$300,"")</f>
        <v>Spr 2</v>
      </c>
      <c r="I710" s="1" t="s">
        <v>42</v>
      </c>
      <c r="J710" s="1">
        <v>9</v>
      </c>
      <c r="K710" s="1" t="s">
        <v>43</v>
      </c>
      <c r="L710" s="1">
        <v>2</v>
      </c>
      <c r="M710" s="1" t="s">
        <v>44</v>
      </c>
      <c r="N710" s="1" t="s">
        <v>154</v>
      </c>
      <c r="O710" s="1"/>
      <c r="P710" s="6"/>
      <c r="Q710" s="17" t="s">
        <v>2042</v>
      </c>
      <c r="R710" s="6"/>
      <c r="S710" s="6"/>
      <c r="T710" s="6"/>
      <c r="U710" s="6" t="s">
        <v>2043</v>
      </c>
      <c r="V710" s="6"/>
      <c r="W710" s="6"/>
      <c r="X710" s="6"/>
      <c r="Y710" s="6"/>
      <c r="Z710" s="6"/>
      <c r="AA710" s="6"/>
      <c r="AB710" s="6"/>
      <c r="AC710" s="6"/>
      <c r="AD710" s="6"/>
      <c r="AE710" s="6"/>
      <c r="AF710" s="6"/>
      <c r="AG710" s="6"/>
      <c r="AH710" s="6"/>
    </row>
    <row r="711" spans="1:34" ht="165" x14ac:dyDescent="0.25">
      <c r="A711" s="6">
        <f t="shared" si="28"/>
        <v>710</v>
      </c>
      <c r="B711" s="1">
        <v>684</v>
      </c>
      <c r="C711" s="2">
        <v>45011.093668981484</v>
      </c>
      <c r="D711" s="1" t="s">
        <v>2693</v>
      </c>
      <c r="E711" s="1" t="s">
        <v>2044</v>
      </c>
      <c r="F711" s="3">
        <v>45009</v>
      </c>
      <c r="G711" s="1">
        <f>_xlfn.XLOOKUP(Observation[[#This Row],[Date of Observation]],Date!$A$2:$A$300,Date!$B$2:$B$300,"")</f>
        <v>5</v>
      </c>
      <c r="H711" s="1" t="str">
        <f>_xlfn.XLOOKUP(Observation[[#This Row],[Date of Observation]],Date!$A$2:$A$300,Date!$C$2:$C$300,"")</f>
        <v>Spr 2</v>
      </c>
      <c r="I711" s="1" t="s">
        <v>42</v>
      </c>
      <c r="J711" s="1">
        <v>9</v>
      </c>
      <c r="K711" s="1" t="s">
        <v>43</v>
      </c>
      <c r="L711" s="1">
        <v>3</v>
      </c>
      <c r="M711" s="1" t="s">
        <v>44</v>
      </c>
      <c r="N711" s="1" t="s">
        <v>154</v>
      </c>
      <c r="O711" s="1"/>
      <c r="P711" s="6"/>
      <c r="Q711" s="17" t="s">
        <v>2045</v>
      </c>
      <c r="R711" s="6"/>
      <c r="S711" s="6"/>
      <c r="T711" s="6"/>
      <c r="U711" s="6" t="s">
        <v>2046</v>
      </c>
      <c r="V711" s="6"/>
      <c r="W711" s="6"/>
      <c r="X711" s="6"/>
      <c r="Y711" s="6"/>
      <c r="Z711" s="6"/>
      <c r="AA711" s="6"/>
      <c r="AB711" s="6"/>
      <c r="AC711" s="6"/>
      <c r="AD711" s="6"/>
      <c r="AE711" s="6"/>
      <c r="AF711" s="6"/>
      <c r="AG711" s="6"/>
      <c r="AH711" s="6"/>
    </row>
    <row r="712" spans="1:34" ht="165" x14ac:dyDescent="0.25">
      <c r="A712" s="6">
        <f t="shared" si="28"/>
        <v>711</v>
      </c>
      <c r="B712" s="1">
        <v>685</v>
      </c>
      <c r="C712" s="2">
        <v>45011.095983796295</v>
      </c>
      <c r="D712" s="1" t="s">
        <v>2693</v>
      </c>
      <c r="E712" s="1" t="s">
        <v>2047</v>
      </c>
      <c r="F712" s="3">
        <v>45009</v>
      </c>
      <c r="G712" s="1">
        <f>_xlfn.XLOOKUP(Observation[[#This Row],[Date of Observation]],Date!$A$2:$A$300,Date!$B$2:$B$300,"")</f>
        <v>5</v>
      </c>
      <c r="H712" s="1" t="str">
        <f>_xlfn.XLOOKUP(Observation[[#This Row],[Date of Observation]],Date!$A$2:$A$300,Date!$C$2:$C$300,"")</f>
        <v>Spr 2</v>
      </c>
      <c r="I712" s="1" t="s">
        <v>42</v>
      </c>
      <c r="J712" s="1">
        <v>9</v>
      </c>
      <c r="K712" s="1" t="s">
        <v>43</v>
      </c>
      <c r="L712" s="1">
        <v>4</v>
      </c>
      <c r="M712" s="1" t="s">
        <v>44</v>
      </c>
      <c r="N712" s="1" t="s">
        <v>154</v>
      </c>
      <c r="O712" s="1"/>
      <c r="P712" s="6"/>
      <c r="Q712" s="17" t="s">
        <v>2048</v>
      </c>
      <c r="R712" s="6"/>
      <c r="S712" s="6"/>
      <c r="T712" s="6"/>
      <c r="U712" s="6" t="s">
        <v>2049</v>
      </c>
      <c r="V712" s="6"/>
      <c r="W712" s="6"/>
      <c r="X712" s="6"/>
      <c r="Y712" s="6"/>
      <c r="Z712" s="6"/>
      <c r="AA712" s="6"/>
      <c r="AB712" s="6"/>
      <c r="AC712" s="6"/>
      <c r="AD712" s="6"/>
      <c r="AE712" s="6"/>
      <c r="AF712" s="6"/>
      <c r="AG712" s="6"/>
      <c r="AH712" s="6"/>
    </row>
    <row r="713" spans="1:34" ht="180" x14ac:dyDescent="0.25">
      <c r="A713" s="6">
        <f t="shared" si="28"/>
        <v>712</v>
      </c>
      <c r="B713" s="1">
        <v>686</v>
      </c>
      <c r="C713" s="2">
        <v>45011.098263888889</v>
      </c>
      <c r="D713" s="1" t="s">
        <v>2693</v>
      </c>
      <c r="E713" s="1" t="s">
        <v>2050</v>
      </c>
      <c r="F713" s="3">
        <v>45009</v>
      </c>
      <c r="G713" s="1">
        <f>_xlfn.XLOOKUP(Observation[[#This Row],[Date of Observation]],Date!$A$2:$A$300,Date!$B$2:$B$300,"")</f>
        <v>5</v>
      </c>
      <c r="H713" s="1" t="str">
        <f>_xlfn.XLOOKUP(Observation[[#This Row],[Date of Observation]],Date!$A$2:$A$300,Date!$C$2:$C$300,"")</f>
        <v>Spr 2</v>
      </c>
      <c r="I713" s="1" t="s">
        <v>42</v>
      </c>
      <c r="J713" s="1">
        <v>9</v>
      </c>
      <c r="K713" s="1" t="s">
        <v>43</v>
      </c>
      <c r="L713" s="1">
        <v>5</v>
      </c>
      <c r="M713" s="1" t="s">
        <v>44</v>
      </c>
      <c r="N713" s="1" t="s">
        <v>154</v>
      </c>
      <c r="O713" s="1"/>
      <c r="P713" s="6"/>
      <c r="Q713" s="17" t="s">
        <v>2051</v>
      </c>
      <c r="R713" s="6"/>
      <c r="S713" s="6"/>
      <c r="T713" s="6"/>
      <c r="U713" s="6" t="s">
        <v>2052</v>
      </c>
      <c r="V713" s="6"/>
      <c r="W713" s="6"/>
      <c r="X713" s="6"/>
      <c r="Y713" s="6"/>
      <c r="Z713" s="6"/>
      <c r="AA713" s="6"/>
      <c r="AB713" s="6"/>
      <c r="AC713" s="6"/>
      <c r="AD713" s="6"/>
      <c r="AE713" s="6"/>
      <c r="AF713" s="6"/>
      <c r="AG713" s="6"/>
      <c r="AH713" s="6"/>
    </row>
    <row r="714" spans="1:34" ht="180" x14ac:dyDescent="0.25">
      <c r="A714" s="6">
        <f t="shared" si="28"/>
        <v>713</v>
      </c>
      <c r="B714" s="1">
        <v>687</v>
      </c>
      <c r="C714" s="2">
        <v>45011.10119212963</v>
      </c>
      <c r="D714" s="1" t="s">
        <v>2693</v>
      </c>
      <c r="E714" s="1" t="s">
        <v>2053</v>
      </c>
      <c r="F714" s="3">
        <v>45009</v>
      </c>
      <c r="G714" s="1">
        <f>_xlfn.XLOOKUP(Observation[[#This Row],[Date of Observation]],Date!$A$2:$A$300,Date!$B$2:$B$300,"")</f>
        <v>5</v>
      </c>
      <c r="H714" s="1" t="str">
        <f>_xlfn.XLOOKUP(Observation[[#This Row],[Date of Observation]],Date!$A$2:$A$300,Date!$C$2:$C$300,"")</f>
        <v>Spr 2</v>
      </c>
      <c r="I714" s="1" t="s">
        <v>42</v>
      </c>
      <c r="J714" s="1">
        <v>9</v>
      </c>
      <c r="K714" s="1" t="s">
        <v>43</v>
      </c>
      <c r="L714" s="1">
        <v>1</v>
      </c>
      <c r="M714" s="1" t="s">
        <v>50</v>
      </c>
      <c r="N714" s="1" t="s">
        <v>154</v>
      </c>
      <c r="O714" s="1"/>
      <c r="P714" s="6"/>
      <c r="Q714" s="17" t="s">
        <v>2054</v>
      </c>
      <c r="R714" s="6"/>
      <c r="S714" s="6"/>
      <c r="T714" s="6"/>
      <c r="U714" s="6" t="s">
        <v>2055</v>
      </c>
      <c r="V714" s="6"/>
      <c r="W714" s="6"/>
      <c r="X714" s="6"/>
      <c r="Y714" s="6"/>
      <c r="Z714" s="6"/>
      <c r="AA714" s="6"/>
      <c r="AB714" s="6"/>
      <c r="AC714" s="6"/>
      <c r="AD714" s="6"/>
      <c r="AE714" s="6"/>
      <c r="AF714" s="6"/>
      <c r="AG714" s="6"/>
      <c r="AH714" s="6"/>
    </row>
    <row r="715" spans="1:34" ht="180" x14ac:dyDescent="0.25">
      <c r="A715" s="6">
        <f t="shared" si="28"/>
        <v>714</v>
      </c>
      <c r="B715" s="1">
        <v>688</v>
      </c>
      <c r="C715" s="2">
        <v>45011.106076388889</v>
      </c>
      <c r="D715" s="1" t="s">
        <v>2693</v>
      </c>
      <c r="E715" s="1" t="s">
        <v>2056</v>
      </c>
      <c r="F715" s="3">
        <v>45009</v>
      </c>
      <c r="G715" s="1">
        <f>_xlfn.XLOOKUP(Observation[[#This Row],[Date of Observation]],Date!$A$2:$A$300,Date!$B$2:$B$300,"")</f>
        <v>5</v>
      </c>
      <c r="H715" s="1" t="str">
        <f>_xlfn.XLOOKUP(Observation[[#This Row],[Date of Observation]],Date!$A$2:$A$300,Date!$C$2:$C$300,"")</f>
        <v>Spr 2</v>
      </c>
      <c r="I715" s="1" t="s">
        <v>42</v>
      </c>
      <c r="J715" s="1">
        <v>9</v>
      </c>
      <c r="K715" s="1" t="s">
        <v>43</v>
      </c>
      <c r="L715" s="1">
        <v>2</v>
      </c>
      <c r="M715" s="1" t="s">
        <v>50</v>
      </c>
      <c r="N715" s="1" t="s">
        <v>154</v>
      </c>
      <c r="O715" s="1"/>
      <c r="P715" s="6"/>
      <c r="Q715" s="17" t="s">
        <v>2057</v>
      </c>
      <c r="R715" s="6"/>
      <c r="S715" s="6"/>
      <c r="T715" s="6"/>
      <c r="U715" s="6" t="s">
        <v>2058</v>
      </c>
      <c r="V715" s="6"/>
      <c r="W715" s="6"/>
      <c r="X715" s="6"/>
      <c r="Y715" s="6"/>
      <c r="Z715" s="6"/>
      <c r="AA715" s="6"/>
      <c r="AB715" s="6"/>
      <c r="AC715" s="6"/>
      <c r="AD715" s="6"/>
      <c r="AE715" s="6"/>
      <c r="AF715" s="6"/>
      <c r="AG715" s="6"/>
      <c r="AH715" s="6"/>
    </row>
    <row r="716" spans="1:34" ht="165" x14ac:dyDescent="0.25">
      <c r="A716" s="6">
        <f t="shared" si="28"/>
        <v>715</v>
      </c>
      <c r="B716" s="1">
        <v>689</v>
      </c>
      <c r="C716" s="2">
        <v>45011.110162037039</v>
      </c>
      <c r="D716" s="1" t="s">
        <v>2693</v>
      </c>
      <c r="E716" s="1" t="s">
        <v>2059</v>
      </c>
      <c r="F716" s="3">
        <v>45009</v>
      </c>
      <c r="G716" s="1">
        <f>_xlfn.XLOOKUP(Observation[[#This Row],[Date of Observation]],Date!$A$2:$A$300,Date!$B$2:$B$300,"")</f>
        <v>5</v>
      </c>
      <c r="H716" s="1" t="str">
        <f>_xlfn.XLOOKUP(Observation[[#This Row],[Date of Observation]],Date!$A$2:$A$300,Date!$C$2:$C$300,"")</f>
        <v>Spr 2</v>
      </c>
      <c r="I716" s="1" t="s">
        <v>42</v>
      </c>
      <c r="J716" s="1">
        <v>9</v>
      </c>
      <c r="K716" s="1" t="s">
        <v>43</v>
      </c>
      <c r="L716" s="1">
        <v>3</v>
      </c>
      <c r="M716" s="1" t="s">
        <v>50</v>
      </c>
      <c r="N716" s="1" t="s">
        <v>154</v>
      </c>
      <c r="O716" s="1"/>
      <c r="P716" s="6"/>
      <c r="Q716" s="17" t="s">
        <v>2060</v>
      </c>
      <c r="R716" s="6"/>
      <c r="S716" s="6"/>
      <c r="T716" s="6"/>
      <c r="U716" s="6" t="s">
        <v>2061</v>
      </c>
      <c r="V716" s="6"/>
      <c r="W716" s="6"/>
      <c r="X716" s="6"/>
      <c r="Y716" s="6"/>
      <c r="Z716" s="6"/>
      <c r="AA716" s="6"/>
      <c r="AB716" s="6"/>
      <c r="AC716" s="6"/>
      <c r="AD716" s="6"/>
      <c r="AE716" s="6"/>
      <c r="AF716" s="6"/>
      <c r="AG716" s="6"/>
      <c r="AH716" s="6"/>
    </row>
    <row r="717" spans="1:34" ht="180" x14ac:dyDescent="0.25">
      <c r="A717" s="6">
        <f t="shared" si="28"/>
        <v>716</v>
      </c>
      <c r="B717" s="1">
        <v>690</v>
      </c>
      <c r="C717" s="2">
        <v>45011.116747685184</v>
      </c>
      <c r="D717" s="1" t="s">
        <v>2693</v>
      </c>
      <c r="E717" s="1" t="s">
        <v>2062</v>
      </c>
      <c r="F717" s="3">
        <v>45009</v>
      </c>
      <c r="G717" s="1">
        <f>_xlfn.XLOOKUP(Observation[[#This Row],[Date of Observation]],Date!$A$2:$A$300,Date!$B$2:$B$300,"")</f>
        <v>5</v>
      </c>
      <c r="H717" s="1" t="str">
        <f>_xlfn.XLOOKUP(Observation[[#This Row],[Date of Observation]],Date!$A$2:$A$300,Date!$C$2:$C$300,"")</f>
        <v>Spr 2</v>
      </c>
      <c r="I717" s="1" t="s">
        <v>42</v>
      </c>
      <c r="J717" s="1">
        <v>9</v>
      </c>
      <c r="K717" s="1" t="s">
        <v>43</v>
      </c>
      <c r="L717" s="1">
        <v>4</v>
      </c>
      <c r="M717" s="1" t="s">
        <v>50</v>
      </c>
      <c r="N717" s="1" t="s">
        <v>154</v>
      </c>
      <c r="O717" s="1"/>
      <c r="P717" s="6"/>
      <c r="Q717" s="17" t="s">
        <v>2063</v>
      </c>
      <c r="R717" s="6"/>
      <c r="S717" s="6"/>
      <c r="T717" s="6"/>
      <c r="U717" s="6" t="s">
        <v>2064</v>
      </c>
      <c r="V717" s="6"/>
      <c r="W717" s="6"/>
      <c r="X717" s="6"/>
      <c r="Y717" s="6"/>
      <c r="Z717" s="6"/>
      <c r="AA717" s="6"/>
      <c r="AB717" s="6"/>
      <c r="AC717" s="6"/>
      <c r="AD717" s="6"/>
      <c r="AE717" s="6"/>
      <c r="AF717" s="6"/>
      <c r="AG717" s="6"/>
      <c r="AH717" s="6"/>
    </row>
    <row r="718" spans="1:34" ht="165" x14ac:dyDescent="0.25">
      <c r="A718" s="6">
        <f t="shared" si="28"/>
        <v>717</v>
      </c>
      <c r="B718" s="1">
        <v>691</v>
      </c>
      <c r="C718" s="2">
        <v>45011.119710648149</v>
      </c>
      <c r="D718" s="1" t="s">
        <v>2693</v>
      </c>
      <c r="E718" s="1" t="s">
        <v>2065</v>
      </c>
      <c r="F718" s="3">
        <v>45009</v>
      </c>
      <c r="G718" s="1">
        <f>_xlfn.XLOOKUP(Observation[[#This Row],[Date of Observation]],Date!$A$2:$A$300,Date!$B$2:$B$300,"")</f>
        <v>5</v>
      </c>
      <c r="H718" s="1" t="str">
        <f>_xlfn.XLOOKUP(Observation[[#This Row],[Date of Observation]],Date!$A$2:$A$300,Date!$C$2:$C$300,"")</f>
        <v>Spr 2</v>
      </c>
      <c r="I718" s="1" t="s">
        <v>42</v>
      </c>
      <c r="J718" s="1">
        <v>9</v>
      </c>
      <c r="K718" s="1" t="s">
        <v>43</v>
      </c>
      <c r="L718" s="1">
        <v>5</v>
      </c>
      <c r="M718" s="1" t="s">
        <v>50</v>
      </c>
      <c r="N718" s="1" t="s">
        <v>154</v>
      </c>
      <c r="O718" s="1"/>
      <c r="P718" s="6"/>
      <c r="Q718" s="17" t="s">
        <v>2066</v>
      </c>
      <c r="R718" s="6"/>
      <c r="S718" s="6"/>
      <c r="T718" s="6"/>
      <c r="U718" s="6" t="s">
        <v>2067</v>
      </c>
      <c r="V718" s="6"/>
      <c r="W718" s="6"/>
      <c r="X718" s="6"/>
      <c r="Y718" s="6"/>
      <c r="Z718" s="6"/>
      <c r="AA718" s="6"/>
      <c r="AB718" s="6"/>
      <c r="AC718" s="6"/>
      <c r="AD718" s="6"/>
      <c r="AE718" s="6"/>
      <c r="AF718" s="6"/>
      <c r="AG718" s="6"/>
      <c r="AH718" s="6"/>
    </row>
    <row r="719" spans="1:34" ht="409.5" x14ac:dyDescent="0.25">
      <c r="A719" s="6">
        <f t="shared" si="28"/>
        <v>718</v>
      </c>
      <c r="B719" s="1">
        <v>692</v>
      </c>
      <c r="C719" s="2">
        <v>45011.942152777781</v>
      </c>
      <c r="D719" s="1" t="s">
        <v>2776</v>
      </c>
      <c r="E719" s="1" t="s">
        <v>79</v>
      </c>
      <c r="F719" s="3">
        <v>44999</v>
      </c>
      <c r="G719" s="1">
        <f>_xlfn.XLOOKUP(Observation[[#This Row],[Date of Observation]],Date!$A$2:$A$300,Date!$B$2:$B$300,"")</f>
        <v>4</v>
      </c>
      <c r="H719" s="1" t="str">
        <f>_xlfn.XLOOKUP(Observation[[#This Row],[Date of Observation]],Date!$A$2:$A$300,Date!$C$2:$C$300,"")</f>
        <v>Spr 2</v>
      </c>
      <c r="I719" s="1" t="s">
        <v>58</v>
      </c>
      <c r="J719" s="1">
        <v>8</v>
      </c>
      <c r="K719" s="1" t="s">
        <v>80</v>
      </c>
      <c r="L719" s="1">
        <v>1</v>
      </c>
      <c r="M719" s="1" t="s">
        <v>44</v>
      </c>
      <c r="N719" s="1" t="s">
        <v>302</v>
      </c>
      <c r="O719" s="1"/>
      <c r="P719" s="6" t="s">
        <v>2068</v>
      </c>
      <c r="Q719" s="17" t="s">
        <v>2069</v>
      </c>
      <c r="R719" s="6" t="s">
        <v>2070</v>
      </c>
      <c r="S719" s="6" t="s">
        <v>2071</v>
      </c>
      <c r="T719" s="6" t="s">
        <v>2072</v>
      </c>
      <c r="U719" s="6" t="s">
        <v>2073</v>
      </c>
      <c r="V719" s="6" t="s">
        <v>1159</v>
      </c>
      <c r="W719" s="6" t="s">
        <v>1159</v>
      </c>
      <c r="X719" s="6" t="s">
        <v>1159</v>
      </c>
      <c r="Y719" s="6" t="s">
        <v>1159</v>
      </c>
      <c r="Z719" s="6" t="s">
        <v>1159</v>
      </c>
      <c r="AA719" s="6" t="s">
        <v>1159</v>
      </c>
      <c r="AB719" s="6" t="s">
        <v>1159</v>
      </c>
      <c r="AC719" s="6" t="s">
        <v>1159</v>
      </c>
      <c r="AD719" s="6" t="s">
        <v>1159</v>
      </c>
      <c r="AE719" s="6" t="s">
        <v>1159</v>
      </c>
      <c r="AF719" s="6" t="s">
        <v>1159</v>
      </c>
      <c r="AG719" s="6" t="s">
        <v>1159</v>
      </c>
      <c r="AH719" s="6" t="s">
        <v>1159</v>
      </c>
    </row>
    <row r="720" spans="1:34" ht="285" x14ac:dyDescent="0.25">
      <c r="A720" s="6">
        <f t="shared" si="28"/>
        <v>719</v>
      </c>
      <c r="B720" s="1">
        <v>693</v>
      </c>
      <c r="C720" s="2">
        <v>45012.279050925928</v>
      </c>
      <c r="D720" s="1" t="s">
        <v>2745</v>
      </c>
      <c r="E720" s="1" t="s">
        <v>389</v>
      </c>
      <c r="F720" s="3">
        <v>44998</v>
      </c>
      <c r="G720" s="1">
        <f>_xlfn.XLOOKUP(Observation[[#This Row],[Date of Observation]],Date!$A$2:$A$300,Date!$B$2:$B$300,"")</f>
        <v>4</v>
      </c>
      <c r="H720" s="1" t="str">
        <f>_xlfn.XLOOKUP(Observation[[#This Row],[Date of Observation]],Date!$A$2:$A$300,Date!$C$2:$C$300,"")</f>
        <v>Spr 2</v>
      </c>
      <c r="I720" s="1" t="s">
        <v>58</v>
      </c>
      <c r="J720" s="1">
        <v>8</v>
      </c>
      <c r="K720" s="1" t="s">
        <v>80</v>
      </c>
      <c r="L720" s="1">
        <v>3</v>
      </c>
      <c r="M720" s="1" t="s">
        <v>50</v>
      </c>
      <c r="N720" s="1" t="s">
        <v>302</v>
      </c>
      <c r="O720" s="1"/>
      <c r="P720" s="6" t="s">
        <v>2074</v>
      </c>
      <c r="Q720" s="17" t="s">
        <v>2075</v>
      </c>
      <c r="R720" s="6" t="s">
        <v>2076</v>
      </c>
      <c r="S720" s="6" t="s">
        <v>2077</v>
      </c>
      <c r="T720" s="6" t="s">
        <v>2078</v>
      </c>
      <c r="U720" s="6" t="s">
        <v>2079</v>
      </c>
      <c r="V720" s="6"/>
      <c r="W720" s="6"/>
      <c r="X720" s="6"/>
      <c r="Y720" s="6"/>
      <c r="Z720" s="6"/>
      <c r="AA720" s="6"/>
      <c r="AB720" s="6"/>
      <c r="AC720" s="6"/>
      <c r="AD720" s="6"/>
      <c r="AE720" s="6"/>
      <c r="AF720" s="6"/>
      <c r="AG720" s="6"/>
      <c r="AH720" s="6"/>
    </row>
    <row r="721" spans="1:34" ht="300" x14ac:dyDescent="0.25">
      <c r="A721" s="6">
        <f t="shared" si="28"/>
        <v>720</v>
      </c>
      <c r="B721" s="1">
        <v>694</v>
      </c>
      <c r="C721" s="2">
        <v>45012.360243055555</v>
      </c>
      <c r="D721" s="1" t="s">
        <v>2745</v>
      </c>
      <c r="E721" s="1" t="s">
        <v>432</v>
      </c>
      <c r="F721" s="3">
        <v>45002</v>
      </c>
      <c r="G721" s="1">
        <f>_xlfn.XLOOKUP(Observation[[#This Row],[Date of Observation]],Date!$A$2:$A$300,Date!$B$2:$B$300,"")</f>
        <v>4</v>
      </c>
      <c r="H721" s="1" t="str">
        <f>_xlfn.XLOOKUP(Observation[[#This Row],[Date of Observation]],Date!$A$2:$A$300,Date!$C$2:$C$300,"")</f>
        <v>Spr 2</v>
      </c>
      <c r="I721" s="1" t="s">
        <v>58</v>
      </c>
      <c r="J721" s="1">
        <v>7</v>
      </c>
      <c r="K721" s="1" t="s">
        <v>80</v>
      </c>
      <c r="L721" s="1">
        <v>2</v>
      </c>
      <c r="M721" s="1" t="s">
        <v>50</v>
      </c>
      <c r="N721" s="1" t="s">
        <v>302</v>
      </c>
      <c r="O721" s="1"/>
      <c r="P721" s="6" t="s">
        <v>2080</v>
      </c>
      <c r="Q721" s="17" t="s">
        <v>2081</v>
      </c>
      <c r="R721" s="6" t="s">
        <v>2082</v>
      </c>
      <c r="S721" s="6" t="s">
        <v>2083</v>
      </c>
      <c r="T721" s="6" t="s">
        <v>2084</v>
      </c>
      <c r="U721" s="6" t="s">
        <v>2085</v>
      </c>
      <c r="V721" s="6"/>
      <c r="W721" s="6"/>
      <c r="X721" s="6" t="s">
        <v>1170</v>
      </c>
      <c r="Y721" s="6"/>
      <c r="Z721" s="6"/>
      <c r="AA721" s="6"/>
      <c r="AB721" s="6"/>
      <c r="AC721" s="6"/>
      <c r="AD721" s="6"/>
      <c r="AE721" s="6"/>
      <c r="AF721" s="6"/>
      <c r="AG721" s="6"/>
      <c r="AH721" s="6"/>
    </row>
    <row r="722" spans="1:34" ht="240" x14ac:dyDescent="0.25">
      <c r="A722" s="6">
        <f t="shared" si="28"/>
        <v>721</v>
      </c>
      <c r="B722" s="1">
        <v>695</v>
      </c>
      <c r="C722" s="2">
        <v>45012.747245370374</v>
      </c>
      <c r="D722" s="1" t="s">
        <v>2697</v>
      </c>
      <c r="E722" s="1" t="s">
        <v>576</v>
      </c>
      <c r="F722" s="3">
        <v>45006</v>
      </c>
      <c r="G722" s="1">
        <f>_xlfn.XLOOKUP(Observation[[#This Row],[Date of Observation]],Date!$A$2:$A$300,Date!$B$2:$B$300,"")</f>
        <v>5</v>
      </c>
      <c r="H722" s="1" t="str">
        <f>_xlfn.XLOOKUP(Observation[[#This Row],[Date of Observation]],Date!$A$2:$A$300,Date!$C$2:$C$300,"")</f>
        <v>Spr 2</v>
      </c>
      <c r="I722" s="1" t="s">
        <v>42</v>
      </c>
      <c r="J722" s="1">
        <v>12</v>
      </c>
      <c r="K722" s="1" t="s">
        <v>386</v>
      </c>
      <c r="L722" s="1"/>
      <c r="M722" s="1" t="s">
        <v>85</v>
      </c>
      <c r="N722" s="1" t="s">
        <v>302</v>
      </c>
      <c r="O722" s="1"/>
      <c r="P722" s="6" t="s">
        <v>2086</v>
      </c>
      <c r="Q722" s="17" t="s">
        <v>2087</v>
      </c>
      <c r="R722" s="6" t="s">
        <v>2088</v>
      </c>
      <c r="S722" s="6" t="s">
        <v>2089</v>
      </c>
      <c r="T722" s="6" t="s">
        <v>2090</v>
      </c>
      <c r="U722" s="6" t="s">
        <v>2091</v>
      </c>
      <c r="V722" s="6"/>
      <c r="W722" s="6"/>
      <c r="X722" s="6"/>
      <c r="Y722" s="6"/>
      <c r="Z722" s="6" t="s">
        <v>1170</v>
      </c>
      <c r="AA722" s="6"/>
      <c r="AB722" s="6"/>
      <c r="AC722" s="6"/>
      <c r="AD722" s="6"/>
      <c r="AE722" s="6"/>
      <c r="AF722" s="6"/>
      <c r="AG722" s="6"/>
      <c r="AH722" s="6"/>
    </row>
    <row r="723" spans="1:34" ht="90" x14ac:dyDescent="0.25">
      <c r="A723" s="6">
        <f t="shared" si="28"/>
        <v>722</v>
      </c>
      <c r="B723" s="1">
        <v>696</v>
      </c>
      <c r="C723" s="2">
        <v>45013.596620370372</v>
      </c>
      <c r="D723" s="1" t="s">
        <v>2730</v>
      </c>
      <c r="E723" s="1" t="s">
        <v>95</v>
      </c>
      <c r="F723" s="3">
        <v>45012</v>
      </c>
      <c r="G723" s="1">
        <f>_xlfn.XLOOKUP(Observation[[#This Row],[Date of Observation]],Date!$A$2:$A$300,Date!$B$2:$B$300,"")</f>
        <v>6</v>
      </c>
      <c r="H723" s="1" t="str">
        <f>_xlfn.XLOOKUP(Observation[[#This Row],[Date of Observation]],Date!$A$2:$A$300,Date!$C$2:$C$300,"")</f>
        <v>Spr 2</v>
      </c>
      <c r="I723" s="1" t="s">
        <v>42</v>
      </c>
      <c r="J723" s="1">
        <v>10</v>
      </c>
      <c r="K723" s="1" t="s">
        <v>43</v>
      </c>
      <c r="L723" s="1">
        <v>3</v>
      </c>
      <c r="M723" s="1" t="s">
        <v>50</v>
      </c>
      <c r="N723" s="1" t="s">
        <v>45</v>
      </c>
      <c r="O723" s="1" t="s">
        <v>51</v>
      </c>
      <c r="P723" s="6" t="s">
        <v>2092</v>
      </c>
      <c r="Q723" s="17" t="s">
        <v>2093</v>
      </c>
      <c r="R723" s="6"/>
      <c r="S723" s="6"/>
      <c r="T723" s="6"/>
      <c r="U723" s="6" t="s">
        <v>2094</v>
      </c>
      <c r="V723" s="6"/>
      <c r="W723" s="6"/>
      <c r="X723" s="6"/>
      <c r="Y723" s="6"/>
      <c r="Z723" s="6"/>
      <c r="AA723" s="6"/>
      <c r="AB723" s="6"/>
      <c r="AC723" s="6"/>
      <c r="AD723" s="6"/>
      <c r="AE723" s="6"/>
      <c r="AF723" s="6"/>
      <c r="AG723" s="6"/>
      <c r="AH723" s="6"/>
    </row>
    <row r="724" spans="1:34" ht="135" x14ac:dyDescent="0.25">
      <c r="A724" s="6">
        <f t="shared" si="28"/>
        <v>723</v>
      </c>
      <c r="B724" s="1">
        <v>697</v>
      </c>
      <c r="C724" s="2">
        <v>45013.599386574075</v>
      </c>
      <c r="D724" s="1" t="s">
        <v>2730</v>
      </c>
      <c r="E724" s="1" t="s">
        <v>1597</v>
      </c>
      <c r="F724" s="3">
        <v>45013</v>
      </c>
      <c r="G724" s="1">
        <f>_xlfn.XLOOKUP(Observation[[#This Row],[Date of Observation]],Date!$A$2:$A$300,Date!$B$2:$B$300,"")</f>
        <v>6</v>
      </c>
      <c r="H724" s="1" t="str">
        <f>_xlfn.XLOOKUP(Observation[[#This Row],[Date of Observation]],Date!$A$2:$A$300,Date!$C$2:$C$300,"")</f>
        <v>Spr 2</v>
      </c>
      <c r="I724" s="1" t="s">
        <v>42</v>
      </c>
      <c r="J724" s="1">
        <v>10</v>
      </c>
      <c r="K724" s="1" t="s">
        <v>43</v>
      </c>
      <c r="L724" s="1">
        <v>5</v>
      </c>
      <c r="M724" s="1" t="s">
        <v>44</v>
      </c>
      <c r="N724" s="1" t="s">
        <v>45</v>
      </c>
      <c r="O724" s="1" t="s">
        <v>25</v>
      </c>
      <c r="P724" s="6" t="s">
        <v>2095</v>
      </c>
      <c r="Q724" s="17"/>
      <c r="R724" s="6"/>
      <c r="S724" s="6" t="s">
        <v>2096</v>
      </c>
      <c r="T724" s="6"/>
      <c r="U724" s="6" t="s">
        <v>2097</v>
      </c>
      <c r="V724" s="6"/>
      <c r="W724" s="6"/>
      <c r="X724" s="6"/>
      <c r="Y724" s="6" t="s">
        <v>1166</v>
      </c>
      <c r="Z724" s="6"/>
      <c r="AA724" s="6"/>
      <c r="AB724" s="6"/>
      <c r="AC724" s="6"/>
      <c r="AD724" s="6"/>
      <c r="AE724" s="6"/>
      <c r="AF724" s="6"/>
      <c r="AG724" s="6"/>
      <c r="AH724" s="6"/>
    </row>
    <row r="725" spans="1:34" ht="270" x14ac:dyDescent="0.25">
      <c r="A725" s="6">
        <f t="shared" si="28"/>
        <v>724</v>
      </c>
      <c r="B725" s="1">
        <v>698</v>
      </c>
      <c r="C725" s="2">
        <v>45014.314583333333</v>
      </c>
      <c r="D725" s="1" t="s">
        <v>2752</v>
      </c>
      <c r="E725" s="1" t="s">
        <v>677</v>
      </c>
      <c r="F725" s="3">
        <v>45012</v>
      </c>
      <c r="G725" s="1">
        <f>_xlfn.XLOOKUP(Observation[[#This Row],[Date of Observation]],Date!$A$2:$A$300,Date!$B$2:$B$300,"")</f>
        <v>6</v>
      </c>
      <c r="H725" s="1" t="str">
        <f>_xlfn.XLOOKUP(Observation[[#This Row],[Date of Observation]],Date!$A$2:$A$300,Date!$C$2:$C$300,"")</f>
        <v>Spr 2</v>
      </c>
      <c r="I725" s="1" t="s">
        <v>90</v>
      </c>
      <c r="J725" s="1">
        <v>11</v>
      </c>
      <c r="K725" s="1" t="s">
        <v>674</v>
      </c>
      <c r="L725" s="1">
        <v>1</v>
      </c>
      <c r="M725" s="1" t="s">
        <v>125</v>
      </c>
      <c r="N725" s="1" t="s">
        <v>302</v>
      </c>
      <c r="O725" s="1"/>
      <c r="P725" s="6" t="s">
        <v>2098</v>
      </c>
      <c r="Q725" s="17" t="s">
        <v>2099</v>
      </c>
      <c r="R725" s="6" t="s">
        <v>2100</v>
      </c>
      <c r="S725" s="6" t="s">
        <v>2101</v>
      </c>
      <c r="T725" s="6" t="s">
        <v>2102</v>
      </c>
      <c r="U725" s="6" t="s">
        <v>2103</v>
      </c>
      <c r="V725" s="6"/>
      <c r="W725" s="6"/>
      <c r="X725" s="6"/>
      <c r="Y725" s="6"/>
      <c r="Z725" s="6"/>
      <c r="AA725" s="6"/>
      <c r="AB725" s="6"/>
      <c r="AC725" s="6"/>
      <c r="AD725" s="6"/>
      <c r="AE725" s="6"/>
      <c r="AF725" s="6"/>
      <c r="AG725" s="6"/>
      <c r="AH725" s="6"/>
    </row>
    <row r="726" spans="1:34" ht="90" x14ac:dyDescent="0.25">
      <c r="A726" s="6">
        <f t="shared" si="28"/>
        <v>725</v>
      </c>
      <c r="B726" s="1">
        <v>699</v>
      </c>
      <c r="C726" s="2">
        <v>45014.478796296295</v>
      </c>
      <c r="D726" s="1" t="s">
        <v>2757</v>
      </c>
      <c r="E726" s="1" t="s">
        <v>57</v>
      </c>
      <c r="F726" s="3">
        <v>45014</v>
      </c>
      <c r="G726" s="1">
        <f>_xlfn.XLOOKUP(Observation[[#This Row],[Date of Observation]],Date!$A$2:$A$300,Date!$B$2:$B$300,"")</f>
        <v>6</v>
      </c>
      <c r="H726" s="1" t="str">
        <f>_xlfn.XLOOKUP(Observation[[#This Row],[Date of Observation]],Date!$A$2:$A$300,Date!$C$2:$C$300,"")</f>
        <v>Spr 2</v>
      </c>
      <c r="I726" s="1" t="s">
        <v>58</v>
      </c>
      <c r="J726" s="1">
        <v>7</v>
      </c>
      <c r="K726" s="1" t="s">
        <v>59</v>
      </c>
      <c r="L726" s="1">
        <v>1</v>
      </c>
      <c r="M726" s="1" t="s">
        <v>44</v>
      </c>
      <c r="N726" s="1" t="s">
        <v>45</v>
      </c>
      <c r="O726" s="1" t="s">
        <v>1356</v>
      </c>
      <c r="P726" s="6" t="s">
        <v>2104</v>
      </c>
      <c r="Q726" s="17" t="s">
        <v>2105</v>
      </c>
      <c r="R726" s="6"/>
      <c r="S726" s="6"/>
      <c r="T726" s="6"/>
      <c r="U726" s="6" t="s">
        <v>2106</v>
      </c>
      <c r="V726" s="6"/>
      <c r="W726" s="6"/>
      <c r="X726" s="6"/>
      <c r="Y726" s="6"/>
      <c r="Z726" s="6"/>
      <c r="AA726" s="6"/>
      <c r="AB726" s="6"/>
      <c r="AC726" s="6"/>
      <c r="AD726" s="6"/>
      <c r="AE726" s="6"/>
      <c r="AF726" s="6"/>
      <c r="AG726" s="6"/>
      <c r="AH726" s="6"/>
    </row>
    <row r="727" spans="1:34" ht="165" x14ac:dyDescent="0.25">
      <c r="A727" s="6">
        <f t="shared" si="28"/>
        <v>726</v>
      </c>
      <c r="B727" s="1">
        <v>32</v>
      </c>
      <c r="C727" s="2">
        <v>45014.572789351849</v>
      </c>
      <c r="D727" s="1" t="s">
        <v>2761</v>
      </c>
      <c r="E727" s="1" t="s">
        <v>343</v>
      </c>
      <c r="F727" s="3">
        <v>45014</v>
      </c>
      <c r="G727" s="1">
        <f>_xlfn.XLOOKUP(Observation[[#This Row],[Date of Observation]],Date!$A$2:$A$300,Date!$B$2:$B$300,"")</f>
        <v>6</v>
      </c>
      <c r="H727" s="1" t="str">
        <f>_xlfn.XLOOKUP(Observation[[#This Row],[Date of Observation]],Date!$A$2:$A$300,Date!$C$2:$C$300,"")</f>
        <v>Spr 2</v>
      </c>
      <c r="I727" s="1" t="s">
        <v>58</v>
      </c>
      <c r="J727" s="1">
        <v>9</v>
      </c>
      <c r="K727" s="1" t="s">
        <v>59</v>
      </c>
      <c r="L727" s="1">
        <v>5</v>
      </c>
      <c r="M727" s="1" t="s">
        <v>50</v>
      </c>
      <c r="N727" s="1" t="s">
        <v>302</v>
      </c>
      <c r="O727" s="1" t="s">
        <v>1500</v>
      </c>
      <c r="P727" s="6" t="s">
        <v>1501</v>
      </c>
      <c r="Q727" s="17"/>
      <c r="R727" s="6"/>
      <c r="S727" s="6"/>
      <c r="T727" s="6"/>
      <c r="U727" s="6"/>
      <c r="V727" s="6"/>
      <c r="W727" s="6"/>
      <c r="X727" s="6"/>
      <c r="Y727" s="6"/>
      <c r="Z727" s="6"/>
      <c r="AA727" s="6"/>
      <c r="AB727" s="6"/>
      <c r="AC727" s="6"/>
      <c r="AD727" s="6"/>
      <c r="AE727" s="6"/>
      <c r="AF727" s="6"/>
      <c r="AG727" s="6"/>
      <c r="AH727" s="6"/>
    </row>
    <row r="728" spans="1:34" ht="270" x14ac:dyDescent="0.25">
      <c r="A728" s="6">
        <f t="shared" si="28"/>
        <v>727</v>
      </c>
      <c r="B728" s="1">
        <v>700</v>
      </c>
      <c r="C728" s="2">
        <v>45014.592199074075</v>
      </c>
      <c r="D728" s="1" t="s">
        <v>2761</v>
      </c>
      <c r="E728" s="1" t="s">
        <v>297</v>
      </c>
      <c r="F728" s="3">
        <v>45014</v>
      </c>
      <c r="G728" s="1">
        <f>_xlfn.XLOOKUP(Observation[[#This Row],[Date of Observation]],Date!$A$2:$A$300,Date!$B$2:$B$300,"")</f>
        <v>6</v>
      </c>
      <c r="H728" s="1" t="str">
        <f>_xlfn.XLOOKUP(Observation[[#This Row],[Date of Observation]],Date!$A$2:$A$300,Date!$C$2:$C$300,"")</f>
        <v>Spr 2</v>
      </c>
      <c r="I728" s="1" t="s">
        <v>90</v>
      </c>
      <c r="J728" s="1">
        <v>12</v>
      </c>
      <c r="K728" s="1" t="s">
        <v>298</v>
      </c>
      <c r="L728" s="1"/>
      <c r="M728" s="1" t="s">
        <v>85</v>
      </c>
      <c r="N728" s="1" t="s">
        <v>45</v>
      </c>
      <c r="O728" s="1" t="s">
        <v>24</v>
      </c>
      <c r="P728" s="6" t="s">
        <v>2107</v>
      </c>
      <c r="Q728" s="17"/>
      <c r="R728" s="6" t="s">
        <v>2108</v>
      </c>
      <c r="S728" s="6"/>
      <c r="T728" s="6"/>
      <c r="U728" s="6" t="s">
        <v>2109</v>
      </c>
      <c r="V728" s="6"/>
      <c r="W728" s="6"/>
      <c r="X728" s="6"/>
      <c r="Y728" s="6"/>
      <c r="Z728" s="6"/>
      <c r="AA728" s="6"/>
      <c r="AB728" s="6"/>
      <c r="AC728" s="6"/>
      <c r="AD728" s="6"/>
      <c r="AE728" s="6"/>
      <c r="AF728" s="6"/>
      <c r="AG728" s="6"/>
      <c r="AH728" s="6"/>
    </row>
    <row r="729" spans="1:34" ht="45" x14ac:dyDescent="0.25">
      <c r="A729" s="6">
        <f t="shared" ref="A729:A760" si="29">ROW()-1</f>
        <v>728</v>
      </c>
      <c r="B729" s="1">
        <v>701</v>
      </c>
      <c r="C729" s="2">
        <v>45014.61010416667</v>
      </c>
      <c r="D729" s="1" t="s">
        <v>2720</v>
      </c>
      <c r="E729" s="1" t="s">
        <v>77</v>
      </c>
      <c r="F729" s="3">
        <v>45012</v>
      </c>
      <c r="G729" s="1">
        <f>_xlfn.XLOOKUP(Observation[[#This Row],[Date of Observation]],Date!$A$2:$A$300,Date!$B$2:$B$300,"")</f>
        <v>6</v>
      </c>
      <c r="H729" s="1" t="str">
        <f>_xlfn.XLOOKUP(Observation[[#This Row],[Date of Observation]],Date!$A$2:$A$300,Date!$C$2:$C$300,"")</f>
        <v>Spr 2</v>
      </c>
      <c r="I729" s="1" t="s">
        <v>58</v>
      </c>
      <c r="J729" s="1">
        <v>7</v>
      </c>
      <c r="K729" s="1" t="s">
        <v>59</v>
      </c>
      <c r="L729" s="1">
        <v>3</v>
      </c>
      <c r="M729" s="1" t="s">
        <v>50</v>
      </c>
      <c r="N729" s="1" t="s">
        <v>45</v>
      </c>
      <c r="O729" s="1" t="s">
        <v>25</v>
      </c>
      <c r="P729" s="6" t="s">
        <v>2110</v>
      </c>
      <c r="Q729" s="6" t="s">
        <v>2780</v>
      </c>
      <c r="R729" s="6" t="s">
        <v>2780</v>
      </c>
      <c r="S729" s="6" t="s">
        <v>2780</v>
      </c>
      <c r="T729" s="6" t="s">
        <v>2780</v>
      </c>
      <c r="U729" s="6" t="s">
        <v>2780</v>
      </c>
      <c r="V729" s="6"/>
      <c r="W729" s="6"/>
      <c r="X729" s="6"/>
      <c r="Y729" s="6"/>
      <c r="Z729" s="6"/>
      <c r="AA729" s="6"/>
      <c r="AB729" s="6"/>
      <c r="AC729" s="6"/>
      <c r="AD729" s="6"/>
      <c r="AE729" s="6"/>
      <c r="AF729" s="6"/>
      <c r="AG729" s="6"/>
      <c r="AH729" s="6"/>
    </row>
    <row r="730" spans="1:34" ht="90" x14ac:dyDescent="0.25">
      <c r="A730" s="6">
        <f t="shared" si="29"/>
        <v>729</v>
      </c>
      <c r="B730" s="1">
        <v>702</v>
      </c>
      <c r="C730" s="2">
        <v>45014.61582175926</v>
      </c>
      <c r="D730" s="1" t="s">
        <v>2720</v>
      </c>
      <c r="E730" s="1" t="s">
        <v>343</v>
      </c>
      <c r="F730" s="3">
        <v>45005</v>
      </c>
      <c r="G730" s="1">
        <f>_xlfn.XLOOKUP(Observation[[#This Row],[Date of Observation]],Date!$A$2:$A$300,Date!$B$2:$B$300,"")</f>
        <v>5</v>
      </c>
      <c r="H730" s="1" t="str">
        <f>_xlfn.XLOOKUP(Observation[[#This Row],[Date of Observation]],Date!$A$2:$A$300,Date!$C$2:$C$300,"")</f>
        <v>Spr 2</v>
      </c>
      <c r="I730" s="1" t="s">
        <v>58</v>
      </c>
      <c r="J730" s="1">
        <v>7</v>
      </c>
      <c r="K730" s="1" t="s">
        <v>59</v>
      </c>
      <c r="L730" s="1">
        <v>3</v>
      </c>
      <c r="M730" s="1" t="s">
        <v>50</v>
      </c>
      <c r="N730" s="1" t="s">
        <v>45</v>
      </c>
      <c r="O730" s="1" t="s">
        <v>51</v>
      </c>
      <c r="P730" s="6" t="s">
        <v>2111</v>
      </c>
      <c r="Q730" s="17" t="s">
        <v>2112</v>
      </c>
      <c r="R730" s="6"/>
      <c r="S730" s="6"/>
      <c r="T730" s="6"/>
      <c r="U730" s="6" t="s">
        <v>2113</v>
      </c>
      <c r="V730" s="6"/>
      <c r="W730" s="6"/>
      <c r="X730" s="6"/>
      <c r="Y730" s="6"/>
      <c r="Z730" s="6"/>
      <c r="AA730" s="6"/>
      <c r="AB730" s="6"/>
      <c r="AC730" s="6"/>
      <c r="AD730" s="6"/>
      <c r="AE730" s="6"/>
      <c r="AF730" s="6"/>
      <c r="AG730" s="6"/>
      <c r="AH730" s="6"/>
    </row>
    <row r="731" spans="1:34" ht="135" x14ac:dyDescent="0.25">
      <c r="A731" s="6">
        <f t="shared" si="29"/>
        <v>730</v>
      </c>
      <c r="B731" s="1">
        <v>703</v>
      </c>
      <c r="C731" s="2">
        <v>45015.298854166664</v>
      </c>
      <c r="D731" s="1" t="s">
        <v>2752</v>
      </c>
      <c r="E731" s="1" t="s">
        <v>200</v>
      </c>
      <c r="F731" s="3">
        <v>45014</v>
      </c>
      <c r="G731" s="1">
        <f>_xlfn.XLOOKUP(Observation[[#This Row],[Date of Observation]],Date!$A$2:$A$300,Date!$B$2:$B$300,"")</f>
        <v>6</v>
      </c>
      <c r="H731" s="1" t="str">
        <f>_xlfn.XLOOKUP(Observation[[#This Row],[Date of Observation]],Date!$A$2:$A$300,Date!$C$2:$C$300,"")</f>
        <v>Spr 2</v>
      </c>
      <c r="I731" s="1" t="s">
        <v>90</v>
      </c>
      <c r="J731" s="1">
        <v>11</v>
      </c>
      <c r="K731" s="1" t="s">
        <v>916</v>
      </c>
      <c r="L731" s="1">
        <v>2</v>
      </c>
      <c r="M731" s="1" t="s">
        <v>85</v>
      </c>
      <c r="N731" s="1" t="s">
        <v>302</v>
      </c>
      <c r="O731" s="1"/>
      <c r="P731" s="6" t="s">
        <v>2114</v>
      </c>
      <c r="Q731" s="17" t="s">
        <v>2115</v>
      </c>
      <c r="R731" s="6" t="s">
        <v>2116</v>
      </c>
      <c r="S731" s="6" t="s">
        <v>2117</v>
      </c>
      <c r="T731" s="6" t="s">
        <v>2118</v>
      </c>
      <c r="U731" s="6" t="s">
        <v>2119</v>
      </c>
      <c r="V731" s="6"/>
      <c r="W731" s="6"/>
      <c r="X731" s="6"/>
      <c r="Y731" s="6"/>
      <c r="Z731" s="6"/>
      <c r="AA731" s="6"/>
      <c r="AB731" s="6"/>
      <c r="AC731" s="6"/>
      <c r="AD731" s="6"/>
      <c r="AE731" s="6"/>
      <c r="AF731" s="6"/>
      <c r="AG731" s="6"/>
      <c r="AH731" s="6"/>
    </row>
    <row r="732" spans="1:34" ht="105" x14ac:dyDescent="0.25">
      <c r="A732" s="6">
        <f t="shared" si="29"/>
        <v>731</v>
      </c>
      <c r="B732" s="1">
        <v>704</v>
      </c>
      <c r="C732" s="2">
        <v>45015.445879629631</v>
      </c>
      <c r="D732" s="1" t="s">
        <v>2723</v>
      </c>
      <c r="E732" s="1" t="s">
        <v>1316</v>
      </c>
      <c r="F732" s="3">
        <v>44980</v>
      </c>
      <c r="G732" s="1">
        <f>_xlfn.XLOOKUP(Observation[[#This Row],[Date of Observation]],Date!$A$2:$A$300,Date!$B$2:$B$300,"")</f>
        <v>1</v>
      </c>
      <c r="H732" s="1" t="str">
        <f>_xlfn.XLOOKUP(Observation[[#This Row],[Date of Observation]],Date!$A$2:$A$300,Date!$C$2:$C$300,"")</f>
        <v>Spr 2</v>
      </c>
      <c r="I732" s="1" t="s">
        <v>58</v>
      </c>
      <c r="J732" s="1">
        <v>9</v>
      </c>
      <c r="K732" s="1" t="s">
        <v>64</v>
      </c>
      <c r="L732" s="1">
        <v>3</v>
      </c>
      <c r="M732" s="1" t="s">
        <v>50</v>
      </c>
      <c r="N732" s="1" t="s">
        <v>45</v>
      </c>
      <c r="O732" s="1" t="s">
        <v>26</v>
      </c>
      <c r="P732" s="6" t="s">
        <v>2120</v>
      </c>
      <c r="Q732" s="17"/>
      <c r="R732" s="6"/>
      <c r="S732" s="6"/>
      <c r="T732" s="6" t="s">
        <v>2121</v>
      </c>
      <c r="U732" s="6" t="s">
        <v>2122</v>
      </c>
      <c r="V732" s="6"/>
      <c r="W732" s="6"/>
      <c r="X732" s="6"/>
      <c r="Y732" s="6"/>
      <c r="Z732" s="6"/>
      <c r="AA732" s="6"/>
      <c r="AB732" s="6"/>
      <c r="AC732" s="6"/>
      <c r="AD732" s="6"/>
      <c r="AE732" s="6"/>
      <c r="AF732" s="6"/>
      <c r="AG732" s="6"/>
      <c r="AH732" s="6"/>
    </row>
    <row r="733" spans="1:34" ht="45" x14ac:dyDescent="0.25">
      <c r="A733" s="6">
        <f t="shared" si="29"/>
        <v>732</v>
      </c>
      <c r="B733" s="1">
        <v>705</v>
      </c>
      <c r="C733" s="2">
        <v>45015.44734953704</v>
      </c>
      <c r="D733" s="1" t="s">
        <v>2723</v>
      </c>
      <c r="E733" s="1" t="s">
        <v>63</v>
      </c>
      <c r="F733" s="3">
        <v>44993</v>
      </c>
      <c r="G733" s="1">
        <f>_xlfn.XLOOKUP(Observation[[#This Row],[Date of Observation]],Date!$A$2:$A$300,Date!$B$2:$B$300,"")</f>
        <v>3</v>
      </c>
      <c r="H733" s="1" t="str">
        <f>_xlfn.XLOOKUP(Observation[[#This Row],[Date of Observation]],Date!$A$2:$A$300,Date!$C$2:$C$300,"")</f>
        <v>Spr 2</v>
      </c>
      <c r="I733" s="1" t="s">
        <v>58</v>
      </c>
      <c r="J733" s="1">
        <v>10</v>
      </c>
      <c r="K733" s="1" t="s">
        <v>64</v>
      </c>
      <c r="L733" s="1">
        <v>2</v>
      </c>
      <c r="M733" s="1" t="s">
        <v>65</v>
      </c>
      <c r="N733" s="1" t="s">
        <v>302</v>
      </c>
      <c r="O733" s="1"/>
      <c r="P733" s="6" t="s">
        <v>2123</v>
      </c>
      <c r="Q733" s="6" t="s">
        <v>2780</v>
      </c>
      <c r="R733" s="6" t="s">
        <v>2780</v>
      </c>
      <c r="S733" s="6" t="s">
        <v>2780</v>
      </c>
      <c r="T733" s="6" t="s">
        <v>2780</v>
      </c>
      <c r="U733" s="6" t="s">
        <v>2780</v>
      </c>
      <c r="V733" s="6"/>
      <c r="W733" s="6"/>
      <c r="X733" s="6"/>
      <c r="Y733" s="6"/>
      <c r="Z733" s="6"/>
      <c r="AA733" s="6"/>
      <c r="AB733" s="6"/>
      <c r="AC733" s="6"/>
      <c r="AD733" s="6"/>
      <c r="AE733" s="6"/>
      <c r="AF733" s="6"/>
      <c r="AG733" s="6"/>
      <c r="AH733" s="6"/>
    </row>
    <row r="734" spans="1:34" ht="165" x14ac:dyDescent="0.25">
      <c r="A734" s="6">
        <f t="shared" si="29"/>
        <v>733</v>
      </c>
      <c r="B734" s="1">
        <v>706</v>
      </c>
      <c r="C734" s="2">
        <v>45015.450590277775</v>
      </c>
      <c r="D734" s="1" t="s">
        <v>2723</v>
      </c>
      <c r="E734" s="1" t="s">
        <v>107</v>
      </c>
      <c r="F734" s="3">
        <v>45006</v>
      </c>
      <c r="G734" s="1">
        <f>_xlfn.XLOOKUP(Observation[[#This Row],[Date of Observation]],Date!$A$2:$A$300,Date!$B$2:$B$300,"")</f>
        <v>5</v>
      </c>
      <c r="H734" s="1" t="str">
        <f>_xlfn.XLOOKUP(Observation[[#This Row],[Date of Observation]],Date!$A$2:$A$300,Date!$C$2:$C$300,"")</f>
        <v>Spr 2</v>
      </c>
      <c r="I734" s="1" t="s">
        <v>58</v>
      </c>
      <c r="J734" s="1">
        <v>10</v>
      </c>
      <c r="K734" s="1" t="s">
        <v>64</v>
      </c>
      <c r="L734" s="1">
        <v>2</v>
      </c>
      <c r="M734" s="1" t="s">
        <v>125</v>
      </c>
      <c r="N734" s="1" t="s">
        <v>45</v>
      </c>
      <c r="O734" s="1" t="s">
        <v>26</v>
      </c>
      <c r="P734" s="6" t="s">
        <v>2124</v>
      </c>
      <c r="Q734" s="17"/>
      <c r="R734" s="6"/>
      <c r="S734" s="6"/>
      <c r="T734" s="6" t="s">
        <v>2125</v>
      </c>
      <c r="U734" s="6" t="s">
        <v>2126</v>
      </c>
      <c r="V734" s="6"/>
      <c r="W734" s="6"/>
      <c r="X734" s="6"/>
      <c r="Y734" s="6"/>
      <c r="Z734" s="6"/>
      <c r="AA734" s="6"/>
      <c r="AB734" s="6"/>
      <c r="AC734" s="6"/>
      <c r="AD734" s="6"/>
      <c r="AE734" s="6"/>
      <c r="AF734" s="6"/>
      <c r="AG734" s="6"/>
      <c r="AH734" s="6"/>
    </row>
    <row r="735" spans="1:34" ht="135" x14ac:dyDescent="0.25">
      <c r="A735" s="6">
        <f t="shared" si="29"/>
        <v>734</v>
      </c>
      <c r="B735" s="1">
        <v>707</v>
      </c>
      <c r="C735" s="2">
        <v>45015.453344907408</v>
      </c>
      <c r="D735" s="1" t="s">
        <v>2723</v>
      </c>
      <c r="E735" s="1" t="s">
        <v>1064</v>
      </c>
      <c r="F735" s="3">
        <v>45008</v>
      </c>
      <c r="G735" s="1">
        <f>_xlfn.XLOOKUP(Observation[[#This Row],[Date of Observation]],Date!$A$2:$A$300,Date!$B$2:$B$300,"")</f>
        <v>5</v>
      </c>
      <c r="H735" s="1" t="str">
        <f>_xlfn.XLOOKUP(Observation[[#This Row],[Date of Observation]],Date!$A$2:$A$300,Date!$C$2:$C$300,"")</f>
        <v>Spr 2</v>
      </c>
      <c r="I735" s="1" t="s">
        <v>58</v>
      </c>
      <c r="J735" s="1">
        <v>11</v>
      </c>
      <c r="K735" s="1" t="s">
        <v>64</v>
      </c>
      <c r="L735" s="1">
        <v>1</v>
      </c>
      <c r="M735" s="1" t="s">
        <v>65</v>
      </c>
      <c r="N735" s="1" t="s">
        <v>45</v>
      </c>
      <c r="O735" s="1" t="s">
        <v>26</v>
      </c>
      <c r="P735" s="6" t="s">
        <v>2127</v>
      </c>
      <c r="Q735" s="17"/>
      <c r="R735" s="6"/>
      <c r="S735" s="6"/>
      <c r="T735" s="6" t="s">
        <v>2128</v>
      </c>
      <c r="U735" s="6" t="s">
        <v>2129</v>
      </c>
      <c r="V735" s="6"/>
      <c r="W735" s="6"/>
      <c r="X735" s="6"/>
      <c r="Y735" s="6"/>
      <c r="Z735" s="6"/>
      <c r="AA735" s="6"/>
      <c r="AB735" s="6" t="s">
        <v>1170</v>
      </c>
      <c r="AC735" s="6" t="s">
        <v>1170</v>
      </c>
      <c r="AD735" s="6" t="s">
        <v>1170</v>
      </c>
      <c r="AE735" s="6" t="s">
        <v>1170</v>
      </c>
      <c r="AF735" s="6"/>
      <c r="AG735" s="6"/>
      <c r="AH735" s="6"/>
    </row>
    <row r="736" spans="1:34" ht="375" x14ac:dyDescent="0.25">
      <c r="A736" s="6">
        <f t="shared" si="29"/>
        <v>735</v>
      </c>
      <c r="B736" s="1">
        <v>708</v>
      </c>
      <c r="C736" s="2">
        <v>45016.285451388889</v>
      </c>
      <c r="D736" s="1" t="s">
        <v>2697</v>
      </c>
      <c r="E736" s="1" t="s">
        <v>375</v>
      </c>
      <c r="F736" s="3">
        <v>45016</v>
      </c>
      <c r="G736" s="1">
        <f>_xlfn.XLOOKUP(Observation[[#This Row],[Date of Observation]],Date!$A$2:$A$300,Date!$B$2:$B$300,"")</f>
        <v>6</v>
      </c>
      <c r="H736" s="1" t="str">
        <f>_xlfn.XLOOKUP(Observation[[#This Row],[Date of Observation]],Date!$A$2:$A$300,Date!$C$2:$C$300,"")</f>
        <v>Spr 2</v>
      </c>
      <c r="I736" s="1" t="s">
        <v>58</v>
      </c>
      <c r="J736" s="1">
        <v>10</v>
      </c>
      <c r="K736" s="1" t="s">
        <v>80</v>
      </c>
      <c r="L736" s="1">
        <v>1</v>
      </c>
      <c r="M736" s="1" t="s">
        <v>50</v>
      </c>
      <c r="N736" s="1" t="s">
        <v>302</v>
      </c>
      <c r="O736" s="1"/>
      <c r="P736" s="6" t="s">
        <v>283</v>
      </c>
      <c r="Q736" s="17" t="s">
        <v>2130</v>
      </c>
      <c r="R736" s="6" t="s">
        <v>2131</v>
      </c>
      <c r="S736" s="6" t="s">
        <v>2132</v>
      </c>
      <c r="T736" s="6" t="s">
        <v>2133</v>
      </c>
      <c r="U736" s="6" t="s">
        <v>2134</v>
      </c>
      <c r="V736" s="6"/>
      <c r="W736" s="6"/>
      <c r="X736" s="6"/>
      <c r="Y736" s="6"/>
      <c r="Z736" s="6"/>
      <c r="AA736" s="6"/>
      <c r="AB736" s="6"/>
      <c r="AC736" s="6"/>
      <c r="AD736" s="6"/>
      <c r="AE736" s="6"/>
      <c r="AF736" s="6"/>
      <c r="AG736" s="6"/>
      <c r="AH736" s="6"/>
    </row>
    <row r="737" spans="1:34" ht="135" x14ac:dyDescent="0.25">
      <c r="A737" s="6">
        <f t="shared" si="29"/>
        <v>736</v>
      </c>
      <c r="B737" s="1">
        <v>709</v>
      </c>
      <c r="C737" s="2">
        <v>45016.528865740744</v>
      </c>
      <c r="D737" s="1" t="s">
        <v>2715</v>
      </c>
      <c r="E737" s="1" t="s">
        <v>776</v>
      </c>
      <c r="F737" s="3">
        <v>45009</v>
      </c>
      <c r="G737" s="1">
        <f>_xlfn.XLOOKUP(Observation[[#This Row],[Date of Observation]],Date!$A$2:$A$300,Date!$B$2:$B$300,"")</f>
        <v>5</v>
      </c>
      <c r="H737" s="1" t="str">
        <f>_xlfn.XLOOKUP(Observation[[#This Row],[Date of Observation]],Date!$A$2:$A$300,Date!$C$2:$C$300,"")</f>
        <v>Spr 2</v>
      </c>
      <c r="I737" s="1" t="s">
        <v>90</v>
      </c>
      <c r="J737" s="1">
        <v>10</v>
      </c>
      <c r="K737" s="1" t="s">
        <v>674</v>
      </c>
      <c r="L737" s="1">
        <v>1</v>
      </c>
      <c r="M737" s="1" t="s">
        <v>65</v>
      </c>
      <c r="N737" s="1" t="s">
        <v>302</v>
      </c>
      <c r="O737" s="1"/>
      <c r="P737" s="6" t="s">
        <v>2135</v>
      </c>
      <c r="Q737" s="17" t="s">
        <v>2136</v>
      </c>
      <c r="R737" s="6" t="s">
        <v>2137</v>
      </c>
      <c r="S737" s="6" t="s">
        <v>2138</v>
      </c>
      <c r="T737" s="6" t="s">
        <v>2139</v>
      </c>
      <c r="U737" s="6" t="s">
        <v>2140</v>
      </c>
      <c r="V737" s="6"/>
      <c r="W737" s="6" t="s">
        <v>1170</v>
      </c>
      <c r="X737" s="6"/>
      <c r="Y737" s="6"/>
      <c r="Z737" s="6"/>
      <c r="AA737" s="6"/>
      <c r="AB737" s="6"/>
      <c r="AC737" s="6" t="s">
        <v>1170</v>
      </c>
      <c r="AD737" s="6"/>
      <c r="AE737" s="6"/>
      <c r="AF737" s="6"/>
      <c r="AG737" s="6"/>
      <c r="AH737" s="6"/>
    </row>
    <row r="738" spans="1:34" ht="45" x14ac:dyDescent="0.25">
      <c r="A738" s="6">
        <f t="shared" si="29"/>
        <v>737</v>
      </c>
      <c r="B738" s="1">
        <v>710</v>
      </c>
      <c r="C738" s="2">
        <v>45031.476678240739</v>
      </c>
      <c r="D738" s="1" t="s">
        <v>2756</v>
      </c>
      <c r="E738" s="1" t="s">
        <v>120</v>
      </c>
      <c r="F738" s="3">
        <v>45008</v>
      </c>
      <c r="G738" s="1">
        <f>_xlfn.XLOOKUP(Observation[[#This Row],[Date of Observation]],Date!$A$2:$A$300,Date!$B$2:$B$300,"")</f>
        <v>5</v>
      </c>
      <c r="H738" s="1" t="str">
        <f>_xlfn.XLOOKUP(Observation[[#This Row],[Date of Observation]],Date!$A$2:$A$300,Date!$C$2:$C$300,"")</f>
        <v>Spr 2</v>
      </c>
      <c r="I738" s="1" t="s">
        <v>58</v>
      </c>
      <c r="J738" s="1">
        <v>9</v>
      </c>
      <c r="K738" s="1" t="s">
        <v>80</v>
      </c>
      <c r="L738" s="1">
        <v>5</v>
      </c>
      <c r="M738" s="1" t="s">
        <v>44</v>
      </c>
      <c r="N738" s="1" t="s">
        <v>302</v>
      </c>
      <c r="O738" s="1"/>
      <c r="P738" s="6" t="s">
        <v>2141</v>
      </c>
      <c r="Q738" s="6" t="s">
        <v>2780</v>
      </c>
      <c r="R738" s="6" t="s">
        <v>2780</v>
      </c>
      <c r="S738" s="6" t="s">
        <v>2780</v>
      </c>
      <c r="T738" s="6" t="s">
        <v>2780</v>
      </c>
      <c r="U738" s="6" t="s">
        <v>2780</v>
      </c>
      <c r="V738" s="6" t="s">
        <v>1159</v>
      </c>
      <c r="W738" s="6" t="s">
        <v>1159</v>
      </c>
      <c r="X738" s="6" t="s">
        <v>1159</v>
      </c>
      <c r="Y738" s="6" t="s">
        <v>1159</v>
      </c>
      <c r="Z738" s="6" t="s">
        <v>1159</v>
      </c>
      <c r="AA738" s="6" t="s">
        <v>1159</v>
      </c>
      <c r="AB738" s="6" t="s">
        <v>1159</v>
      </c>
      <c r="AC738" s="6" t="s">
        <v>1159</v>
      </c>
      <c r="AD738" s="6" t="s">
        <v>1159</v>
      </c>
      <c r="AE738" s="6" t="s">
        <v>1159</v>
      </c>
      <c r="AF738" s="6" t="s">
        <v>1159</v>
      </c>
      <c r="AG738" s="6" t="s">
        <v>1159</v>
      </c>
      <c r="AH738" s="6" t="s">
        <v>1159</v>
      </c>
    </row>
    <row r="739" spans="1:34" ht="330" x14ac:dyDescent="0.25">
      <c r="A739" s="6">
        <f t="shared" si="29"/>
        <v>738</v>
      </c>
      <c r="B739" s="1">
        <v>711</v>
      </c>
      <c r="C739" s="2">
        <v>45031.478576388887</v>
      </c>
      <c r="D739" s="1" t="s">
        <v>2756</v>
      </c>
      <c r="E739" s="1" t="s">
        <v>364</v>
      </c>
      <c r="F739" s="3">
        <v>45008</v>
      </c>
      <c r="G739" s="1">
        <f>_xlfn.XLOOKUP(Observation[[#This Row],[Date of Observation]],Date!$A$2:$A$300,Date!$B$2:$B$300,"")</f>
        <v>5</v>
      </c>
      <c r="H739" s="1" t="str">
        <f>_xlfn.XLOOKUP(Observation[[#This Row],[Date of Observation]],Date!$A$2:$A$300,Date!$C$2:$C$300,"")</f>
        <v>Spr 2</v>
      </c>
      <c r="I739" s="1" t="s">
        <v>58</v>
      </c>
      <c r="J739" s="1">
        <v>10</v>
      </c>
      <c r="K739" s="1" t="s">
        <v>80</v>
      </c>
      <c r="L739" s="1">
        <v>1</v>
      </c>
      <c r="M739" s="1" t="s">
        <v>44</v>
      </c>
      <c r="N739" s="1" t="s">
        <v>302</v>
      </c>
      <c r="O739" s="1"/>
      <c r="P739" s="6" t="s">
        <v>2142</v>
      </c>
      <c r="Q739" s="17" t="s">
        <v>2143</v>
      </c>
      <c r="R739" s="6" t="s">
        <v>2144</v>
      </c>
      <c r="S739" s="6" t="s">
        <v>2145</v>
      </c>
      <c r="T739" s="6" t="s">
        <v>2146</v>
      </c>
      <c r="U739" s="6" t="s">
        <v>2147</v>
      </c>
      <c r="V739" s="6" t="s">
        <v>1159</v>
      </c>
      <c r="W739" s="6" t="s">
        <v>1159</v>
      </c>
      <c r="X739" s="6" t="s">
        <v>1159</v>
      </c>
      <c r="Y739" s="6" t="s">
        <v>1159</v>
      </c>
      <c r="Z739" s="6" t="s">
        <v>1159</v>
      </c>
      <c r="AA739" s="6" t="s">
        <v>1159</v>
      </c>
      <c r="AB739" s="6" t="s">
        <v>1159</v>
      </c>
      <c r="AC739" s="6" t="s">
        <v>1159</v>
      </c>
      <c r="AD739" s="6" t="s">
        <v>1159</v>
      </c>
      <c r="AE739" s="6" t="s">
        <v>1159</v>
      </c>
      <c r="AF739" s="6" t="s">
        <v>1159</v>
      </c>
      <c r="AG739" s="6" t="s">
        <v>1159</v>
      </c>
      <c r="AH739" s="6" t="s">
        <v>1159</v>
      </c>
    </row>
    <row r="740" spans="1:34" ht="45" x14ac:dyDescent="0.25">
      <c r="A740" s="6">
        <f t="shared" si="29"/>
        <v>739</v>
      </c>
      <c r="B740" s="1">
        <v>712</v>
      </c>
      <c r="C740" s="2">
        <v>45031.480046296296</v>
      </c>
      <c r="D740" s="1" t="s">
        <v>2756</v>
      </c>
      <c r="E740" s="1" t="s">
        <v>1423</v>
      </c>
      <c r="F740" s="3">
        <v>45008</v>
      </c>
      <c r="G740" s="1">
        <f>_xlfn.XLOOKUP(Observation[[#This Row],[Date of Observation]],Date!$A$2:$A$300,Date!$B$2:$B$300,"")</f>
        <v>5</v>
      </c>
      <c r="H740" s="1" t="str">
        <f>_xlfn.XLOOKUP(Observation[[#This Row],[Date of Observation]],Date!$A$2:$A$300,Date!$C$2:$C$300,"")</f>
        <v>Spr 2</v>
      </c>
      <c r="I740" s="1" t="s">
        <v>58</v>
      </c>
      <c r="J740" s="1">
        <v>10</v>
      </c>
      <c r="K740" s="1" t="s">
        <v>80</v>
      </c>
      <c r="L740" s="1">
        <v>4</v>
      </c>
      <c r="M740" s="1" t="s">
        <v>50</v>
      </c>
      <c r="N740" s="1" t="s">
        <v>302</v>
      </c>
      <c r="O740" s="1"/>
      <c r="P740" s="6" t="s">
        <v>2148</v>
      </c>
      <c r="Q740" s="6" t="s">
        <v>2780</v>
      </c>
      <c r="R740" s="6" t="s">
        <v>2780</v>
      </c>
      <c r="S740" s="6" t="s">
        <v>2780</v>
      </c>
      <c r="T740" s="6" t="s">
        <v>2780</v>
      </c>
      <c r="U740" s="6" t="s">
        <v>2780</v>
      </c>
      <c r="V740" s="6" t="s">
        <v>1159</v>
      </c>
      <c r="W740" s="6" t="s">
        <v>1159</v>
      </c>
      <c r="X740" s="6" t="s">
        <v>1159</v>
      </c>
      <c r="Y740" s="6" t="s">
        <v>1159</v>
      </c>
      <c r="Z740" s="6" t="s">
        <v>1159</v>
      </c>
      <c r="AA740" s="6" t="s">
        <v>1159</v>
      </c>
      <c r="AB740" s="6" t="s">
        <v>1159</v>
      </c>
      <c r="AC740" s="6" t="s">
        <v>1159</v>
      </c>
      <c r="AD740" s="6" t="s">
        <v>1159</v>
      </c>
      <c r="AE740" s="6" t="s">
        <v>1159</v>
      </c>
      <c r="AF740" s="6" t="s">
        <v>1159</v>
      </c>
      <c r="AG740" s="6" t="s">
        <v>1159</v>
      </c>
      <c r="AH740" s="6" t="s">
        <v>1159</v>
      </c>
    </row>
    <row r="741" spans="1:34" ht="45" x14ac:dyDescent="0.25">
      <c r="A741" s="6">
        <f t="shared" si="29"/>
        <v>740</v>
      </c>
      <c r="B741" s="1">
        <v>713</v>
      </c>
      <c r="C741" s="2">
        <v>45033.43582175926</v>
      </c>
      <c r="D741" s="1" t="s">
        <v>2730</v>
      </c>
      <c r="E741" s="1" t="s">
        <v>118</v>
      </c>
      <c r="F741" s="3">
        <v>45033</v>
      </c>
      <c r="G741" s="1">
        <f>_xlfn.XLOOKUP(Observation[[#This Row],[Date of Observation]],Date!$A$2:$A$300,Date!$B$2:$B$300,"")</f>
        <v>1</v>
      </c>
      <c r="H741" s="1" t="str">
        <f>_xlfn.XLOOKUP(Observation[[#This Row],[Date of Observation]],Date!$A$2:$A$300,Date!$C$2:$C$300,"")</f>
        <v>Sum 1</v>
      </c>
      <c r="I741" s="1" t="s">
        <v>42</v>
      </c>
      <c r="J741" s="1">
        <v>12</v>
      </c>
      <c r="K741" s="1" t="s">
        <v>131</v>
      </c>
      <c r="L741" s="1"/>
      <c r="M741" s="1" t="s">
        <v>132</v>
      </c>
      <c r="N741" s="1" t="s">
        <v>45</v>
      </c>
      <c r="O741" s="1" t="s">
        <v>51</v>
      </c>
      <c r="P741" s="6" t="s">
        <v>2149</v>
      </c>
      <c r="Q741" s="6" t="s">
        <v>2780</v>
      </c>
      <c r="R741" s="6" t="s">
        <v>2780</v>
      </c>
      <c r="S741" s="6" t="s">
        <v>2780</v>
      </c>
      <c r="T741" s="6" t="s">
        <v>2780</v>
      </c>
      <c r="U741" s="6" t="s">
        <v>2780</v>
      </c>
      <c r="V741" s="6"/>
      <c r="W741" s="6"/>
      <c r="X741" s="6"/>
      <c r="Y741" s="6"/>
      <c r="Z741" s="6"/>
      <c r="AA741" s="6"/>
      <c r="AB741" s="6"/>
      <c r="AC741" s="6"/>
      <c r="AD741" s="6"/>
      <c r="AE741" s="6"/>
      <c r="AF741" s="6"/>
      <c r="AG741" s="6"/>
      <c r="AH741" s="6"/>
    </row>
    <row r="742" spans="1:34" ht="135" x14ac:dyDescent="0.25">
      <c r="A742" s="6">
        <f t="shared" si="29"/>
        <v>741</v>
      </c>
      <c r="B742" s="1">
        <v>714</v>
      </c>
      <c r="C742" s="2">
        <v>45034.273993055554</v>
      </c>
      <c r="D742" s="1" t="s">
        <v>2715</v>
      </c>
      <c r="E742" s="1" t="s">
        <v>200</v>
      </c>
      <c r="F742" s="3">
        <v>45001</v>
      </c>
      <c r="G742" s="1">
        <f>_xlfn.XLOOKUP(Observation[[#This Row],[Date of Observation]],Date!$A$2:$A$300,Date!$B$2:$B$300,"")</f>
        <v>4</v>
      </c>
      <c r="H742" s="1" t="str">
        <f>_xlfn.XLOOKUP(Observation[[#This Row],[Date of Observation]],Date!$A$2:$A$300,Date!$C$2:$C$300,"")</f>
        <v>Spr 2</v>
      </c>
      <c r="I742" s="1" t="s">
        <v>90</v>
      </c>
      <c r="J742" s="1">
        <v>11</v>
      </c>
      <c r="K742" s="1" t="s">
        <v>916</v>
      </c>
      <c r="L742" s="1">
        <v>2</v>
      </c>
      <c r="M742" s="1" t="s">
        <v>85</v>
      </c>
      <c r="N742" s="1" t="s">
        <v>45</v>
      </c>
      <c r="O742" s="1" t="s">
        <v>26</v>
      </c>
      <c r="P742" s="6" t="s">
        <v>2150</v>
      </c>
      <c r="Q742" s="17"/>
      <c r="R742" s="6"/>
      <c r="S742" s="6"/>
      <c r="T742" s="6" t="s">
        <v>2151</v>
      </c>
      <c r="U742" s="6" t="s">
        <v>2152</v>
      </c>
      <c r="V742" s="6"/>
      <c r="W742" s="6"/>
      <c r="X742" s="6"/>
      <c r="Y742" s="6"/>
      <c r="Z742" s="6"/>
      <c r="AA742" s="6"/>
      <c r="AB742" s="6"/>
      <c r="AC742" s="6" t="s">
        <v>1166</v>
      </c>
      <c r="AD742" s="6"/>
      <c r="AE742" s="6"/>
      <c r="AF742" s="6"/>
      <c r="AG742" s="6"/>
      <c r="AH742" s="6"/>
    </row>
    <row r="743" spans="1:34" ht="270" x14ac:dyDescent="0.25">
      <c r="A743" s="6">
        <f t="shared" si="29"/>
        <v>742</v>
      </c>
      <c r="B743" s="1">
        <v>715</v>
      </c>
      <c r="C743" s="2">
        <v>45034.377280092594</v>
      </c>
      <c r="D743" s="1" t="s">
        <v>2730</v>
      </c>
      <c r="E743" s="1" t="s">
        <v>293</v>
      </c>
      <c r="F743" s="3">
        <v>45034</v>
      </c>
      <c r="G743" s="1">
        <f>_xlfn.XLOOKUP(Observation[[#This Row],[Date of Observation]],Date!$A$2:$A$300,Date!$B$2:$B$300,"")</f>
        <v>1</v>
      </c>
      <c r="H743" s="1" t="str">
        <f>_xlfn.XLOOKUP(Observation[[#This Row],[Date of Observation]],Date!$A$2:$A$300,Date!$C$2:$C$300,"")</f>
        <v>Sum 1</v>
      </c>
      <c r="I743" s="1" t="s">
        <v>42</v>
      </c>
      <c r="J743" s="1">
        <v>10</v>
      </c>
      <c r="K743" s="1" t="s">
        <v>43</v>
      </c>
      <c r="L743" s="1">
        <v>4</v>
      </c>
      <c r="M743" s="1" t="s">
        <v>50</v>
      </c>
      <c r="N743" s="1" t="s">
        <v>45</v>
      </c>
      <c r="O743" s="1" t="s">
        <v>25</v>
      </c>
      <c r="P743" s="6" t="s">
        <v>2153</v>
      </c>
      <c r="Q743" s="17"/>
      <c r="R743" s="6"/>
      <c r="S743" s="6" t="s">
        <v>2154</v>
      </c>
      <c r="T743" s="6"/>
      <c r="U743" s="6" t="s">
        <v>2155</v>
      </c>
      <c r="V743" s="6"/>
      <c r="W743" s="6"/>
      <c r="X743" s="6"/>
      <c r="Y743" s="6" t="s">
        <v>1166</v>
      </c>
      <c r="Z743" s="6"/>
      <c r="AA743" s="6"/>
      <c r="AB743" s="6"/>
      <c r="AC743" s="6"/>
      <c r="AD743" s="6"/>
      <c r="AE743" s="6"/>
      <c r="AF743" s="6"/>
      <c r="AG743" s="6"/>
      <c r="AH743" s="6"/>
    </row>
    <row r="744" spans="1:34" ht="45" x14ac:dyDescent="0.25">
      <c r="A744" s="6">
        <f t="shared" si="29"/>
        <v>743</v>
      </c>
      <c r="B744" s="1">
        <v>716</v>
      </c>
      <c r="C744" s="2">
        <v>45036.428101851852</v>
      </c>
      <c r="D744" s="1" t="s">
        <v>2693</v>
      </c>
      <c r="E744" s="1" t="s">
        <v>100</v>
      </c>
      <c r="F744" s="3">
        <v>45036</v>
      </c>
      <c r="G744" s="1">
        <f>_xlfn.XLOOKUP(Observation[[#This Row],[Date of Observation]],Date!$A$2:$A$300,Date!$B$2:$B$300,"")</f>
        <v>1</v>
      </c>
      <c r="H744" s="1" t="str">
        <f>_xlfn.XLOOKUP(Observation[[#This Row],[Date of Observation]],Date!$A$2:$A$300,Date!$C$2:$C$300,"")</f>
        <v>Sum 1</v>
      </c>
      <c r="I744" s="1" t="s">
        <v>42</v>
      </c>
      <c r="J744" s="1">
        <v>7</v>
      </c>
      <c r="K744" s="1" t="s">
        <v>43</v>
      </c>
      <c r="L744" s="1">
        <v>2</v>
      </c>
      <c r="M744" s="1" t="s">
        <v>50</v>
      </c>
      <c r="N744" s="1" t="s">
        <v>45</v>
      </c>
      <c r="O744" s="1" t="s">
        <v>51</v>
      </c>
      <c r="P744" s="6" t="s">
        <v>2156</v>
      </c>
      <c r="Q744" s="6" t="s">
        <v>2780</v>
      </c>
      <c r="R744" s="6" t="s">
        <v>2780</v>
      </c>
      <c r="S744" s="6" t="s">
        <v>2780</v>
      </c>
      <c r="T744" s="6" t="s">
        <v>2780</v>
      </c>
      <c r="U744" s="6" t="s">
        <v>2780</v>
      </c>
      <c r="V744" s="6"/>
      <c r="W744" s="6"/>
      <c r="X744" s="6"/>
      <c r="Y744" s="6"/>
      <c r="Z744" s="6"/>
      <c r="AA744" s="6"/>
      <c r="AB744" s="6"/>
      <c r="AC744" s="6"/>
      <c r="AD744" s="6"/>
      <c r="AE744" s="6"/>
      <c r="AF744" s="6"/>
      <c r="AG744" s="6"/>
      <c r="AH744" s="6"/>
    </row>
    <row r="745" spans="1:34" ht="285" x14ac:dyDescent="0.25">
      <c r="A745" s="6">
        <f t="shared" si="29"/>
        <v>744</v>
      </c>
      <c r="B745" s="1">
        <v>717</v>
      </c>
      <c r="C745" s="2">
        <v>45037.293854166666</v>
      </c>
      <c r="D745" s="1" t="s">
        <v>2725</v>
      </c>
      <c r="E745" s="1" t="s">
        <v>563</v>
      </c>
      <c r="F745" s="3">
        <v>45034</v>
      </c>
      <c r="G745" s="1">
        <f>_xlfn.XLOOKUP(Observation[[#This Row],[Date of Observation]],Date!$A$2:$A$300,Date!$B$2:$B$300,"")</f>
        <v>1</v>
      </c>
      <c r="H745" s="1" t="str">
        <f>_xlfn.XLOOKUP(Observation[[#This Row],[Date of Observation]],Date!$A$2:$A$300,Date!$C$2:$C$300,"")</f>
        <v>Sum 1</v>
      </c>
      <c r="I745" s="1" t="s">
        <v>42</v>
      </c>
      <c r="J745" s="1">
        <v>12</v>
      </c>
      <c r="K745" s="1" t="s">
        <v>493</v>
      </c>
      <c r="L745" s="1"/>
      <c r="M745" s="1" t="s">
        <v>44</v>
      </c>
      <c r="N745" s="1" t="s">
        <v>302</v>
      </c>
      <c r="O745" s="1"/>
      <c r="P745" s="6" t="s">
        <v>2157</v>
      </c>
      <c r="Q745" s="17" t="s">
        <v>2158</v>
      </c>
      <c r="R745" s="6" t="s">
        <v>2159</v>
      </c>
      <c r="S745" s="6" t="s">
        <v>2160</v>
      </c>
      <c r="T745" s="6" t="s">
        <v>2161</v>
      </c>
      <c r="U745" s="6" t="s">
        <v>2162</v>
      </c>
      <c r="V745" s="6"/>
      <c r="W745" s="6"/>
      <c r="X745" s="6"/>
      <c r="Y745" s="6"/>
      <c r="Z745" s="6" t="s">
        <v>1170</v>
      </c>
      <c r="AA745" s="6"/>
      <c r="AB745" s="6"/>
      <c r="AC745" s="6" t="s">
        <v>1170</v>
      </c>
      <c r="AD745" s="6"/>
      <c r="AE745" s="6"/>
      <c r="AF745" s="6"/>
      <c r="AG745" s="6"/>
      <c r="AH745" s="6"/>
    </row>
    <row r="746" spans="1:34" ht="45" x14ac:dyDescent="0.25">
      <c r="A746" s="6">
        <f t="shared" si="29"/>
        <v>745</v>
      </c>
      <c r="B746" s="1">
        <v>718</v>
      </c>
      <c r="C746" s="2">
        <v>45037.489791666667</v>
      </c>
      <c r="D746" s="1" t="s">
        <v>2749</v>
      </c>
      <c r="E746" s="1" t="s">
        <v>129</v>
      </c>
      <c r="F746" s="3">
        <v>45036</v>
      </c>
      <c r="G746" s="1">
        <f>_xlfn.XLOOKUP(Observation[[#This Row],[Date of Observation]],Date!$A$2:$A$300,Date!$B$2:$B$300,"")</f>
        <v>1</v>
      </c>
      <c r="H746" s="1" t="str">
        <f>_xlfn.XLOOKUP(Observation[[#This Row],[Date of Observation]],Date!$A$2:$A$300,Date!$C$2:$C$300,"")</f>
        <v>Sum 1</v>
      </c>
      <c r="I746" s="1" t="s">
        <v>42</v>
      </c>
      <c r="J746" s="1">
        <v>8</v>
      </c>
      <c r="K746" s="1" t="s">
        <v>43</v>
      </c>
      <c r="L746" s="1">
        <v>5</v>
      </c>
      <c r="M746" s="1" t="s">
        <v>50</v>
      </c>
      <c r="N746" s="1" t="s">
        <v>45</v>
      </c>
      <c r="O746" s="1" t="s">
        <v>51</v>
      </c>
      <c r="P746" s="6" t="s">
        <v>2163</v>
      </c>
      <c r="Q746" s="6" t="s">
        <v>2780</v>
      </c>
      <c r="R746" s="6" t="s">
        <v>2780</v>
      </c>
      <c r="S746" s="6" t="s">
        <v>2780</v>
      </c>
      <c r="T746" s="6" t="s">
        <v>2780</v>
      </c>
      <c r="U746" s="6" t="s">
        <v>2780</v>
      </c>
      <c r="V746" s="6"/>
      <c r="W746" s="6"/>
      <c r="X746" s="6"/>
      <c r="Y746" s="6"/>
      <c r="Z746" s="6"/>
      <c r="AA746" s="6"/>
      <c r="AB746" s="6"/>
      <c r="AC746" s="6"/>
      <c r="AD746" s="6"/>
      <c r="AE746" s="6"/>
      <c r="AF746" s="6"/>
      <c r="AG746" s="6"/>
      <c r="AH746" s="6"/>
    </row>
    <row r="747" spans="1:34" ht="165" x14ac:dyDescent="0.25">
      <c r="A747" s="6">
        <f t="shared" si="29"/>
        <v>746</v>
      </c>
      <c r="B747" s="1">
        <v>719</v>
      </c>
      <c r="C747" s="2">
        <v>45038.100543981483</v>
      </c>
      <c r="D747" s="1" t="s">
        <v>2693</v>
      </c>
      <c r="E747" s="1" t="s">
        <v>293</v>
      </c>
      <c r="F747" s="3">
        <v>45037</v>
      </c>
      <c r="G747" s="1">
        <f>_xlfn.XLOOKUP(Observation[[#This Row],[Date of Observation]],Date!$A$2:$A$300,Date!$B$2:$B$300,"")</f>
        <v>1</v>
      </c>
      <c r="H747" s="1" t="str">
        <f>_xlfn.XLOOKUP(Observation[[#This Row],[Date of Observation]],Date!$A$2:$A$300,Date!$C$2:$C$300,"")</f>
        <v>Sum 1</v>
      </c>
      <c r="I747" s="1" t="s">
        <v>42</v>
      </c>
      <c r="J747" s="1">
        <v>7</v>
      </c>
      <c r="K747" s="1" t="s">
        <v>43</v>
      </c>
      <c r="L747" s="1">
        <v>1</v>
      </c>
      <c r="M747" s="1" t="s">
        <v>44</v>
      </c>
      <c r="N747" s="1" t="s">
        <v>154</v>
      </c>
      <c r="O747" s="1"/>
      <c r="P747" s="6"/>
      <c r="Q747" s="17" t="s">
        <v>2164</v>
      </c>
      <c r="R747" s="6"/>
      <c r="S747" s="6"/>
      <c r="T747" s="6"/>
      <c r="U747" s="6" t="s">
        <v>2165</v>
      </c>
      <c r="V747" s="6"/>
      <c r="W747" s="6"/>
      <c r="X747" s="6"/>
      <c r="Y747" s="6"/>
      <c r="Z747" s="6"/>
      <c r="AA747" s="6"/>
      <c r="AB747" s="6"/>
      <c r="AC747" s="6"/>
      <c r="AD747" s="6"/>
      <c r="AE747" s="6"/>
      <c r="AF747" s="6"/>
      <c r="AG747" s="6"/>
      <c r="AH747" s="6"/>
    </row>
    <row r="748" spans="1:34" ht="165" x14ac:dyDescent="0.25">
      <c r="A748" s="6">
        <f t="shared" si="29"/>
        <v>747</v>
      </c>
      <c r="B748" s="1">
        <v>720</v>
      </c>
      <c r="C748" s="2">
        <v>45038.10255787037</v>
      </c>
      <c r="D748" s="1" t="s">
        <v>2693</v>
      </c>
      <c r="E748" s="1" t="s">
        <v>2166</v>
      </c>
      <c r="F748" s="3">
        <v>45037</v>
      </c>
      <c r="G748" s="1">
        <f>_xlfn.XLOOKUP(Observation[[#This Row],[Date of Observation]],Date!$A$2:$A$300,Date!$B$2:$B$300,"")</f>
        <v>1</v>
      </c>
      <c r="H748" s="1" t="str">
        <f>_xlfn.XLOOKUP(Observation[[#This Row],[Date of Observation]],Date!$A$2:$A$300,Date!$C$2:$C$300,"")</f>
        <v>Sum 1</v>
      </c>
      <c r="I748" s="1" t="s">
        <v>42</v>
      </c>
      <c r="J748" s="1">
        <v>7</v>
      </c>
      <c r="K748" s="1" t="s">
        <v>43</v>
      </c>
      <c r="L748" s="1">
        <v>2</v>
      </c>
      <c r="M748" s="1" t="s">
        <v>44</v>
      </c>
      <c r="N748" s="1" t="s">
        <v>154</v>
      </c>
      <c r="O748" s="1"/>
      <c r="P748" s="6"/>
      <c r="Q748" s="17" t="s">
        <v>2167</v>
      </c>
      <c r="R748" s="6"/>
      <c r="S748" s="6"/>
      <c r="T748" s="6"/>
      <c r="U748" s="6" t="s">
        <v>2168</v>
      </c>
      <c r="V748" s="6"/>
      <c r="W748" s="6"/>
      <c r="X748" s="6"/>
      <c r="Y748" s="6"/>
      <c r="Z748" s="6"/>
      <c r="AA748" s="6"/>
      <c r="AB748" s="6"/>
      <c r="AC748" s="6"/>
      <c r="AD748" s="6"/>
      <c r="AE748" s="6"/>
      <c r="AF748" s="6"/>
      <c r="AG748" s="6"/>
      <c r="AH748" s="6"/>
    </row>
    <row r="749" spans="1:34" ht="180" x14ac:dyDescent="0.25">
      <c r="A749" s="6">
        <f t="shared" si="29"/>
        <v>748</v>
      </c>
      <c r="B749" s="1">
        <v>721</v>
      </c>
      <c r="C749" s="2">
        <v>45038.107673611114</v>
      </c>
      <c r="D749" s="1" t="s">
        <v>2693</v>
      </c>
      <c r="E749" s="1" t="s">
        <v>1782</v>
      </c>
      <c r="F749" s="3">
        <v>45037</v>
      </c>
      <c r="G749" s="1">
        <f>_xlfn.XLOOKUP(Observation[[#This Row],[Date of Observation]],Date!$A$2:$A$300,Date!$B$2:$B$300,"")</f>
        <v>1</v>
      </c>
      <c r="H749" s="1" t="str">
        <f>_xlfn.XLOOKUP(Observation[[#This Row],[Date of Observation]],Date!$A$2:$A$300,Date!$C$2:$C$300,"")</f>
        <v>Sum 1</v>
      </c>
      <c r="I749" s="1" t="s">
        <v>42</v>
      </c>
      <c r="J749" s="1">
        <v>7</v>
      </c>
      <c r="K749" s="1" t="s">
        <v>43</v>
      </c>
      <c r="L749" s="1">
        <v>3</v>
      </c>
      <c r="M749" s="1" t="s">
        <v>44</v>
      </c>
      <c r="N749" s="1" t="s">
        <v>154</v>
      </c>
      <c r="O749" s="1"/>
      <c r="P749" s="6"/>
      <c r="Q749" s="17" t="s">
        <v>2169</v>
      </c>
      <c r="R749" s="6"/>
      <c r="S749" s="6"/>
      <c r="T749" s="6"/>
      <c r="U749" s="6" t="s">
        <v>2170</v>
      </c>
      <c r="V749" s="6"/>
      <c r="W749" s="6"/>
      <c r="X749" s="6"/>
      <c r="Y749" s="6"/>
      <c r="Z749" s="6"/>
      <c r="AA749" s="6"/>
      <c r="AB749" s="6"/>
      <c r="AC749" s="6"/>
      <c r="AD749" s="6"/>
      <c r="AE749" s="6"/>
      <c r="AF749" s="6"/>
      <c r="AG749" s="6"/>
      <c r="AH749" s="6"/>
    </row>
    <row r="750" spans="1:34" ht="165" x14ac:dyDescent="0.25">
      <c r="A750" s="6">
        <f t="shared" si="29"/>
        <v>749</v>
      </c>
      <c r="B750" s="1">
        <v>722</v>
      </c>
      <c r="C750" s="2">
        <v>45038.113287037035</v>
      </c>
      <c r="D750" s="1" t="s">
        <v>2693</v>
      </c>
      <c r="E750" s="1" t="s">
        <v>2171</v>
      </c>
      <c r="F750" s="3">
        <v>45037</v>
      </c>
      <c r="G750" s="1">
        <f>_xlfn.XLOOKUP(Observation[[#This Row],[Date of Observation]],Date!$A$2:$A$300,Date!$B$2:$B$300,"")</f>
        <v>1</v>
      </c>
      <c r="H750" s="1" t="str">
        <f>_xlfn.XLOOKUP(Observation[[#This Row],[Date of Observation]],Date!$A$2:$A$300,Date!$C$2:$C$300,"")</f>
        <v>Sum 1</v>
      </c>
      <c r="I750" s="1" t="s">
        <v>42</v>
      </c>
      <c r="J750" s="1">
        <v>7</v>
      </c>
      <c r="K750" s="1" t="s">
        <v>43</v>
      </c>
      <c r="L750" s="1">
        <v>4</v>
      </c>
      <c r="M750" s="1" t="s">
        <v>44</v>
      </c>
      <c r="N750" s="1" t="s">
        <v>154</v>
      </c>
      <c r="O750" s="1"/>
      <c r="P750" s="6"/>
      <c r="Q750" s="17" t="s">
        <v>2172</v>
      </c>
      <c r="R750" s="6"/>
      <c r="S750" s="6"/>
      <c r="T750" s="6"/>
      <c r="U750" s="6" t="s">
        <v>2173</v>
      </c>
      <c r="V750" s="6"/>
      <c r="W750" s="6"/>
      <c r="X750" s="6"/>
      <c r="Y750" s="6"/>
      <c r="Z750" s="6"/>
      <c r="AA750" s="6"/>
      <c r="AB750" s="6"/>
      <c r="AC750" s="6"/>
      <c r="AD750" s="6"/>
      <c r="AE750" s="6"/>
      <c r="AF750" s="6"/>
      <c r="AG750" s="6"/>
      <c r="AH750" s="6"/>
    </row>
    <row r="751" spans="1:34" ht="165" x14ac:dyDescent="0.25">
      <c r="A751" s="6">
        <f t="shared" si="29"/>
        <v>750</v>
      </c>
      <c r="B751" s="1">
        <v>723</v>
      </c>
      <c r="C751" s="2">
        <v>45038.115023148152</v>
      </c>
      <c r="D751" s="1" t="s">
        <v>2693</v>
      </c>
      <c r="E751" s="1" t="s">
        <v>2174</v>
      </c>
      <c r="F751" s="3">
        <v>45037</v>
      </c>
      <c r="G751" s="1">
        <f>_xlfn.XLOOKUP(Observation[[#This Row],[Date of Observation]],Date!$A$2:$A$300,Date!$B$2:$B$300,"")</f>
        <v>1</v>
      </c>
      <c r="H751" s="1" t="str">
        <f>_xlfn.XLOOKUP(Observation[[#This Row],[Date of Observation]],Date!$A$2:$A$300,Date!$C$2:$C$300,"")</f>
        <v>Sum 1</v>
      </c>
      <c r="I751" s="1" t="s">
        <v>42</v>
      </c>
      <c r="J751" s="1">
        <v>7</v>
      </c>
      <c r="K751" s="1" t="s">
        <v>43</v>
      </c>
      <c r="L751" s="1">
        <v>1</v>
      </c>
      <c r="M751" s="1" t="s">
        <v>50</v>
      </c>
      <c r="N751" s="1" t="s">
        <v>154</v>
      </c>
      <c r="O751" s="1"/>
      <c r="P751" s="6"/>
      <c r="Q751" s="17" t="s">
        <v>2164</v>
      </c>
      <c r="R751" s="6"/>
      <c r="S751" s="6"/>
      <c r="T751" s="6"/>
      <c r="U751" s="6" t="s">
        <v>2173</v>
      </c>
      <c r="V751" s="6"/>
      <c r="W751" s="6"/>
      <c r="X751" s="6"/>
      <c r="Y751" s="6"/>
      <c r="Z751" s="6"/>
      <c r="AA751" s="6"/>
      <c r="AB751" s="6"/>
      <c r="AC751" s="6"/>
      <c r="AD751" s="6"/>
      <c r="AE751" s="6"/>
      <c r="AF751" s="6"/>
      <c r="AG751" s="6"/>
      <c r="AH751" s="6"/>
    </row>
    <row r="752" spans="1:34" ht="180" x14ac:dyDescent="0.25">
      <c r="A752" s="6">
        <f t="shared" si="29"/>
        <v>751</v>
      </c>
      <c r="B752" s="1">
        <v>724</v>
      </c>
      <c r="C752" s="2">
        <v>45038.118576388886</v>
      </c>
      <c r="D752" s="1" t="s">
        <v>2693</v>
      </c>
      <c r="E752" s="1" t="s">
        <v>100</v>
      </c>
      <c r="F752" s="3">
        <v>45037</v>
      </c>
      <c r="G752" s="1">
        <f>_xlfn.XLOOKUP(Observation[[#This Row],[Date of Observation]],Date!$A$2:$A$300,Date!$B$2:$B$300,"")</f>
        <v>1</v>
      </c>
      <c r="H752" s="1" t="str">
        <f>_xlfn.XLOOKUP(Observation[[#This Row],[Date of Observation]],Date!$A$2:$A$300,Date!$C$2:$C$300,"")</f>
        <v>Sum 1</v>
      </c>
      <c r="I752" s="1" t="s">
        <v>42</v>
      </c>
      <c r="J752" s="1">
        <v>7</v>
      </c>
      <c r="K752" s="1" t="s">
        <v>43</v>
      </c>
      <c r="L752" s="1">
        <v>2</v>
      </c>
      <c r="M752" s="1" t="s">
        <v>50</v>
      </c>
      <c r="N752" s="1" t="s">
        <v>154</v>
      </c>
      <c r="O752" s="1"/>
      <c r="P752" s="6"/>
      <c r="Q752" s="17" t="s">
        <v>2175</v>
      </c>
      <c r="R752" s="6"/>
      <c r="S752" s="6"/>
      <c r="T752" s="6"/>
      <c r="U752" s="6" t="s">
        <v>2176</v>
      </c>
      <c r="V752" s="6"/>
      <c r="W752" s="6"/>
      <c r="X752" s="6"/>
      <c r="Y752" s="6"/>
      <c r="Z752" s="6"/>
      <c r="AA752" s="6"/>
      <c r="AB752" s="6"/>
      <c r="AC752" s="6"/>
      <c r="AD752" s="6"/>
      <c r="AE752" s="6"/>
      <c r="AF752" s="6"/>
      <c r="AG752" s="6"/>
      <c r="AH752" s="6"/>
    </row>
    <row r="753" spans="1:34" ht="180" x14ac:dyDescent="0.25">
      <c r="A753" s="6">
        <f t="shared" si="29"/>
        <v>752</v>
      </c>
      <c r="B753" s="1">
        <v>725</v>
      </c>
      <c r="C753" s="2">
        <v>45038.125127314815</v>
      </c>
      <c r="D753" s="1" t="s">
        <v>2693</v>
      </c>
      <c r="E753" s="1" t="s">
        <v>2177</v>
      </c>
      <c r="F753" s="3">
        <v>45037</v>
      </c>
      <c r="G753" s="1">
        <f>_xlfn.XLOOKUP(Observation[[#This Row],[Date of Observation]],Date!$A$2:$A$300,Date!$B$2:$B$300,"")</f>
        <v>1</v>
      </c>
      <c r="H753" s="1" t="str">
        <f>_xlfn.XLOOKUP(Observation[[#This Row],[Date of Observation]],Date!$A$2:$A$300,Date!$C$2:$C$300,"")</f>
        <v>Sum 1</v>
      </c>
      <c r="I753" s="1" t="s">
        <v>42</v>
      </c>
      <c r="J753" s="1">
        <v>7</v>
      </c>
      <c r="K753" s="1" t="s">
        <v>43</v>
      </c>
      <c r="L753" s="1">
        <v>4</v>
      </c>
      <c r="M753" s="1" t="s">
        <v>50</v>
      </c>
      <c r="N753" s="1" t="s">
        <v>154</v>
      </c>
      <c r="O753" s="1"/>
      <c r="P753" s="6"/>
      <c r="Q753" s="17" t="s">
        <v>2178</v>
      </c>
      <c r="R753" s="6"/>
      <c r="S753" s="6"/>
      <c r="T753" s="6"/>
      <c r="U753" s="6" t="s">
        <v>2179</v>
      </c>
      <c r="V753" s="6"/>
      <c r="W753" s="6"/>
      <c r="X753" s="6"/>
      <c r="Y753" s="6"/>
      <c r="Z753" s="6"/>
      <c r="AA753" s="6"/>
      <c r="AB753" s="6"/>
      <c r="AC753" s="6"/>
      <c r="AD753" s="6"/>
      <c r="AE753" s="6"/>
      <c r="AF753" s="6"/>
      <c r="AG753" s="6"/>
      <c r="AH753" s="6"/>
    </row>
    <row r="754" spans="1:34" ht="195" x14ac:dyDescent="0.25">
      <c r="A754" s="6">
        <f t="shared" si="29"/>
        <v>753</v>
      </c>
      <c r="B754" s="1">
        <v>726</v>
      </c>
      <c r="C754" s="2">
        <v>45039.939282407409</v>
      </c>
      <c r="D754" s="1" t="s">
        <v>2776</v>
      </c>
      <c r="E754" s="1" t="s">
        <v>1142</v>
      </c>
      <c r="F754" s="3">
        <v>45033</v>
      </c>
      <c r="G754" s="1">
        <f>_xlfn.XLOOKUP(Observation[[#This Row],[Date of Observation]],Date!$A$2:$A$300,Date!$B$2:$B$300,"")</f>
        <v>1</v>
      </c>
      <c r="H754" s="1" t="str">
        <f>_xlfn.XLOOKUP(Observation[[#This Row],[Date of Observation]],Date!$A$2:$A$300,Date!$C$2:$C$300,"")</f>
        <v>Sum 1</v>
      </c>
      <c r="I754" s="1" t="s">
        <v>58</v>
      </c>
      <c r="J754" s="1">
        <v>11</v>
      </c>
      <c r="K754" s="1" t="s">
        <v>80</v>
      </c>
      <c r="L754" s="1">
        <v>3</v>
      </c>
      <c r="M754" s="1" t="s">
        <v>44</v>
      </c>
      <c r="N754" s="1" t="s">
        <v>45</v>
      </c>
      <c r="O754" s="1" t="s">
        <v>1356</v>
      </c>
      <c r="P754" s="6" t="s">
        <v>2180</v>
      </c>
      <c r="Q754" s="17" t="s">
        <v>2181</v>
      </c>
      <c r="R754" s="6"/>
      <c r="S754" s="6"/>
      <c r="T754" s="6"/>
      <c r="U754" s="6" t="s">
        <v>2182</v>
      </c>
      <c r="V754" s="6" t="s">
        <v>1159</v>
      </c>
      <c r="W754" s="6" t="s">
        <v>1170</v>
      </c>
      <c r="X754" s="6" t="s">
        <v>1159</v>
      </c>
      <c r="Y754" s="6" t="s">
        <v>1159</v>
      </c>
      <c r="Z754" s="6" t="s">
        <v>1170</v>
      </c>
      <c r="AA754" s="6" t="s">
        <v>1159</v>
      </c>
      <c r="AB754" s="6" t="s">
        <v>1159</v>
      </c>
      <c r="AC754" s="6" t="s">
        <v>1159</v>
      </c>
      <c r="AD754" s="6" t="s">
        <v>1159</v>
      </c>
      <c r="AE754" s="6" t="s">
        <v>1159</v>
      </c>
      <c r="AF754" s="6" t="s">
        <v>1159</v>
      </c>
      <c r="AG754" s="6" t="s">
        <v>1159</v>
      </c>
      <c r="AH754" s="6" t="s">
        <v>1159</v>
      </c>
    </row>
    <row r="755" spans="1:34" ht="255" x14ac:dyDescent="0.25">
      <c r="A755" s="6">
        <f t="shared" si="29"/>
        <v>754</v>
      </c>
      <c r="B755" s="1">
        <v>727</v>
      </c>
      <c r="C755" s="2">
        <v>45041.581030092595</v>
      </c>
      <c r="D755" s="1" t="s">
        <v>2772</v>
      </c>
      <c r="E755" s="1" t="s">
        <v>497</v>
      </c>
      <c r="F755" s="3">
        <v>45041</v>
      </c>
      <c r="G755" s="1">
        <f>_xlfn.XLOOKUP(Observation[[#This Row],[Date of Observation]],Date!$A$2:$A$300,Date!$B$2:$B$300,"")</f>
        <v>2</v>
      </c>
      <c r="H755" s="1" t="str">
        <f>_xlfn.XLOOKUP(Observation[[#This Row],[Date of Observation]],Date!$A$2:$A$300,Date!$C$2:$C$300,"")</f>
        <v>Sum 1</v>
      </c>
      <c r="I755" s="1" t="s">
        <v>42</v>
      </c>
      <c r="J755" s="1">
        <v>10</v>
      </c>
      <c r="K755" s="1" t="s">
        <v>959</v>
      </c>
      <c r="L755" s="1">
        <v>1</v>
      </c>
      <c r="M755" s="1" t="s">
        <v>125</v>
      </c>
      <c r="N755" s="1" t="s">
        <v>302</v>
      </c>
      <c r="O755" s="1"/>
      <c r="P755" s="6" t="s">
        <v>2183</v>
      </c>
      <c r="Q755" s="17" t="s">
        <v>2184</v>
      </c>
      <c r="R755" s="6" t="s">
        <v>2185</v>
      </c>
      <c r="S755" s="6" t="s">
        <v>2186</v>
      </c>
      <c r="T755" s="6" t="s">
        <v>2187</v>
      </c>
      <c r="U755" s="6" t="s">
        <v>2188</v>
      </c>
      <c r="V755" s="6"/>
      <c r="W755" s="6" t="s">
        <v>1170</v>
      </c>
      <c r="X755" s="6"/>
      <c r="Y755" s="6"/>
      <c r="Z755" s="6" t="s">
        <v>1170</v>
      </c>
      <c r="AA755" s="6"/>
      <c r="AB755" s="6"/>
      <c r="AC755" s="6"/>
      <c r="AD755" s="6"/>
      <c r="AE755" s="6"/>
      <c r="AF755" s="6"/>
      <c r="AG755" s="6"/>
      <c r="AH755" s="6"/>
    </row>
    <row r="756" spans="1:34" ht="315" x14ac:dyDescent="0.25">
      <c r="A756" s="6">
        <f t="shared" si="29"/>
        <v>755</v>
      </c>
      <c r="B756" s="1">
        <v>728</v>
      </c>
      <c r="C756" s="2">
        <v>45041.673622685186</v>
      </c>
      <c r="D756" s="1" t="s">
        <v>2730</v>
      </c>
      <c r="E756" s="1" t="s">
        <v>540</v>
      </c>
      <c r="F756" s="3">
        <v>45041</v>
      </c>
      <c r="G756" s="1">
        <f>_xlfn.XLOOKUP(Observation[[#This Row],[Date of Observation]],Date!$A$2:$A$300,Date!$B$2:$B$300,"")</f>
        <v>2</v>
      </c>
      <c r="H756" s="1" t="str">
        <f>_xlfn.XLOOKUP(Observation[[#This Row],[Date of Observation]],Date!$A$2:$A$300,Date!$C$2:$C$300,"")</f>
        <v>Sum 1</v>
      </c>
      <c r="I756" s="1" t="s">
        <v>42</v>
      </c>
      <c r="J756" s="1">
        <v>10</v>
      </c>
      <c r="K756" s="1" t="s">
        <v>43</v>
      </c>
      <c r="L756" s="1">
        <v>2</v>
      </c>
      <c r="M756" s="1" t="s">
        <v>50</v>
      </c>
      <c r="N756" s="1" t="s">
        <v>45</v>
      </c>
      <c r="O756" s="1" t="s">
        <v>25</v>
      </c>
      <c r="P756" s="6" t="s">
        <v>2189</v>
      </c>
      <c r="Q756" s="17"/>
      <c r="R756" s="6"/>
      <c r="S756" s="6" t="s">
        <v>2190</v>
      </c>
      <c r="T756" s="6"/>
      <c r="U756" s="6" t="s">
        <v>2191</v>
      </c>
      <c r="V756" s="6"/>
      <c r="W756" s="6"/>
      <c r="X756" s="6"/>
      <c r="Y756" s="6"/>
      <c r="Z756" s="6"/>
      <c r="AA756" s="6"/>
      <c r="AB756" s="6"/>
      <c r="AC756" s="6"/>
      <c r="AD756" s="6"/>
      <c r="AE756" s="6"/>
      <c r="AF756" s="6"/>
      <c r="AG756" s="6"/>
      <c r="AH756" s="6"/>
    </row>
    <row r="757" spans="1:34" ht="165" x14ac:dyDescent="0.25">
      <c r="A757" s="6">
        <f t="shared" si="29"/>
        <v>756</v>
      </c>
      <c r="B757" s="1">
        <v>729</v>
      </c>
      <c r="C757" s="2">
        <v>45041.678067129629</v>
      </c>
      <c r="D757" s="1" t="s">
        <v>2730</v>
      </c>
      <c r="E757" s="1" t="s">
        <v>544</v>
      </c>
      <c r="F757" s="3">
        <v>45041</v>
      </c>
      <c r="G757" s="1">
        <f>_xlfn.XLOOKUP(Observation[[#This Row],[Date of Observation]],Date!$A$2:$A$300,Date!$B$2:$B$300,"")</f>
        <v>2</v>
      </c>
      <c r="H757" s="1" t="str">
        <f>_xlfn.XLOOKUP(Observation[[#This Row],[Date of Observation]],Date!$A$2:$A$300,Date!$C$2:$C$300,"")</f>
        <v>Sum 1</v>
      </c>
      <c r="I757" s="1" t="s">
        <v>42</v>
      </c>
      <c r="J757" s="1">
        <v>11</v>
      </c>
      <c r="K757" s="1" t="s">
        <v>43</v>
      </c>
      <c r="L757" s="1">
        <v>2</v>
      </c>
      <c r="M757" s="1" t="s">
        <v>50</v>
      </c>
      <c r="N757" s="1" t="s">
        <v>45</v>
      </c>
      <c r="O757" s="1" t="s">
        <v>51</v>
      </c>
      <c r="P757" s="6" t="s">
        <v>2192</v>
      </c>
      <c r="Q757" s="17" t="s">
        <v>2193</v>
      </c>
      <c r="R757" s="6"/>
      <c r="S757" s="6"/>
      <c r="T757" s="6"/>
      <c r="U757" s="6" t="s">
        <v>2194</v>
      </c>
      <c r="V757" s="6"/>
      <c r="W757" s="6"/>
      <c r="X757" s="6"/>
      <c r="Y757" s="6"/>
      <c r="Z757" s="6"/>
      <c r="AA757" s="6"/>
      <c r="AB757" s="6"/>
      <c r="AC757" s="6"/>
      <c r="AD757" s="6"/>
      <c r="AE757" s="6"/>
      <c r="AF757" s="6"/>
      <c r="AG757" s="6"/>
      <c r="AH757" s="6"/>
    </row>
    <row r="758" spans="1:34" ht="135" x14ac:dyDescent="0.25">
      <c r="A758" s="6">
        <f t="shared" si="29"/>
        <v>757</v>
      </c>
      <c r="B758" s="1">
        <v>730</v>
      </c>
      <c r="C758" s="2">
        <v>45042.638437499998</v>
      </c>
      <c r="D758" s="1" t="s">
        <v>2730</v>
      </c>
      <c r="E758" s="1" t="s">
        <v>2195</v>
      </c>
      <c r="F758" s="3">
        <v>45042</v>
      </c>
      <c r="G758" s="1">
        <f>_xlfn.XLOOKUP(Observation[[#This Row],[Date of Observation]],Date!$A$2:$A$300,Date!$B$2:$B$300,"")</f>
        <v>2</v>
      </c>
      <c r="H758" s="1" t="str">
        <f>_xlfn.XLOOKUP(Observation[[#This Row],[Date of Observation]],Date!$A$2:$A$300,Date!$C$2:$C$300,"")</f>
        <v>Sum 1</v>
      </c>
      <c r="I758" s="1" t="s">
        <v>42</v>
      </c>
      <c r="J758" s="1">
        <v>10</v>
      </c>
      <c r="K758" s="1" t="s">
        <v>43</v>
      </c>
      <c r="L758" s="1">
        <v>5</v>
      </c>
      <c r="M758" s="1" t="s">
        <v>44</v>
      </c>
      <c r="N758" s="1" t="s">
        <v>154</v>
      </c>
      <c r="O758" s="1"/>
      <c r="P758" s="6"/>
      <c r="Q758" s="17" t="s">
        <v>2196</v>
      </c>
      <c r="R758" s="6"/>
      <c r="S758" s="6"/>
      <c r="T758" s="6"/>
      <c r="U758" s="6" t="s">
        <v>2197</v>
      </c>
      <c r="V758" s="6"/>
      <c r="W758" s="6"/>
      <c r="X758" s="6"/>
      <c r="Y758" s="6"/>
      <c r="Z758" s="6"/>
      <c r="AA758" s="6"/>
      <c r="AB758" s="6"/>
      <c r="AC758" s="6"/>
      <c r="AD758" s="6"/>
      <c r="AE758" s="6"/>
      <c r="AF758" s="6"/>
      <c r="AG758" s="6"/>
      <c r="AH758" s="6"/>
    </row>
    <row r="759" spans="1:34" ht="165" x14ac:dyDescent="0.25">
      <c r="A759" s="6">
        <f t="shared" si="29"/>
        <v>758</v>
      </c>
      <c r="B759" s="1">
        <v>731</v>
      </c>
      <c r="C759" s="2">
        <v>45042.642743055556</v>
      </c>
      <c r="D759" s="1" t="s">
        <v>2730</v>
      </c>
      <c r="E759" s="1" t="s">
        <v>162</v>
      </c>
      <c r="F759" s="3">
        <v>45042</v>
      </c>
      <c r="G759" s="1">
        <f>_xlfn.XLOOKUP(Observation[[#This Row],[Date of Observation]],Date!$A$2:$A$300,Date!$B$2:$B$300,"")</f>
        <v>2</v>
      </c>
      <c r="H759" s="1" t="str">
        <f>_xlfn.XLOOKUP(Observation[[#This Row],[Date of Observation]],Date!$A$2:$A$300,Date!$C$2:$C$300,"")</f>
        <v>Sum 1</v>
      </c>
      <c r="I759" s="1" t="s">
        <v>42</v>
      </c>
      <c r="J759" s="1">
        <v>10</v>
      </c>
      <c r="K759" s="1" t="s">
        <v>43</v>
      </c>
      <c r="L759" s="1">
        <v>4</v>
      </c>
      <c r="M759" s="1" t="s">
        <v>44</v>
      </c>
      <c r="N759" s="1" t="s">
        <v>154</v>
      </c>
      <c r="O759" s="1"/>
      <c r="P759" s="6"/>
      <c r="Q759" s="17" t="s">
        <v>2198</v>
      </c>
      <c r="R759" s="6"/>
      <c r="S759" s="6"/>
      <c r="T759" s="6"/>
      <c r="U759" s="6" t="s">
        <v>2199</v>
      </c>
      <c r="V759" s="6"/>
      <c r="W759" s="6"/>
      <c r="X759" s="6"/>
      <c r="Y759" s="6"/>
      <c r="Z759" s="6"/>
      <c r="AA759" s="6"/>
      <c r="AB759" s="6"/>
      <c r="AC759" s="6"/>
      <c r="AD759" s="6"/>
      <c r="AE759" s="6"/>
      <c r="AF759" s="6"/>
      <c r="AG759" s="6"/>
      <c r="AH759" s="6"/>
    </row>
    <row r="760" spans="1:34" ht="165" x14ac:dyDescent="0.25">
      <c r="A760" s="6">
        <f t="shared" si="29"/>
        <v>759</v>
      </c>
      <c r="B760" s="1">
        <v>732</v>
      </c>
      <c r="C760" s="2">
        <v>45042.645902777775</v>
      </c>
      <c r="D760" s="1" t="s">
        <v>2730</v>
      </c>
      <c r="E760" s="1" t="s">
        <v>153</v>
      </c>
      <c r="F760" s="3">
        <v>45042</v>
      </c>
      <c r="G760" s="1">
        <f>_xlfn.XLOOKUP(Observation[[#This Row],[Date of Observation]],Date!$A$2:$A$300,Date!$B$2:$B$300,"")</f>
        <v>2</v>
      </c>
      <c r="H760" s="1" t="str">
        <f>_xlfn.XLOOKUP(Observation[[#This Row],[Date of Observation]],Date!$A$2:$A$300,Date!$C$2:$C$300,"")</f>
        <v>Sum 1</v>
      </c>
      <c r="I760" s="1" t="s">
        <v>42</v>
      </c>
      <c r="J760" s="1">
        <v>10</v>
      </c>
      <c r="K760" s="1" t="s">
        <v>43</v>
      </c>
      <c r="L760" s="1">
        <v>1</v>
      </c>
      <c r="M760" s="1" t="s">
        <v>50</v>
      </c>
      <c r="N760" s="1" t="s">
        <v>154</v>
      </c>
      <c r="O760" s="1"/>
      <c r="P760" s="6"/>
      <c r="Q760" s="17" t="s">
        <v>2200</v>
      </c>
      <c r="R760" s="6"/>
      <c r="S760" s="6"/>
      <c r="T760" s="6"/>
      <c r="U760" s="6" t="s">
        <v>2201</v>
      </c>
      <c r="V760" s="6"/>
      <c r="W760" s="6"/>
      <c r="X760" s="6"/>
      <c r="Y760" s="6"/>
      <c r="Z760" s="6"/>
      <c r="AA760" s="6"/>
      <c r="AB760" s="6"/>
      <c r="AC760" s="6"/>
      <c r="AD760" s="6"/>
      <c r="AE760" s="6"/>
      <c r="AF760" s="6"/>
      <c r="AG760" s="6"/>
      <c r="AH760" s="6"/>
    </row>
    <row r="761" spans="1:34" ht="135" x14ac:dyDescent="0.25">
      <c r="A761" s="6">
        <f t="shared" ref="A761:A792" si="30">ROW()-1</f>
        <v>760</v>
      </c>
      <c r="B761" s="1">
        <v>733</v>
      </c>
      <c r="C761" s="2">
        <v>45042.64947916667</v>
      </c>
      <c r="D761" s="1" t="s">
        <v>2730</v>
      </c>
      <c r="E761" s="1" t="s">
        <v>176</v>
      </c>
      <c r="F761" s="3">
        <v>45042</v>
      </c>
      <c r="G761" s="1">
        <f>_xlfn.XLOOKUP(Observation[[#This Row],[Date of Observation]],Date!$A$2:$A$300,Date!$B$2:$B$300,"")</f>
        <v>2</v>
      </c>
      <c r="H761" s="1" t="str">
        <f>_xlfn.XLOOKUP(Observation[[#This Row],[Date of Observation]],Date!$A$2:$A$300,Date!$C$2:$C$300,"")</f>
        <v>Sum 1</v>
      </c>
      <c r="I761" s="1" t="s">
        <v>42</v>
      </c>
      <c r="J761" s="1">
        <v>10</v>
      </c>
      <c r="K761" s="1" t="s">
        <v>43</v>
      </c>
      <c r="L761" s="1">
        <v>4</v>
      </c>
      <c r="M761" s="1" t="s">
        <v>50</v>
      </c>
      <c r="N761" s="1" t="s">
        <v>154</v>
      </c>
      <c r="O761" s="1"/>
      <c r="P761" s="6"/>
      <c r="Q761" s="17" t="s">
        <v>2202</v>
      </c>
      <c r="R761" s="6"/>
      <c r="S761" s="6"/>
      <c r="T761" s="6"/>
      <c r="U761" s="6" t="s">
        <v>2203</v>
      </c>
      <c r="V761" s="6"/>
      <c r="W761" s="6"/>
      <c r="X761" s="6"/>
      <c r="Y761" s="6"/>
      <c r="Z761" s="6"/>
      <c r="AA761" s="6"/>
      <c r="AB761" s="6"/>
      <c r="AC761" s="6"/>
      <c r="AD761" s="6"/>
      <c r="AE761" s="6"/>
      <c r="AF761" s="6"/>
      <c r="AG761" s="6"/>
      <c r="AH761" s="6"/>
    </row>
    <row r="762" spans="1:34" ht="135" x14ac:dyDescent="0.25">
      <c r="A762" s="6">
        <f t="shared" si="30"/>
        <v>761</v>
      </c>
      <c r="B762" s="1">
        <v>734</v>
      </c>
      <c r="C762" s="2">
        <v>45042.652546296296</v>
      </c>
      <c r="D762" s="1" t="s">
        <v>2730</v>
      </c>
      <c r="E762" s="1" t="s">
        <v>293</v>
      </c>
      <c r="F762" s="3">
        <v>45042</v>
      </c>
      <c r="G762" s="1">
        <f>_xlfn.XLOOKUP(Observation[[#This Row],[Date of Observation]],Date!$A$2:$A$300,Date!$B$2:$B$300,"")</f>
        <v>2</v>
      </c>
      <c r="H762" s="1" t="str">
        <f>_xlfn.XLOOKUP(Observation[[#This Row],[Date of Observation]],Date!$A$2:$A$300,Date!$C$2:$C$300,"")</f>
        <v>Sum 1</v>
      </c>
      <c r="I762" s="1" t="s">
        <v>42</v>
      </c>
      <c r="J762" s="1">
        <v>10</v>
      </c>
      <c r="K762" s="1" t="s">
        <v>43</v>
      </c>
      <c r="L762" s="1">
        <v>2</v>
      </c>
      <c r="M762" s="1" t="s">
        <v>44</v>
      </c>
      <c r="N762" s="1" t="s">
        <v>154</v>
      </c>
      <c r="O762" s="1"/>
      <c r="P762" s="6"/>
      <c r="Q762" s="17" t="s">
        <v>2204</v>
      </c>
      <c r="R762" s="6"/>
      <c r="S762" s="6"/>
      <c r="T762" s="6"/>
      <c r="U762" s="6" t="s">
        <v>2205</v>
      </c>
      <c r="V762" s="6"/>
      <c r="W762" s="6"/>
      <c r="X762" s="6"/>
      <c r="Y762" s="6"/>
      <c r="Z762" s="6"/>
      <c r="AA762" s="6"/>
      <c r="AB762" s="6"/>
      <c r="AC762" s="6"/>
      <c r="AD762" s="6"/>
      <c r="AE762" s="6"/>
      <c r="AF762" s="6"/>
      <c r="AG762" s="6"/>
      <c r="AH762" s="6"/>
    </row>
    <row r="763" spans="1:34" ht="150" x14ac:dyDescent="0.25">
      <c r="A763" s="6">
        <f t="shared" si="30"/>
        <v>762</v>
      </c>
      <c r="B763" s="1">
        <v>735</v>
      </c>
      <c r="C763" s="2">
        <v>45042.655648148146</v>
      </c>
      <c r="D763" s="1" t="s">
        <v>2730</v>
      </c>
      <c r="E763" s="1" t="s">
        <v>2031</v>
      </c>
      <c r="F763" s="3">
        <v>45042</v>
      </c>
      <c r="G763" s="1">
        <f>_xlfn.XLOOKUP(Observation[[#This Row],[Date of Observation]],Date!$A$2:$A$300,Date!$B$2:$B$300,"")</f>
        <v>2</v>
      </c>
      <c r="H763" s="1" t="str">
        <f>_xlfn.XLOOKUP(Observation[[#This Row],[Date of Observation]],Date!$A$2:$A$300,Date!$C$2:$C$300,"")</f>
        <v>Sum 1</v>
      </c>
      <c r="I763" s="1" t="s">
        <v>42</v>
      </c>
      <c r="J763" s="1">
        <v>10</v>
      </c>
      <c r="K763" s="1" t="s">
        <v>43</v>
      </c>
      <c r="L763" s="1">
        <v>1</v>
      </c>
      <c r="M763" s="1" t="s">
        <v>44</v>
      </c>
      <c r="N763" s="1" t="s">
        <v>154</v>
      </c>
      <c r="O763" s="1"/>
      <c r="P763" s="6"/>
      <c r="Q763" s="17" t="s">
        <v>2206</v>
      </c>
      <c r="R763" s="6"/>
      <c r="S763" s="6"/>
      <c r="T763" s="6"/>
      <c r="U763" s="6" t="s">
        <v>2205</v>
      </c>
      <c r="V763" s="6"/>
      <c r="W763" s="6"/>
      <c r="X763" s="6"/>
      <c r="Y763" s="6"/>
      <c r="Z763" s="6"/>
      <c r="AA763" s="6"/>
      <c r="AB763" s="6"/>
      <c r="AC763" s="6"/>
      <c r="AD763" s="6"/>
      <c r="AE763" s="6"/>
      <c r="AF763" s="6"/>
      <c r="AG763" s="6"/>
      <c r="AH763" s="6"/>
    </row>
    <row r="764" spans="1:34" ht="150" x14ac:dyDescent="0.25">
      <c r="A764" s="6">
        <f t="shared" si="30"/>
        <v>763</v>
      </c>
      <c r="B764" s="1">
        <v>736</v>
      </c>
      <c r="C764" s="2">
        <v>45042.658587962964</v>
      </c>
      <c r="D764" s="1" t="s">
        <v>2730</v>
      </c>
      <c r="E764" s="1" t="s">
        <v>2207</v>
      </c>
      <c r="F764" s="3">
        <v>45042</v>
      </c>
      <c r="G764" s="1">
        <f>_xlfn.XLOOKUP(Observation[[#This Row],[Date of Observation]],Date!$A$2:$A$300,Date!$B$2:$B$300,"")</f>
        <v>2</v>
      </c>
      <c r="H764" s="1" t="str">
        <f>_xlfn.XLOOKUP(Observation[[#This Row],[Date of Observation]],Date!$A$2:$A$300,Date!$C$2:$C$300,"")</f>
        <v>Sum 1</v>
      </c>
      <c r="I764" s="1" t="s">
        <v>42</v>
      </c>
      <c r="J764" s="1">
        <v>10</v>
      </c>
      <c r="K764" s="1" t="s">
        <v>43</v>
      </c>
      <c r="L764" s="1">
        <v>2</v>
      </c>
      <c r="M764" s="1" t="s">
        <v>50</v>
      </c>
      <c r="N764" s="1" t="s">
        <v>154</v>
      </c>
      <c r="O764" s="1"/>
      <c r="P764" s="6"/>
      <c r="Q764" s="17" t="s">
        <v>2208</v>
      </c>
      <c r="R764" s="6"/>
      <c r="S764" s="6"/>
      <c r="T764" s="6"/>
      <c r="U764" s="6" t="s">
        <v>2205</v>
      </c>
      <c r="V764" s="6"/>
      <c r="W764" s="6"/>
      <c r="X764" s="6"/>
      <c r="Y764" s="6"/>
      <c r="Z764" s="6"/>
      <c r="AA764" s="6"/>
      <c r="AB764" s="6"/>
      <c r="AC764" s="6"/>
      <c r="AD764" s="6"/>
      <c r="AE764" s="6"/>
      <c r="AF764" s="6"/>
      <c r="AG764" s="6"/>
      <c r="AH764" s="6"/>
    </row>
    <row r="765" spans="1:34" ht="135" x14ac:dyDescent="0.25">
      <c r="A765" s="6">
        <f t="shared" si="30"/>
        <v>764</v>
      </c>
      <c r="B765" s="1">
        <v>737</v>
      </c>
      <c r="C765" s="2">
        <v>45042.661678240744</v>
      </c>
      <c r="D765" s="1" t="s">
        <v>2730</v>
      </c>
      <c r="E765" s="1" t="s">
        <v>2209</v>
      </c>
      <c r="F765" s="3">
        <v>45042</v>
      </c>
      <c r="G765" s="1">
        <f>_xlfn.XLOOKUP(Observation[[#This Row],[Date of Observation]],Date!$A$2:$A$300,Date!$B$2:$B$300,"")</f>
        <v>2</v>
      </c>
      <c r="H765" s="1" t="str">
        <f>_xlfn.XLOOKUP(Observation[[#This Row],[Date of Observation]],Date!$A$2:$A$300,Date!$C$2:$C$300,"")</f>
        <v>Sum 1</v>
      </c>
      <c r="I765" s="1" t="s">
        <v>42</v>
      </c>
      <c r="J765" s="1">
        <v>10</v>
      </c>
      <c r="K765" s="1" t="s">
        <v>43</v>
      </c>
      <c r="L765" s="1">
        <v>3</v>
      </c>
      <c r="M765" s="1" t="s">
        <v>44</v>
      </c>
      <c r="N765" s="1" t="s">
        <v>154</v>
      </c>
      <c r="O765" s="1"/>
      <c r="P765" s="6"/>
      <c r="Q765" s="17" t="s">
        <v>2210</v>
      </c>
      <c r="R765" s="6"/>
      <c r="S765" s="6"/>
      <c r="T765" s="6"/>
      <c r="U765" s="6" t="s">
        <v>2205</v>
      </c>
      <c r="V765" s="6"/>
      <c r="W765" s="6"/>
      <c r="X765" s="6"/>
      <c r="Y765" s="6"/>
      <c r="Z765" s="6"/>
      <c r="AA765" s="6"/>
      <c r="AB765" s="6"/>
      <c r="AC765" s="6"/>
      <c r="AD765" s="6"/>
      <c r="AE765" s="6"/>
      <c r="AF765" s="6"/>
      <c r="AG765" s="6"/>
      <c r="AH765" s="6"/>
    </row>
    <row r="766" spans="1:34" ht="135" x14ac:dyDescent="0.25">
      <c r="A766" s="6">
        <f t="shared" si="30"/>
        <v>765</v>
      </c>
      <c r="B766" s="1">
        <v>738</v>
      </c>
      <c r="C766" s="2">
        <v>45043.597500000003</v>
      </c>
      <c r="D766" s="1" t="s">
        <v>2730</v>
      </c>
      <c r="E766" s="1" t="s">
        <v>2211</v>
      </c>
      <c r="F766" s="3">
        <v>45043</v>
      </c>
      <c r="G766" s="1">
        <f>_xlfn.XLOOKUP(Observation[[#This Row],[Date of Observation]],Date!$A$2:$A$300,Date!$B$2:$B$300,"")</f>
        <v>2</v>
      </c>
      <c r="H766" s="1" t="str">
        <f>_xlfn.XLOOKUP(Observation[[#This Row],[Date of Observation]],Date!$A$2:$A$300,Date!$C$2:$C$300,"")</f>
        <v>Sum 1</v>
      </c>
      <c r="I766" s="1" t="s">
        <v>42</v>
      </c>
      <c r="J766" s="1">
        <v>10</v>
      </c>
      <c r="K766" s="1" t="s">
        <v>43</v>
      </c>
      <c r="L766" s="1">
        <v>3</v>
      </c>
      <c r="M766" s="1" t="s">
        <v>50</v>
      </c>
      <c r="N766" s="1" t="s">
        <v>154</v>
      </c>
      <c r="O766" s="1"/>
      <c r="P766" s="6"/>
      <c r="Q766" s="17" t="s">
        <v>2037</v>
      </c>
      <c r="R766" s="6"/>
      <c r="S766" s="6"/>
      <c r="T766" s="6"/>
      <c r="U766" s="6" t="s">
        <v>2205</v>
      </c>
      <c r="V766" s="6"/>
      <c r="W766" s="6"/>
      <c r="X766" s="6"/>
      <c r="Y766" s="6"/>
      <c r="Z766" s="6"/>
      <c r="AA766" s="6"/>
      <c r="AB766" s="6"/>
      <c r="AC766" s="6"/>
      <c r="AD766" s="6"/>
      <c r="AE766" s="6"/>
      <c r="AF766" s="6"/>
      <c r="AG766" s="6"/>
      <c r="AH766" s="6"/>
    </row>
    <row r="767" spans="1:34" ht="105" x14ac:dyDescent="0.25">
      <c r="A767" s="6">
        <f t="shared" si="30"/>
        <v>766</v>
      </c>
      <c r="B767" s="1">
        <v>739</v>
      </c>
      <c r="C767" s="2">
        <v>45043.600115740737</v>
      </c>
      <c r="D767" s="1" t="s">
        <v>2757</v>
      </c>
      <c r="E767" s="1" t="s">
        <v>343</v>
      </c>
      <c r="F767" s="3">
        <v>45041</v>
      </c>
      <c r="G767" s="1">
        <f>_xlfn.XLOOKUP(Observation[[#This Row],[Date of Observation]],Date!$A$2:$A$300,Date!$B$2:$B$300,"")</f>
        <v>2</v>
      </c>
      <c r="H767" s="1" t="str">
        <f>_xlfn.XLOOKUP(Observation[[#This Row],[Date of Observation]],Date!$A$2:$A$300,Date!$C$2:$C$300,"")</f>
        <v>Sum 1</v>
      </c>
      <c r="I767" s="1" t="s">
        <v>58</v>
      </c>
      <c r="J767" s="1">
        <v>9</v>
      </c>
      <c r="K767" s="1" t="s">
        <v>59</v>
      </c>
      <c r="L767" s="1">
        <v>4</v>
      </c>
      <c r="M767" s="1" t="s">
        <v>44</v>
      </c>
      <c r="N767" s="1" t="s">
        <v>302</v>
      </c>
      <c r="O767" s="1"/>
      <c r="P767" s="6" t="s">
        <v>2212</v>
      </c>
      <c r="Q767" s="17" t="s">
        <v>2213</v>
      </c>
      <c r="R767" s="6" t="s">
        <v>2214</v>
      </c>
      <c r="S767" s="6" t="s">
        <v>2215</v>
      </c>
      <c r="T767" s="6" t="s">
        <v>2216</v>
      </c>
      <c r="U767" s="6" t="s">
        <v>2217</v>
      </c>
      <c r="V767" s="6"/>
      <c r="W767" s="6"/>
      <c r="X767" s="6"/>
      <c r="Y767" s="6"/>
      <c r="Z767" s="6"/>
      <c r="AA767" s="6"/>
      <c r="AB767" s="6"/>
      <c r="AC767" s="6"/>
      <c r="AD767" s="6"/>
      <c r="AE767" s="6"/>
      <c r="AF767" s="6"/>
      <c r="AG767" s="6"/>
      <c r="AH767" s="6"/>
    </row>
    <row r="768" spans="1:34" ht="120" x14ac:dyDescent="0.25">
      <c r="A768" s="6">
        <f t="shared" si="30"/>
        <v>767</v>
      </c>
      <c r="B768" s="1">
        <v>740</v>
      </c>
      <c r="C768" s="2">
        <v>45043.600451388891</v>
      </c>
      <c r="D768" s="1" t="s">
        <v>2730</v>
      </c>
      <c r="E768" s="1" t="s">
        <v>838</v>
      </c>
      <c r="F768" s="3">
        <v>45043</v>
      </c>
      <c r="G768" s="1">
        <f>_xlfn.XLOOKUP(Observation[[#This Row],[Date of Observation]],Date!$A$2:$A$300,Date!$B$2:$B$300,"")</f>
        <v>2</v>
      </c>
      <c r="H768" s="1" t="str">
        <f>_xlfn.XLOOKUP(Observation[[#This Row],[Date of Observation]],Date!$A$2:$A$300,Date!$C$2:$C$300,"")</f>
        <v>Sum 1</v>
      </c>
      <c r="I768" s="1" t="s">
        <v>42</v>
      </c>
      <c r="J768" s="1">
        <v>10</v>
      </c>
      <c r="K768" s="1" t="s">
        <v>43</v>
      </c>
      <c r="L768" s="1">
        <v>5</v>
      </c>
      <c r="M768" s="1" t="s">
        <v>50</v>
      </c>
      <c r="N768" s="1" t="s">
        <v>154</v>
      </c>
      <c r="O768" s="1"/>
      <c r="P768" s="6"/>
      <c r="Q768" s="17" t="s">
        <v>2218</v>
      </c>
      <c r="R768" s="6"/>
      <c r="S768" s="6"/>
      <c r="T768" s="6"/>
      <c r="U768" s="6" t="s">
        <v>2205</v>
      </c>
      <c r="V768" s="6"/>
      <c r="W768" s="6"/>
      <c r="X768" s="6"/>
      <c r="Y768" s="6"/>
      <c r="Z768" s="6"/>
      <c r="AA768" s="6"/>
      <c r="AB768" s="6"/>
      <c r="AC768" s="6"/>
      <c r="AD768" s="6"/>
      <c r="AE768" s="6"/>
      <c r="AF768" s="6"/>
      <c r="AG768" s="6"/>
      <c r="AH768" s="6"/>
    </row>
    <row r="769" spans="1:34" ht="195" x14ac:dyDescent="0.25">
      <c r="A769" s="6">
        <f t="shared" si="30"/>
        <v>768</v>
      </c>
      <c r="B769" s="1">
        <v>741</v>
      </c>
      <c r="C769" s="2">
        <v>45044.637916666667</v>
      </c>
      <c r="D769" s="1" t="s">
        <v>2715</v>
      </c>
      <c r="E769" s="1" t="s">
        <v>1011</v>
      </c>
      <c r="F769" s="3">
        <v>45044</v>
      </c>
      <c r="G769" s="1">
        <f>_xlfn.XLOOKUP(Observation[[#This Row],[Date of Observation]],Date!$A$2:$A$300,Date!$B$2:$B$300,"")</f>
        <v>2</v>
      </c>
      <c r="H769" s="1" t="str">
        <f>_xlfn.XLOOKUP(Observation[[#This Row],[Date of Observation]],Date!$A$2:$A$300,Date!$C$2:$C$300,"")</f>
        <v>Sum 1</v>
      </c>
      <c r="I769" s="1" t="s">
        <v>58</v>
      </c>
      <c r="J769" s="1">
        <v>10</v>
      </c>
      <c r="K769" s="1" t="s">
        <v>59</v>
      </c>
      <c r="L769" s="1">
        <v>1</v>
      </c>
      <c r="M769" s="1" t="s">
        <v>65</v>
      </c>
      <c r="N769" s="1" t="s">
        <v>302</v>
      </c>
      <c r="O769" s="1"/>
      <c r="P769" s="6" t="s">
        <v>2219</v>
      </c>
      <c r="Q769" s="17" t="s">
        <v>2220</v>
      </c>
      <c r="R769" s="6" t="s">
        <v>2221</v>
      </c>
      <c r="S769" s="6" t="s">
        <v>2222</v>
      </c>
      <c r="T769" s="6" t="s">
        <v>2223</v>
      </c>
      <c r="U769" s="6" t="s">
        <v>2224</v>
      </c>
      <c r="V769" s="6"/>
      <c r="W769" s="6"/>
      <c r="X769" s="6"/>
      <c r="Y769" s="6"/>
      <c r="Z769" s="6"/>
      <c r="AA769" s="6"/>
      <c r="AB769" s="6" t="s">
        <v>1170</v>
      </c>
      <c r="AC769" s="6"/>
      <c r="AD769" s="6"/>
      <c r="AE769" s="6" t="s">
        <v>1170</v>
      </c>
      <c r="AF769" s="6"/>
      <c r="AG769" s="6"/>
      <c r="AH769" s="6"/>
    </row>
    <row r="770" spans="1:34" ht="195" x14ac:dyDescent="0.25">
      <c r="A770" s="6">
        <f t="shared" si="30"/>
        <v>769</v>
      </c>
      <c r="B770" s="1">
        <v>33</v>
      </c>
      <c r="C770" s="2">
        <v>45047.55908564815</v>
      </c>
      <c r="D770" s="1" t="s">
        <v>2723</v>
      </c>
      <c r="E770" s="1" t="s">
        <v>1316</v>
      </c>
      <c r="F770" s="3">
        <v>45044</v>
      </c>
      <c r="G770" s="1">
        <f>_xlfn.XLOOKUP(Observation[[#This Row],[Date of Observation]],Date!$A$2:$A$300,Date!$B$2:$B$300,"")</f>
        <v>2</v>
      </c>
      <c r="H770" s="1" t="str">
        <f>_xlfn.XLOOKUP(Observation[[#This Row],[Date of Observation]],Date!$A$2:$A$300,Date!$C$2:$C$300,"")</f>
        <v>Sum 1</v>
      </c>
      <c r="I770" s="1" t="s">
        <v>58</v>
      </c>
      <c r="J770" s="1">
        <v>8</v>
      </c>
      <c r="K770" s="1" t="s">
        <v>64</v>
      </c>
      <c r="L770" s="1">
        <v>4</v>
      </c>
      <c r="M770" s="1" t="s">
        <v>50</v>
      </c>
      <c r="N770" s="1" t="s">
        <v>302</v>
      </c>
      <c r="O770" s="1" t="s">
        <v>337</v>
      </c>
      <c r="P770" s="6" t="s">
        <v>338</v>
      </c>
      <c r="Q770" s="17"/>
      <c r="R770" s="6"/>
      <c r="S770" s="6"/>
      <c r="T770" s="6"/>
      <c r="U770" s="6"/>
      <c r="V770" s="6"/>
      <c r="W770" s="6"/>
      <c r="X770" s="6"/>
      <c r="Y770" s="6"/>
      <c r="Z770" s="6"/>
      <c r="AA770" s="6"/>
      <c r="AB770" s="6"/>
      <c r="AC770" s="6"/>
      <c r="AD770" s="6"/>
      <c r="AE770" s="6"/>
      <c r="AF770" s="6"/>
      <c r="AG770" s="6"/>
      <c r="AH770" s="6"/>
    </row>
    <row r="771" spans="1:34" ht="45" x14ac:dyDescent="0.25">
      <c r="A771" s="6">
        <f t="shared" si="30"/>
        <v>770</v>
      </c>
      <c r="B771" s="1">
        <v>742</v>
      </c>
      <c r="C771" s="2">
        <v>45047.560289351852</v>
      </c>
      <c r="D771" s="1" t="s">
        <v>2723</v>
      </c>
      <c r="E771" s="1" t="s">
        <v>63</v>
      </c>
      <c r="F771" s="3">
        <v>45044</v>
      </c>
      <c r="G771" s="1">
        <f>_xlfn.XLOOKUP(Observation[[#This Row],[Date of Observation]],Date!$A$2:$A$300,Date!$B$2:$B$300,"")</f>
        <v>2</v>
      </c>
      <c r="H771" s="1" t="str">
        <f>_xlfn.XLOOKUP(Observation[[#This Row],[Date of Observation]],Date!$A$2:$A$300,Date!$C$2:$C$300,"")</f>
        <v>Sum 1</v>
      </c>
      <c r="I771" s="1" t="s">
        <v>58</v>
      </c>
      <c r="J771" s="1">
        <v>8</v>
      </c>
      <c r="K771" s="1" t="s">
        <v>64</v>
      </c>
      <c r="L771" s="1">
        <v>4</v>
      </c>
      <c r="M771" s="1" t="s">
        <v>50</v>
      </c>
      <c r="N771" s="1" t="s">
        <v>302</v>
      </c>
      <c r="O771" s="1"/>
      <c r="P771" s="6" t="s">
        <v>2225</v>
      </c>
      <c r="Q771" s="6" t="s">
        <v>2780</v>
      </c>
      <c r="R771" s="6" t="s">
        <v>2780</v>
      </c>
      <c r="S771" s="6" t="s">
        <v>2780</v>
      </c>
      <c r="T771" s="6" t="s">
        <v>2780</v>
      </c>
      <c r="U771" s="6" t="s">
        <v>2780</v>
      </c>
      <c r="V771" s="6"/>
      <c r="W771" s="6"/>
      <c r="X771" s="6"/>
      <c r="Y771" s="6"/>
      <c r="Z771" s="6"/>
      <c r="AA771" s="6"/>
      <c r="AB771" s="6"/>
      <c r="AC771" s="6"/>
      <c r="AD771" s="6"/>
      <c r="AE771" s="6"/>
      <c r="AF771" s="6"/>
      <c r="AG771" s="6"/>
      <c r="AH771" s="6"/>
    </row>
    <row r="772" spans="1:34" ht="30" x14ac:dyDescent="0.25">
      <c r="A772" s="6">
        <f t="shared" si="30"/>
        <v>771</v>
      </c>
      <c r="B772" s="1">
        <v>743</v>
      </c>
      <c r="C772" s="2">
        <v>45047.563506944447</v>
      </c>
      <c r="D772" s="1" t="s">
        <v>2723</v>
      </c>
      <c r="E772" s="1" t="s">
        <v>63</v>
      </c>
      <c r="F772" s="3">
        <v>45037</v>
      </c>
      <c r="G772" s="1">
        <f>_xlfn.XLOOKUP(Observation[[#This Row],[Date of Observation]],Date!$A$2:$A$300,Date!$B$2:$B$300,"")</f>
        <v>1</v>
      </c>
      <c r="H772" s="1" t="str">
        <f>_xlfn.XLOOKUP(Observation[[#This Row],[Date of Observation]],Date!$A$2:$A$300,Date!$C$2:$C$300,"")</f>
        <v>Sum 1</v>
      </c>
      <c r="I772" s="1" t="s">
        <v>58</v>
      </c>
      <c r="J772" s="1">
        <v>7</v>
      </c>
      <c r="K772" s="1" t="s">
        <v>64</v>
      </c>
      <c r="L772" s="1">
        <v>4</v>
      </c>
      <c r="M772" s="1" t="s">
        <v>44</v>
      </c>
      <c r="N772" s="1" t="s">
        <v>45</v>
      </c>
      <c r="O772" s="1" t="s">
        <v>24</v>
      </c>
      <c r="P772" s="6" t="s">
        <v>2226</v>
      </c>
      <c r="Q772" s="6" t="s">
        <v>2780</v>
      </c>
      <c r="R772" s="6" t="s">
        <v>2780</v>
      </c>
      <c r="S772" s="6" t="s">
        <v>2780</v>
      </c>
      <c r="T772" s="6" t="s">
        <v>2780</v>
      </c>
      <c r="U772" s="6" t="s">
        <v>2780</v>
      </c>
      <c r="V772" s="6"/>
      <c r="W772" s="6"/>
      <c r="X772" s="6"/>
      <c r="Y772" s="6"/>
      <c r="Z772" s="6"/>
      <c r="AA772" s="6"/>
      <c r="AB772" s="6"/>
      <c r="AC772" s="6"/>
      <c r="AD772" s="6"/>
      <c r="AE772" s="6"/>
      <c r="AF772" s="6"/>
      <c r="AG772" s="6"/>
      <c r="AH772" s="6"/>
    </row>
    <row r="773" spans="1:34" ht="135" x14ac:dyDescent="0.25">
      <c r="A773" s="6">
        <f t="shared" si="30"/>
        <v>772</v>
      </c>
      <c r="B773" s="1">
        <v>744</v>
      </c>
      <c r="C773" s="2">
        <v>45048.436597222222</v>
      </c>
      <c r="D773" s="1" t="s">
        <v>2752</v>
      </c>
      <c r="E773" s="1" t="s">
        <v>297</v>
      </c>
      <c r="F773" s="3">
        <v>45040</v>
      </c>
      <c r="G773" s="1">
        <f>_xlfn.XLOOKUP(Observation[[#This Row],[Date of Observation]],Date!$A$2:$A$300,Date!$B$2:$B$300,"")</f>
        <v>2</v>
      </c>
      <c r="H773" s="1" t="str">
        <f>_xlfn.XLOOKUP(Observation[[#This Row],[Date of Observation]],Date!$A$2:$A$300,Date!$C$2:$C$300,"")</f>
        <v>Sum 1</v>
      </c>
      <c r="I773" s="1" t="s">
        <v>90</v>
      </c>
      <c r="J773" s="1">
        <v>13</v>
      </c>
      <c r="K773" s="1" t="s">
        <v>298</v>
      </c>
      <c r="L773" s="1"/>
      <c r="M773" s="1" t="s">
        <v>132</v>
      </c>
      <c r="N773" s="1" t="s">
        <v>302</v>
      </c>
      <c r="O773" s="1"/>
      <c r="P773" s="6" t="s">
        <v>2227</v>
      </c>
      <c r="Q773" s="17" t="s">
        <v>2228</v>
      </c>
      <c r="R773" s="6" t="s">
        <v>2229</v>
      </c>
      <c r="S773" s="6" t="s">
        <v>2230</v>
      </c>
      <c r="T773" s="6" t="s">
        <v>2231</v>
      </c>
      <c r="U773" s="6" t="s">
        <v>2232</v>
      </c>
      <c r="V773" s="6"/>
      <c r="W773" s="6"/>
      <c r="X773" s="6"/>
      <c r="Y773" s="6"/>
      <c r="Z773" s="6"/>
      <c r="AA773" s="6"/>
      <c r="AB773" s="6"/>
      <c r="AC773" s="6"/>
      <c r="AD773" s="6"/>
      <c r="AE773" s="6"/>
      <c r="AF773" s="6"/>
      <c r="AG773" s="6"/>
      <c r="AH773" s="6"/>
    </row>
    <row r="774" spans="1:34" ht="45" x14ac:dyDescent="0.25">
      <c r="A774" s="6">
        <f t="shared" si="30"/>
        <v>773</v>
      </c>
      <c r="B774" s="1">
        <v>745</v>
      </c>
      <c r="C774" s="2">
        <v>45049.576122685183</v>
      </c>
      <c r="D774" s="1" t="s">
        <v>2749</v>
      </c>
      <c r="E774" s="1" t="s">
        <v>41</v>
      </c>
      <c r="F774" s="3">
        <v>45042</v>
      </c>
      <c r="G774" s="1">
        <f>_xlfn.XLOOKUP(Observation[[#This Row],[Date of Observation]],Date!$A$2:$A$300,Date!$B$2:$B$300,"")</f>
        <v>2</v>
      </c>
      <c r="H774" s="1" t="str">
        <f>_xlfn.XLOOKUP(Observation[[#This Row],[Date of Observation]],Date!$A$2:$A$300,Date!$C$2:$C$300,"")</f>
        <v>Sum 1</v>
      </c>
      <c r="I774" s="1" t="s">
        <v>42</v>
      </c>
      <c r="J774" s="1">
        <v>12</v>
      </c>
      <c r="K774" s="1" t="s">
        <v>124</v>
      </c>
      <c r="L774" s="1"/>
      <c r="M774" s="1" t="s">
        <v>132</v>
      </c>
      <c r="N774" s="1" t="s">
        <v>45</v>
      </c>
      <c r="O774" s="1" t="s">
        <v>51</v>
      </c>
      <c r="P774" s="6" t="s">
        <v>2233</v>
      </c>
      <c r="Q774" s="6" t="s">
        <v>2780</v>
      </c>
      <c r="R774" s="6" t="s">
        <v>2780</v>
      </c>
      <c r="S774" s="6" t="s">
        <v>2780</v>
      </c>
      <c r="T774" s="6" t="s">
        <v>2780</v>
      </c>
      <c r="U774" s="6" t="s">
        <v>2780</v>
      </c>
      <c r="V774" s="6"/>
      <c r="W774" s="6"/>
      <c r="X774" s="6"/>
      <c r="Y774" s="6"/>
      <c r="Z774" s="6"/>
      <c r="AA774" s="6"/>
      <c r="AB774" s="6"/>
      <c r="AC774" s="6"/>
      <c r="AD774" s="6"/>
      <c r="AE774" s="6"/>
      <c r="AF774" s="6"/>
      <c r="AG774" s="6"/>
      <c r="AH774" s="6"/>
    </row>
    <row r="775" spans="1:34" ht="45" x14ac:dyDescent="0.25">
      <c r="A775" s="6">
        <f t="shared" si="30"/>
        <v>774</v>
      </c>
      <c r="B775" s="1">
        <v>746</v>
      </c>
      <c r="C775" s="2">
        <v>45049.662129629629</v>
      </c>
      <c r="D775" s="1" t="s">
        <v>2730</v>
      </c>
      <c r="E775" s="1" t="s">
        <v>118</v>
      </c>
      <c r="F775" s="3">
        <v>45049</v>
      </c>
      <c r="G775" s="1">
        <f>_xlfn.XLOOKUP(Observation[[#This Row],[Date of Observation]],Date!$A$2:$A$300,Date!$B$2:$B$300,"")</f>
        <v>3</v>
      </c>
      <c r="H775" s="1" t="str">
        <f>_xlfn.XLOOKUP(Observation[[#This Row],[Date of Observation]],Date!$A$2:$A$300,Date!$C$2:$C$300,"")</f>
        <v>Sum 1</v>
      </c>
      <c r="I775" s="1" t="s">
        <v>42</v>
      </c>
      <c r="J775" s="1">
        <v>10</v>
      </c>
      <c r="K775" s="1" t="s">
        <v>43</v>
      </c>
      <c r="L775" s="1">
        <v>2</v>
      </c>
      <c r="M775" s="1" t="s">
        <v>44</v>
      </c>
      <c r="N775" s="1" t="s">
        <v>45</v>
      </c>
      <c r="O775" s="1" t="s">
        <v>26</v>
      </c>
      <c r="P775" s="6" t="s">
        <v>2234</v>
      </c>
      <c r="Q775" s="6" t="s">
        <v>2780</v>
      </c>
      <c r="R775" s="6" t="s">
        <v>2780</v>
      </c>
      <c r="S775" s="6" t="s">
        <v>2780</v>
      </c>
      <c r="T775" s="6" t="s">
        <v>2780</v>
      </c>
      <c r="U775" s="6" t="s">
        <v>2780</v>
      </c>
      <c r="V775" s="6"/>
      <c r="W775" s="6"/>
      <c r="X775" s="6"/>
      <c r="Y775" s="6"/>
      <c r="Z775" s="6"/>
      <c r="AA775" s="6"/>
      <c r="AB775" s="6"/>
      <c r="AC775" s="6"/>
      <c r="AD775" s="6"/>
      <c r="AE775" s="6"/>
      <c r="AF775" s="6"/>
      <c r="AG775" s="6"/>
      <c r="AH775" s="6"/>
    </row>
    <row r="776" spans="1:34" ht="195" x14ac:dyDescent="0.25">
      <c r="A776" s="6">
        <f t="shared" si="30"/>
        <v>775</v>
      </c>
      <c r="B776" s="1">
        <v>747</v>
      </c>
      <c r="C776" s="2">
        <v>45049.665949074071</v>
      </c>
      <c r="D776" s="1" t="s">
        <v>2730</v>
      </c>
      <c r="E776" s="1" t="s">
        <v>210</v>
      </c>
      <c r="F776" s="3">
        <v>45049</v>
      </c>
      <c r="G776" s="1">
        <f>_xlfn.XLOOKUP(Observation[[#This Row],[Date of Observation]],Date!$A$2:$A$300,Date!$B$2:$B$300,"")</f>
        <v>3</v>
      </c>
      <c r="H776" s="1" t="str">
        <f>_xlfn.XLOOKUP(Observation[[#This Row],[Date of Observation]],Date!$A$2:$A$300,Date!$C$2:$C$300,"")</f>
        <v>Sum 1</v>
      </c>
      <c r="I776" s="1" t="s">
        <v>42</v>
      </c>
      <c r="J776" s="1">
        <v>10</v>
      </c>
      <c r="K776" s="1" t="s">
        <v>43</v>
      </c>
      <c r="L776" s="1">
        <v>4</v>
      </c>
      <c r="M776" s="1" t="s">
        <v>44</v>
      </c>
      <c r="N776" s="1" t="s">
        <v>45</v>
      </c>
      <c r="O776" s="1" t="s">
        <v>26</v>
      </c>
      <c r="P776" s="6" t="s">
        <v>2235</v>
      </c>
      <c r="Q776" s="17"/>
      <c r="R776" s="6"/>
      <c r="S776" s="6"/>
      <c r="T776" s="6" t="s">
        <v>2236</v>
      </c>
      <c r="U776" s="6" t="s">
        <v>2237</v>
      </c>
      <c r="V776" s="6"/>
      <c r="W776" s="6"/>
      <c r="X776" s="6"/>
      <c r="Y776" s="6"/>
      <c r="Z776" s="6"/>
      <c r="AA776" s="6"/>
      <c r="AB776" s="6"/>
      <c r="AC776" s="6"/>
      <c r="AD776" s="6"/>
      <c r="AE776" s="6"/>
      <c r="AF776" s="6"/>
      <c r="AG776" s="6"/>
      <c r="AH776" s="6"/>
    </row>
    <row r="777" spans="1:34" ht="285" x14ac:dyDescent="0.25">
      <c r="A777" s="6">
        <f t="shared" si="30"/>
        <v>776</v>
      </c>
      <c r="B777" s="1">
        <v>748</v>
      </c>
      <c r="C777" s="2">
        <v>45050.36005787037</v>
      </c>
      <c r="D777" s="1" t="s">
        <v>2697</v>
      </c>
      <c r="E777" s="1" t="s">
        <v>2238</v>
      </c>
      <c r="F777" s="3">
        <v>45007</v>
      </c>
      <c r="G777" s="1">
        <f>_xlfn.XLOOKUP(Observation[[#This Row],[Date of Observation]],Date!$A$2:$A$300,Date!$B$2:$B$300,"")</f>
        <v>5</v>
      </c>
      <c r="H777" s="1" t="str">
        <f>_xlfn.XLOOKUP(Observation[[#This Row],[Date of Observation]],Date!$A$2:$A$300,Date!$C$2:$C$300,"")</f>
        <v>Spr 2</v>
      </c>
      <c r="I777" s="1" t="s">
        <v>90</v>
      </c>
      <c r="J777" s="1">
        <v>8</v>
      </c>
      <c r="K777" s="1" t="s">
        <v>772</v>
      </c>
      <c r="L777" s="1">
        <v>2</v>
      </c>
      <c r="M777" s="1" t="s">
        <v>50</v>
      </c>
      <c r="N777" s="1" t="s">
        <v>302</v>
      </c>
      <c r="O777" s="1"/>
      <c r="P777" s="6" t="s">
        <v>1440</v>
      </c>
      <c r="Q777" s="17" t="s">
        <v>2239</v>
      </c>
      <c r="R777" s="6" t="s">
        <v>2240</v>
      </c>
      <c r="S777" s="6" t="s">
        <v>2241</v>
      </c>
      <c r="T777" s="6" t="s">
        <v>2242</v>
      </c>
      <c r="U777" s="6" t="s">
        <v>2243</v>
      </c>
      <c r="V777" s="6"/>
      <c r="W777" s="6"/>
      <c r="X777" s="6"/>
      <c r="Y777" s="6"/>
      <c r="Z777" s="6"/>
      <c r="AA777" s="6"/>
      <c r="AB777" s="6"/>
      <c r="AC777" s="6"/>
      <c r="AD777" s="6"/>
      <c r="AE777" s="6"/>
      <c r="AF777" s="6"/>
      <c r="AG777" s="6"/>
      <c r="AH777" s="6"/>
    </row>
    <row r="778" spans="1:34" ht="120" x14ac:dyDescent="0.25">
      <c r="A778" s="6">
        <f t="shared" si="30"/>
        <v>777</v>
      </c>
      <c r="B778" s="1">
        <v>749</v>
      </c>
      <c r="C778" s="2">
        <v>45050.371689814812</v>
      </c>
      <c r="D778" s="1" t="s">
        <v>2716</v>
      </c>
      <c r="E778" s="1" t="s">
        <v>70</v>
      </c>
      <c r="F778" s="3">
        <v>45050</v>
      </c>
      <c r="G778" s="1">
        <f>_xlfn.XLOOKUP(Observation[[#This Row],[Date of Observation]],Date!$A$2:$A$300,Date!$B$2:$B$300,"")</f>
        <v>3</v>
      </c>
      <c r="H778" s="1" t="str">
        <f>_xlfn.XLOOKUP(Observation[[#This Row],[Date of Observation]],Date!$A$2:$A$300,Date!$C$2:$C$300,"")</f>
        <v>Sum 1</v>
      </c>
      <c r="I778" s="1" t="s">
        <v>48</v>
      </c>
      <c r="J778" s="1">
        <v>8</v>
      </c>
      <c r="K778" s="1" t="s">
        <v>71</v>
      </c>
      <c r="L778" s="1">
        <v>1</v>
      </c>
      <c r="M778" s="1" t="s">
        <v>44</v>
      </c>
      <c r="N778" s="1" t="s">
        <v>45</v>
      </c>
      <c r="O778" s="1" t="s">
        <v>51</v>
      </c>
      <c r="P778" s="6" t="s">
        <v>2244</v>
      </c>
      <c r="Q778" s="17" t="s">
        <v>2245</v>
      </c>
      <c r="R778" s="6"/>
      <c r="S778" s="6"/>
      <c r="T778" s="6"/>
      <c r="U778" s="6" t="s">
        <v>2246</v>
      </c>
      <c r="V778" s="6" t="s">
        <v>1159</v>
      </c>
      <c r="W778" s="6" t="s">
        <v>1159</v>
      </c>
      <c r="X778" s="6" t="s">
        <v>1159</v>
      </c>
      <c r="Y778" s="6" t="s">
        <v>1159</v>
      </c>
      <c r="Z778" s="6" t="s">
        <v>1159</v>
      </c>
      <c r="AA778" s="6" t="s">
        <v>1159</v>
      </c>
      <c r="AB778" s="6" t="s">
        <v>1159</v>
      </c>
      <c r="AC778" s="6" t="s">
        <v>1159</v>
      </c>
      <c r="AD778" s="6" t="s">
        <v>1159</v>
      </c>
      <c r="AE778" s="6" t="s">
        <v>1170</v>
      </c>
      <c r="AF778" s="6" t="s">
        <v>1159</v>
      </c>
      <c r="AG778" s="6" t="s">
        <v>1159</v>
      </c>
      <c r="AH778" s="6" t="s">
        <v>1159</v>
      </c>
    </row>
    <row r="779" spans="1:34" ht="409.5" x14ac:dyDescent="0.25">
      <c r="A779" s="6">
        <f t="shared" si="30"/>
        <v>778</v>
      </c>
      <c r="B779" s="1">
        <v>750</v>
      </c>
      <c r="C779" s="2">
        <v>45050.427847222221</v>
      </c>
      <c r="D779" s="1" t="s">
        <v>2743</v>
      </c>
      <c r="E779" s="1" t="s">
        <v>467</v>
      </c>
      <c r="F779" s="3">
        <v>45044</v>
      </c>
      <c r="G779" s="1">
        <f>_xlfn.XLOOKUP(Observation[[#This Row],[Date of Observation]],Date!$A$2:$A$300,Date!$B$2:$B$300,"")</f>
        <v>2</v>
      </c>
      <c r="H779" s="1" t="str">
        <f>_xlfn.XLOOKUP(Observation[[#This Row],[Date of Observation]],Date!$A$2:$A$300,Date!$C$2:$C$300,"")</f>
        <v>Sum 1</v>
      </c>
      <c r="I779" s="1" t="s">
        <v>90</v>
      </c>
      <c r="J779" s="1">
        <v>11</v>
      </c>
      <c r="K779" s="1" t="s">
        <v>103</v>
      </c>
      <c r="L779" s="1">
        <v>1</v>
      </c>
      <c r="M779" s="1" t="s">
        <v>85</v>
      </c>
      <c r="N779" s="1" t="s">
        <v>45</v>
      </c>
      <c r="O779" s="1" t="s">
        <v>25</v>
      </c>
      <c r="P779" s="6" t="s">
        <v>2247</v>
      </c>
      <c r="Q779" s="17"/>
      <c r="R779" s="6"/>
      <c r="S779" s="6" t="s">
        <v>2248</v>
      </c>
      <c r="T779" s="6"/>
      <c r="U779" s="6" t="s">
        <v>2249</v>
      </c>
      <c r="V779" s="6"/>
      <c r="W779" s="6"/>
      <c r="X779" s="6"/>
      <c r="Y779" s="6"/>
      <c r="Z779" s="6"/>
      <c r="AA779" s="6"/>
      <c r="AB779" s="6"/>
      <c r="AC779" s="6"/>
      <c r="AD779" s="6"/>
      <c r="AE779" s="6"/>
      <c r="AF779" s="6"/>
      <c r="AG779" s="6"/>
      <c r="AH779" s="6"/>
    </row>
    <row r="780" spans="1:34" ht="210" x14ac:dyDescent="0.25">
      <c r="A780" s="6">
        <f t="shared" si="30"/>
        <v>779</v>
      </c>
      <c r="B780" s="1">
        <v>751</v>
      </c>
      <c r="C780" s="2">
        <v>45050.464236111111</v>
      </c>
      <c r="D780" s="1" t="s">
        <v>2730</v>
      </c>
      <c r="E780" s="1" t="s">
        <v>95</v>
      </c>
      <c r="F780" s="3">
        <v>45050</v>
      </c>
      <c r="G780" s="1">
        <f>_xlfn.XLOOKUP(Observation[[#This Row],[Date of Observation]],Date!$A$2:$A$300,Date!$B$2:$B$300,"")</f>
        <v>3</v>
      </c>
      <c r="H780" s="1" t="str">
        <f>_xlfn.XLOOKUP(Observation[[#This Row],[Date of Observation]],Date!$A$2:$A$300,Date!$C$2:$C$300,"")</f>
        <v>Sum 1</v>
      </c>
      <c r="I780" s="1" t="s">
        <v>42</v>
      </c>
      <c r="J780" s="1">
        <v>10</v>
      </c>
      <c r="K780" s="1" t="s">
        <v>43</v>
      </c>
      <c r="L780" s="1">
        <v>4</v>
      </c>
      <c r="M780" s="1" t="s">
        <v>50</v>
      </c>
      <c r="N780" s="1" t="s">
        <v>45</v>
      </c>
      <c r="O780" s="1" t="s">
        <v>26</v>
      </c>
      <c r="P780" s="6" t="s">
        <v>2250</v>
      </c>
      <c r="Q780" s="17"/>
      <c r="R780" s="6"/>
      <c r="S780" s="6"/>
      <c r="T780" s="6" t="s">
        <v>2251</v>
      </c>
      <c r="U780" s="6" t="s">
        <v>2252</v>
      </c>
      <c r="V780" s="6"/>
      <c r="W780" s="6"/>
      <c r="X780" s="6"/>
      <c r="Y780" s="6"/>
      <c r="Z780" s="6"/>
      <c r="AA780" s="6"/>
      <c r="AB780" s="6"/>
      <c r="AC780" s="6"/>
      <c r="AD780" s="6"/>
      <c r="AE780" s="6"/>
      <c r="AF780" s="6"/>
      <c r="AG780" s="6"/>
      <c r="AH780" s="6"/>
    </row>
    <row r="781" spans="1:34" ht="45" x14ac:dyDescent="0.25">
      <c r="A781" s="6">
        <f t="shared" si="30"/>
        <v>780</v>
      </c>
      <c r="B781" s="1">
        <v>752</v>
      </c>
      <c r="C781" s="2">
        <v>45050.553263888891</v>
      </c>
      <c r="D781" s="1" t="s">
        <v>2749</v>
      </c>
      <c r="E781" s="1" t="s">
        <v>129</v>
      </c>
      <c r="F781" s="3">
        <v>45050</v>
      </c>
      <c r="G781" s="1">
        <f>_xlfn.XLOOKUP(Observation[[#This Row],[Date of Observation]],Date!$A$2:$A$300,Date!$B$2:$B$300,"")</f>
        <v>3</v>
      </c>
      <c r="H781" s="1" t="str">
        <f>_xlfn.XLOOKUP(Observation[[#This Row],[Date of Observation]],Date!$A$2:$A$300,Date!$C$2:$C$300,"")</f>
        <v>Sum 1</v>
      </c>
      <c r="I781" s="1" t="s">
        <v>42</v>
      </c>
      <c r="J781" s="1">
        <v>8</v>
      </c>
      <c r="K781" s="1" t="s">
        <v>43</v>
      </c>
      <c r="L781" s="1">
        <v>5</v>
      </c>
      <c r="M781" s="1" t="s">
        <v>50</v>
      </c>
      <c r="N781" s="1" t="s">
        <v>45</v>
      </c>
      <c r="O781" s="1" t="s">
        <v>51</v>
      </c>
      <c r="P781" s="6" t="s">
        <v>2253</v>
      </c>
      <c r="Q781" s="6" t="s">
        <v>2780</v>
      </c>
      <c r="R781" s="6" t="s">
        <v>2780</v>
      </c>
      <c r="S781" s="6" t="s">
        <v>2780</v>
      </c>
      <c r="T781" s="6" t="s">
        <v>2780</v>
      </c>
      <c r="U781" s="6" t="s">
        <v>2780</v>
      </c>
      <c r="V781" s="6"/>
      <c r="W781" s="6"/>
      <c r="X781" s="6"/>
      <c r="Y781" s="6"/>
      <c r="Z781" s="6"/>
      <c r="AA781" s="6"/>
      <c r="AB781" s="6"/>
      <c r="AC781" s="6"/>
      <c r="AD781" s="6"/>
      <c r="AE781" s="6"/>
      <c r="AF781" s="6"/>
      <c r="AG781" s="6"/>
      <c r="AH781" s="6"/>
    </row>
    <row r="782" spans="1:34" ht="135" x14ac:dyDescent="0.25">
      <c r="A782" s="6">
        <f t="shared" si="30"/>
        <v>781</v>
      </c>
      <c r="B782" s="1">
        <v>753</v>
      </c>
      <c r="C782" s="2">
        <v>45050.656597222223</v>
      </c>
      <c r="D782" s="1" t="s">
        <v>2730</v>
      </c>
      <c r="E782" s="1" t="s">
        <v>129</v>
      </c>
      <c r="F782" s="3">
        <v>45050</v>
      </c>
      <c r="G782" s="1">
        <f>_xlfn.XLOOKUP(Observation[[#This Row],[Date of Observation]],Date!$A$2:$A$300,Date!$B$2:$B$300,"")</f>
        <v>3</v>
      </c>
      <c r="H782" s="1" t="str">
        <f>_xlfn.XLOOKUP(Observation[[#This Row],[Date of Observation]],Date!$A$2:$A$300,Date!$C$2:$C$300,"")</f>
        <v>Sum 1</v>
      </c>
      <c r="I782" s="1" t="s">
        <v>42</v>
      </c>
      <c r="J782" s="1">
        <v>9</v>
      </c>
      <c r="K782" s="1" t="s">
        <v>43</v>
      </c>
      <c r="L782" s="1">
        <v>4</v>
      </c>
      <c r="M782" s="1" t="s">
        <v>50</v>
      </c>
      <c r="N782" s="1" t="s">
        <v>154</v>
      </c>
      <c r="O782" s="1"/>
      <c r="P782" s="6"/>
      <c r="Q782" s="17" t="s">
        <v>2254</v>
      </c>
      <c r="R782" s="6"/>
      <c r="S782" s="6"/>
      <c r="T782" s="6"/>
      <c r="U782" s="6" t="s">
        <v>2205</v>
      </c>
      <c r="V782" s="6"/>
      <c r="W782" s="6"/>
      <c r="X782" s="6"/>
      <c r="Y782" s="6"/>
      <c r="Z782" s="6"/>
      <c r="AA782" s="6"/>
      <c r="AB782" s="6"/>
      <c r="AC782" s="6"/>
      <c r="AD782" s="6"/>
      <c r="AE782" s="6"/>
      <c r="AF782" s="6"/>
      <c r="AG782" s="6"/>
      <c r="AH782" s="6"/>
    </row>
    <row r="783" spans="1:34" ht="135" x14ac:dyDescent="0.25">
      <c r="A783" s="6">
        <f t="shared" si="30"/>
        <v>782</v>
      </c>
      <c r="B783" s="1">
        <v>754</v>
      </c>
      <c r="C783" s="2">
        <v>45050.659583333334</v>
      </c>
      <c r="D783" s="1" t="s">
        <v>2730</v>
      </c>
      <c r="E783" s="1" t="s">
        <v>41</v>
      </c>
      <c r="F783" s="3">
        <v>45050</v>
      </c>
      <c r="G783" s="1">
        <f>_xlfn.XLOOKUP(Observation[[#This Row],[Date of Observation]],Date!$A$2:$A$300,Date!$B$2:$B$300,"")</f>
        <v>3</v>
      </c>
      <c r="H783" s="1" t="str">
        <f>_xlfn.XLOOKUP(Observation[[#This Row],[Date of Observation]],Date!$A$2:$A$300,Date!$C$2:$C$300,"")</f>
        <v>Sum 1</v>
      </c>
      <c r="I783" s="1" t="s">
        <v>42</v>
      </c>
      <c r="J783" s="1">
        <v>9</v>
      </c>
      <c r="K783" s="1" t="s">
        <v>43</v>
      </c>
      <c r="L783" s="1">
        <v>2</v>
      </c>
      <c r="M783" s="1" t="s">
        <v>50</v>
      </c>
      <c r="N783" s="1" t="s">
        <v>154</v>
      </c>
      <c r="O783" s="1"/>
      <c r="P783" s="6"/>
      <c r="Q783" s="17" t="s">
        <v>2255</v>
      </c>
      <c r="R783" s="6"/>
      <c r="S783" s="6"/>
      <c r="T783" s="6"/>
      <c r="U783" s="6" t="s">
        <v>2205</v>
      </c>
      <c r="V783" s="6"/>
      <c r="W783" s="6"/>
      <c r="X783" s="6"/>
      <c r="Y783" s="6"/>
      <c r="Z783" s="6"/>
      <c r="AA783" s="6"/>
      <c r="AB783" s="6"/>
      <c r="AC783" s="6"/>
      <c r="AD783" s="6"/>
      <c r="AE783" s="6"/>
      <c r="AF783" s="6"/>
      <c r="AG783" s="6"/>
      <c r="AH783" s="6"/>
    </row>
    <row r="784" spans="1:34" ht="135" x14ac:dyDescent="0.25">
      <c r="A784" s="6">
        <f t="shared" si="30"/>
        <v>783</v>
      </c>
      <c r="B784" s="1">
        <v>755</v>
      </c>
      <c r="C784" s="2">
        <v>45050.661747685182</v>
      </c>
      <c r="D784" s="1" t="s">
        <v>2730</v>
      </c>
      <c r="E784" s="1" t="s">
        <v>2256</v>
      </c>
      <c r="F784" s="3">
        <v>45050</v>
      </c>
      <c r="G784" s="1">
        <f>_xlfn.XLOOKUP(Observation[[#This Row],[Date of Observation]],Date!$A$2:$A$300,Date!$B$2:$B$300,"")</f>
        <v>3</v>
      </c>
      <c r="H784" s="1" t="str">
        <f>_xlfn.XLOOKUP(Observation[[#This Row],[Date of Observation]],Date!$A$2:$A$300,Date!$C$2:$C$300,"")</f>
        <v>Sum 1</v>
      </c>
      <c r="I784" s="1" t="s">
        <v>42</v>
      </c>
      <c r="J784" s="1">
        <v>9</v>
      </c>
      <c r="K784" s="1" t="s">
        <v>43</v>
      </c>
      <c r="L784" s="1">
        <v>1</v>
      </c>
      <c r="M784" s="1" t="s">
        <v>50</v>
      </c>
      <c r="N784" s="1" t="s">
        <v>154</v>
      </c>
      <c r="O784" s="1"/>
      <c r="P784" s="6"/>
      <c r="Q784" s="17" t="s">
        <v>2255</v>
      </c>
      <c r="R784" s="6"/>
      <c r="S784" s="6"/>
      <c r="T784" s="6"/>
      <c r="U784" s="6" t="s">
        <v>2205</v>
      </c>
      <c r="V784" s="6"/>
      <c r="W784" s="6"/>
      <c r="X784" s="6"/>
      <c r="Y784" s="6"/>
      <c r="Z784" s="6"/>
      <c r="AA784" s="6"/>
      <c r="AB784" s="6"/>
      <c r="AC784" s="6"/>
      <c r="AD784" s="6"/>
      <c r="AE784" s="6"/>
      <c r="AF784" s="6"/>
      <c r="AG784" s="6"/>
      <c r="AH784" s="6"/>
    </row>
    <row r="785" spans="1:34" ht="150" x14ac:dyDescent="0.25">
      <c r="A785" s="6">
        <f t="shared" si="30"/>
        <v>784</v>
      </c>
      <c r="B785" s="1">
        <v>756</v>
      </c>
      <c r="C785" s="2">
        <v>45050.665138888886</v>
      </c>
      <c r="D785" s="1" t="s">
        <v>2730</v>
      </c>
      <c r="E785" s="1" t="s">
        <v>2257</v>
      </c>
      <c r="F785" s="3">
        <v>45050</v>
      </c>
      <c r="G785" s="1">
        <f>_xlfn.XLOOKUP(Observation[[#This Row],[Date of Observation]],Date!$A$2:$A$300,Date!$B$2:$B$300,"")</f>
        <v>3</v>
      </c>
      <c r="H785" s="1" t="str">
        <f>_xlfn.XLOOKUP(Observation[[#This Row],[Date of Observation]],Date!$A$2:$A$300,Date!$C$2:$C$300,"")</f>
        <v>Sum 1</v>
      </c>
      <c r="I785" s="1" t="s">
        <v>42</v>
      </c>
      <c r="J785" s="1">
        <v>9</v>
      </c>
      <c r="K785" s="1" t="s">
        <v>43</v>
      </c>
      <c r="L785" s="1">
        <v>3</v>
      </c>
      <c r="M785" s="1" t="s">
        <v>44</v>
      </c>
      <c r="N785" s="1" t="s">
        <v>154</v>
      </c>
      <c r="O785" s="1"/>
      <c r="P785" s="6"/>
      <c r="Q785" s="17" t="s">
        <v>2258</v>
      </c>
      <c r="R785" s="6"/>
      <c r="S785" s="6"/>
      <c r="T785" s="6"/>
      <c r="U785" s="6" t="s">
        <v>2205</v>
      </c>
      <c r="V785" s="6"/>
      <c r="W785" s="6"/>
      <c r="X785" s="6"/>
      <c r="Y785" s="6"/>
      <c r="Z785" s="6"/>
      <c r="AA785" s="6"/>
      <c r="AB785" s="6"/>
      <c r="AC785" s="6"/>
      <c r="AD785" s="6"/>
      <c r="AE785" s="6"/>
      <c r="AF785" s="6"/>
      <c r="AG785" s="6"/>
      <c r="AH785" s="6"/>
    </row>
    <row r="786" spans="1:34" ht="150" x14ac:dyDescent="0.25">
      <c r="A786" s="6">
        <f t="shared" si="30"/>
        <v>785</v>
      </c>
      <c r="B786" s="1">
        <v>757</v>
      </c>
      <c r="C786" s="2">
        <v>45050.667754629627</v>
      </c>
      <c r="D786" s="1" t="s">
        <v>2730</v>
      </c>
      <c r="E786" s="1" t="s">
        <v>2259</v>
      </c>
      <c r="F786" s="3">
        <v>45050</v>
      </c>
      <c r="G786" s="1">
        <f>_xlfn.XLOOKUP(Observation[[#This Row],[Date of Observation]],Date!$A$2:$A$300,Date!$B$2:$B$300,"")</f>
        <v>3</v>
      </c>
      <c r="H786" s="1" t="str">
        <f>_xlfn.XLOOKUP(Observation[[#This Row],[Date of Observation]],Date!$A$2:$A$300,Date!$C$2:$C$300,"")</f>
        <v>Sum 1</v>
      </c>
      <c r="I786" s="1" t="s">
        <v>42</v>
      </c>
      <c r="J786" s="1">
        <v>9</v>
      </c>
      <c r="K786" s="1" t="s">
        <v>43</v>
      </c>
      <c r="L786" s="1">
        <v>2</v>
      </c>
      <c r="M786" s="1" t="s">
        <v>44</v>
      </c>
      <c r="N786" s="1" t="s">
        <v>154</v>
      </c>
      <c r="O786" s="1"/>
      <c r="P786" s="6"/>
      <c r="Q786" s="17" t="s">
        <v>2260</v>
      </c>
      <c r="R786" s="6"/>
      <c r="S786" s="6"/>
      <c r="T786" s="6"/>
      <c r="U786" s="6" t="s">
        <v>418</v>
      </c>
      <c r="V786" s="6"/>
      <c r="W786" s="6"/>
      <c r="X786" s="6"/>
      <c r="Y786" s="6"/>
      <c r="Z786" s="6"/>
      <c r="AA786" s="6"/>
      <c r="AB786" s="6"/>
      <c r="AC786" s="6"/>
      <c r="AD786" s="6"/>
      <c r="AE786" s="6"/>
      <c r="AF786" s="6"/>
      <c r="AG786" s="6"/>
      <c r="AH786" s="6"/>
    </row>
    <row r="787" spans="1:34" ht="135" x14ac:dyDescent="0.25">
      <c r="A787" s="6">
        <f t="shared" si="30"/>
        <v>786</v>
      </c>
      <c r="B787" s="1">
        <v>758</v>
      </c>
      <c r="C787" s="2">
        <v>45050.670069444444</v>
      </c>
      <c r="D787" s="1" t="s">
        <v>2730</v>
      </c>
      <c r="E787" s="1" t="s">
        <v>2261</v>
      </c>
      <c r="F787" s="3">
        <v>45050</v>
      </c>
      <c r="G787" s="1">
        <f>_xlfn.XLOOKUP(Observation[[#This Row],[Date of Observation]],Date!$A$2:$A$300,Date!$B$2:$B$300,"")</f>
        <v>3</v>
      </c>
      <c r="H787" s="1" t="str">
        <f>_xlfn.XLOOKUP(Observation[[#This Row],[Date of Observation]],Date!$A$2:$A$300,Date!$C$2:$C$300,"")</f>
        <v>Sum 1</v>
      </c>
      <c r="I787" s="1" t="s">
        <v>42</v>
      </c>
      <c r="J787" s="1">
        <v>9</v>
      </c>
      <c r="K787" s="1" t="s">
        <v>43</v>
      </c>
      <c r="L787" s="1">
        <v>3</v>
      </c>
      <c r="M787" s="1" t="s">
        <v>50</v>
      </c>
      <c r="N787" s="1" t="s">
        <v>154</v>
      </c>
      <c r="O787" s="1"/>
      <c r="P787" s="6"/>
      <c r="Q787" s="17" t="s">
        <v>2262</v>
      </c>
      <c r="R787" s="6"/>
      <c r="S787" s="6"/>
      <c r="T787" s="6"/>
      <c r="U787" s="6" t="s">
        <v>2205</v>
      </c>
      <c r="V787" s="6"/>
      <c r="W787" s="6"/>
      <c r="X787" s="6"/>
      <c r="Y787" s="6"/>
      <c r="Z787" s="6"/>
      <c r="AA787" s="6"/>
      <c r="AB787" s="6"/>
      <c r="AC787" s="6"/>
      <c r="AD787" s="6"/>
      <c r="AE787" s="6"/>
      <c r="AF787" s="6"/>
      <c r="AG787" s="6"/>
      <c r="AH787" s="6"/>
    </row>
    <row r="788" spans="1:34" ht="135" x14ac:dyDescent="0.25">
      <c r="A788" s="6">
        <f t="shared" si="30"/>
        <v>787</v>
      </c>
      <c r="B788" s="1">
        <v>759</v>
      </c>
      <c r="C788" s="2">
        <v>45050.673750000002</v>
      </c>
      <c r="D788" s="1" t="s">
        <v>2730</v>
      </c>
      <c r="E788" s="1" t="s">
        <v>2263</v>
      </c>
      <c r="F788" s="3">
        <v>45050</v>
      </c>
      <c r="G788" s="1">
        <f>_xlfn.XLOOKUP(Observation[[#This Row],[Date of Observation]],Date!$A$2:$A$300,Date!$B$2:$B$300,"")</f>
        <v>3</v>
      </c>
      <c r="H788" s="1" t="str">
        <f>_xlfn.XLOOKUP(Observation[[#This Row],[Date of Observation]],Date!$A$2:$A$300,Date!$C$2:$C$300,"")</f>
        <v>Sum 1</v>
      </c>
      <c r="I788" s="1" t="s">
        <v>42</v>
      </c>
      <c r="J788" s="1">
        <v>9</v>
      </c>
      <c r="K788" s="1" t="s">
        <v>43</v>
      </c>
      <c r="L788" s="1">
        <v>5</v>
      </c>
      <c r="M788" s="1" t="s">
        <v>44</v>
      </c>
      <c r="N788" s="1" t="s">
        <v>154</v>
      </c>
      <c r="O788" s="1"/>
      <c r="P788" s="6"/>
      <c r="Q788" s="17" t="s">
        <v>2264</v>
      </c>
      <c r="R788" s="6"/>
      <c r="S788" s="6"/>
      <c r="T788" s="6"/>
      <c r="U788" s="6" t="s">
        <v>2265</v>
      </c>
      <c r="V788" s="6"/>
      <c r="W788" s="6"/>
      <c r="X788" s="6"/>
      <c r="Y788" s="6"/>
      <c r="Z788" s="6"/>
      <c r="AA788" s="6"/>
      <c r="AB788" s="6"/>
      <c r="AC788" s="6"/>
      <c r="AD788" s="6"/>
      <c r="AE788" s="6"/>
      <c r="AF788" s="6"/>
      <c r="AG788" s="6"/>
      <c r="AH788" s="6"/>
    </row>
    <row r="789" spans="1:34" ht="135" x14ac:dyDescent="0.25">
      <c r="A789" s="6">
        <f t="shared" si="30"/>
        <v>788</v>
      </c>
      <c r="B789" s="1">
        <v>760</v>
      </c>
      <c r="C789" s="2">
        <v>45050.676550925928</v>
      </c>
      <c r="D789" s="1" t="s">
        <v>2730</v>
      </c>
      <c r="E789" s="1" t="s">
        <v>2266</v>
      </c>
      <c r="F789" s="3">
        <v>45050</v>
      </c>
      <c r="G789" s="1">
        <f>_xlfn.XLOOKUP(Observation[[#This Row],[Date of Observation]],Date!$A$2:$A$300,Date!$B$2:$B$300,"")</f>
        <v>3</v>
      </c>
      <c r="H789" s="1" t="str">
        <f>_xlfn.XLOOKUP(Observation[[#This Row],[Date of Observation]],Date!$A$2:$A$300,Date!$C$2:$C$300,"")</f>
        <v>Sum 1</v>
      </c>
      <c r="I789" s="1" t="s">
        <v>42</v>
      </c>
      <c r="J789" s="1">
        <v>9</v>
      </c>
      <c r="K789" s="1" t="s">
        <v>43</v>
      </c>
      <c r="L789" s="1">
        <v>1</v>
      </c>
      <c r="M789" s="1" t="s">
        <v>44</v>
      </c>
      <c r="N789" s="1" t="s">
        <v>154</v>
      </c>
      <c r="O789" s="1"/>
      <c r="P789" s="6"/>
      <c r="Q789" s="17" t="s">
        <v>2267</v>
      </c>
      <c r="R789" s="6"/>
      <c r="S789" s="6"/>
      <c r="T789" s="6"/>
      <c r="U789" s="6" t="s">
        <v>2203</v>
      </c>
      <c r="V789" s="6"/>
      <c r="W789" s="6"/>
      <c r="X789" s="6"/>
      <c r="Y789" s="6"/>
      <c r="Z789" s="6"/>
      <c r="AA789" s="6"/>
      <c r="AB789" s="6"/>
      <c r="AC789" s="6"/>
      <c r="AD789" s="6"/>
      <c r="AE789" s="6"/>
      <c r="AF789" s="6"/>
      <c r="AG789" s="6"/>
      <c r="AH789" s="6"/>
    </row>
    <row r="790" spans="1:34" ht="135" x14ac:dyDescent="0.25">
      <c r="A790" s="6">
        <f t="shared" si="30"/>
        <v>789</v>
      </c>
      <c r="B790" s="1">
        <v>761</v>
      </c>
      <c r="C790" s="2">
        <v>45050.678981481484</v>
      </c>
      <c r="D790" s="1" t="s">
        <v>2730</v>
      </c>
      <c r="E790" s="1" t="s">
        <v>2268</v>
      </c>
      <c r="F790" s="3">
        <v>45050</v>
      </c>
      <c r="G790" s="1">
        <f>_xlfn.XLOOKUP(Observation[[#This Row],[Date of Observation]],Date!$A$2:$A$300,Date!$B$2:$B$300,"")</f>
        <v>3</v>
      </c>
      <c r="H790" s="1" t="str">
        <f>_xlfn.XLOOKUP(Observation[[#This Row],[Date of Observation]],Date!$A$2:$A$300,Date!$C$2:$C$300,"")</f>
        <v>Sum 1</v>
      </c>
      <c r="I790" s="1" t="s">
        <v>42</v>
      </c>
      <c r="J790" s="1">
        <v>9</v>
      </c>
      <c r="K790" s="1" t="s">
        <v>43</v>
      </c>
      <c r="L790" s="1">
        <v>4</v>
      </c>
      <c r="M790" s="1" t="s">
        <v>44</v>
      </c>
      <c r="N790" s="1" t="s">
        <v>154</v>
      </c>
      <c r="O790" s="1"/>
      <c r="P790" s="6"/>
      <c r="Q790" s="17" t="s">
        <v>2269</v>
      </c>
      <c r="R790" s="6"/>
      <c r="S790" s="6"/>
      <c r="T790" s="6"/>
      <c r="U790" s="6" t="s">
        <v>1886</v>
      </c>
      <c r="V790" s="6"/>
      <c r="W790" s="6"/>
      <c r="X790" s="6"/>
      <c r="Y790" s="6"/>
      <c r="Z790" s="6"/>
      <c r="AA790" s="6"/>
      <c r="AB790" s="6"/>
      <c r="AC790" s="6"/>
      <c r="AD790" s="6"/>
      <c r="AE790" s="6"/>
      <c r="AF790" s="6"/>
      <c r="AG790" s="6"/>
      <c r="AH790" s="6"/>
    </row>
    <row r="791" spans="1:34" ht="135" x14ac:dyDescent="0.25">
      <c r="A791" s="6">
        <f t="shared" si="30"/>
        <v>790</v>
      </c>
      <c r="B791" s="1">
        <v>762</v>
      </c>
      <c r="C791" s="2">
        <v>45050.681631944448</v>
      </c>
      <c r="D791" s="1" t="s">
        <v>2730</v>
      </c>
      <c r="E791" s="1" t="s">
        <v>165</v>
      </c>
      <c r="F791" s="3">
        <v>45050</v>
      </c>
      <c r="G791" s="1">
        <f>_xlfn.XLOOKUP(Observation[[#This Row],[Date of Observation]],Date!$A$2:$A$300,Date!$B$2:$B$300,"")</f>
        <v>3</v>
      </c>
      <c r="H791" s="1" t="str">
        <f>_xlfn.XLOOKUP(Observation[[#This Row],[Date of Observation]],Date!$A$2:$A$300,Date!$C$2:$C$300,"")</f>
        <v>Sum 1</v>
      </c>
      <c r="I791" s="1" t="s">
        <v>42</v>
      </c>
      <c r="J791" s="1">
        <v>9</v>
      </c>
      <c r="K791" s="1" t="s">
        <v>43</v>
      </c>
      <c r="L791" s="1">
        <v>5</v>
      </c>
      <c r="M791" s="1" t="s">
        <v>50</v>
      </c>
      <c r="N791" s="1" t="s">
        <v>154</v>
      </c>
      <c r="O791" s="1"/>
      <c r="P791" s="6"/>
      <c r="Q791" s="17" t="s">
        <v>2270</v>
      </c>
      <c r="R791" s="6"/>
      <c r="S791" s="6"/>
      <c r="T791" s="6"/>
      <c r="U791" s="6" t="s">
        <v>1886</v>
      </c>
      <c r="V791" s="6"/>
      <c r="W791" s="6"/>
      <c r="X791" s="6"/>
      <c r="Y791" s="6"/>
      <c r="Z791" s="6"/>
      <c r="AA791" s="6"/>
      <c r="AB791" s="6"/>
      <c r="AC791" s="6"/>
      <c r="AD791" s="6"/>
      <c r="AE791" s="6"/>
      <c r="AF791" s="6"/>
      <c r="AG791" s="6"/>
      <c r="AH791" s="6"/>
    </row>
    <row r="792" spans="1:34" ht="75" x14ac:dyDescent="0.25">
      <c r="A792" s="6">
        <f t="shared" si="30"/>
        <v>791</v>
      </c>
      <c r="B792" s="1">
        <v>763</v>
      </c>
      <c r="C792" s="2">
        <v>45051.522453703707</v>
      </c>
      <c r="D792" s="1" t="s">
        <v>2710</v>
      </c>
      <c r="E792" s="1" t="s">
        <v>102</v>
      </c>
      <c r="F792" s="3">
        <v>45051</v>
      </c>
      <c r="G792" s="1">
        <f>_xlfn.XLOOKUP(Observation[[#This Row],[Date of Observation]],Date!$A$2:$A$300,Date!$B$2:$B$300,"")</f>
        <v>3</v>
      </c>
      <c r="H792" s="1" t="str">
        <f>_xlfn.XLOOKUP(Observation[[#This Row],[Date of Observation]],Date!$A$2:$A$300,Date!$C$2:$C$300,"")</f>
        <v>Sum 1</v>
      </c>
      <c r="I792" s="1" t="s">
        <v>90</v>
      </c>
      <c r="J792" s="1">
        <v>7</v>
      </c>
      <c r="K792" s="1" t="s">
        <v>103</v>
      </c>
      <c r="L792" s="1">
        <v>1</v>
      </c>
      <c r="M792" s="1" t="s">
        <v>50</v>
      </c>
      <c r="N792" s="1" t="s">
        <v>154</v>
      </c>
      <c r="O792" s="1"/>
      <c r="P792" s="6"/>
      <c r="Q792" s="17" t="s">
        <v>2271</v>
      </c>
      <c r="R792" s="6"/>
      <c r="S792" s="6"/>
      <c r="T792" s="6"/>
      <c r="U792" s="6" t="s">
        <v>2272</v>
      </c>
      <c r="V792" s="6"/>
      <c r="W792" s="6"/>
      <c r="X792" s="6"/>
      <c r="Y792" s="6"/>
      <c r="Z792" s="6"/>
      <c r="AA792" s="6"/>
      <c r="AB792" s="6"/>
      <c r="AC792" s="6"/>
      <c r="AD792" s="6"/>
      <c r="AE792" s="6"/>
      <c r="AF792" s="6"/>
      <c r="AG792" s="6"/>
      <c r="AH792" s="6"/>
    </row>
    <row r="793" spans="1:34" ht="270" x14ac:dyDescent="0.25">
      <c r="A793" s="6">
        <f t="shared" ref="A793:A823" si="31">ROW()-1</f>
        <v>792</v>
      </c>
      <c r="B793" s="1">
        <v>764</v>
      </c>
      <c r="C793" s="2">
        <v>45051.526967592596</v>
      </c>
      <c r="D793" s="1" t="s">
        <v>2710</v>
      </c>
      <c r="E793" s="1" t="s">
        <v>102</v>
      </c>
      <c r="F793" s="3">
        <v>45051</v>
      </c>
      <c r="G793" s="1">
        <f>_xlfn.XLOOKUP(Observation[[#This Row],[Date of Observation]],Date!$A$2:$A$300,Date!$B$2:$B$300,"")</f>
        <v>3</v>
      </c>
      <c r="H793" s="1" t="str">
        <f>_xlfn.XLOOKUP(Observation[[#This Row],[Date of Observation]],Date!$A$2:$A$300,Date!$C$2:$C$300,"")</f>
        <v>Sum 1</v>
      </c>
      <c r="I793" s="1" t="s">
        <v>90</v>
      </c>
      <c r="J793" s="1">
        <v>7</v>
      </c>
      <c r="K793" s="1" t="s">
        <v>103</v>
      </c>
      <c r="L793" s="1">
        <v>1</v>
      </c>
      <c r="M793" s="1" t="s">
        <v>50</v>
      </c>
      <c r="N793" s="1" t="s">
        <v>45</v>
      </c>
      <c r="O793" s="1" t="s">
        <v>51</v>
      </c>
      <c r="P793" s="6" t="s">
        <v>2273</v>
      </c>
      <c r="Q793" s="17" t="s">
        <v>2274</v>
      </c>
      <c r="R793" s="6"/>
      <c r="S793" s="6"/>
      <c r="T793" s="6"/>
      <c r="U793" s="6" t="s">
        <v>2275</v>
      </c>
      <c r="V793" s="6"/>
      <c r="W793" s="6"/>
      <c r="X793" s="6"/>
      <c r="Y793" s="6"/>
      <c r="Z793" s="6"/>
      <c r="AA793" s="6"/>
      <c r="AB793" s="6"/>
      <c r="AC793" s="6"/>
      <c r="AD793" s="6"/>
      <c r="AE793" s="6"/>
      <c r="AF793" s="6"/>
      <c r="AG793" s="6"/>
      <c r="AH793" s="6"/>
    </row>
    <row r="794" spans="1:34" ht="165" x14ac:dyDescent="0.25">
      <c r="A794" s="6">
        <f t="shared" si="31"/>
        <v>793</v>
      </c>
      <c r="B794" s="1">
        <v>34</v>
      </c>
      <c r="C794" s="2">
        <v>45055.409259259257</v>
      </c>
      <c r="D794" s="1" t="s">
        <v>2761</v>
      </c>
      <c r="E794" s="1" t="s">
        <v>343</v>
      </c>
      <c r="F794" s="3">
        <v>45014</v>
      </c>
      <c r="G794" s="1">
        <f>_xlfn.XLOOKUP(Observation[[#This Row],[Date of Observation]],Date!$A$2:$A$300,Date!$B$2:$B$300,"")</f>
        <v>6</v>
      </c>
      <c r="H794" s="1" t="str">
        <f>_xlfn.XLOOKUP(Observation[[#This Row],[Date of Observation]],Date!$A$2:$A$300,Date!$C$2:$C$300,"")</f>
        <v>Spr 2</v>
      </c>
      <c r="I794" s="1" t="s">
        <v>58</v>
      </c>
      <c r="J794" s="1">
        <v>9</v>
      </c>
      <c r="K794" s="1" t="s">
        <v>59</v>
      </c>
      <c r="L794" s="1">
        <v>5</v>
      </c>
      <c r="M794" s="1" t="s">
        <v>50</v>
      </c>
      <c r="N794" s="1" t="s">
        <v>302</v>
      </c>
      <c r="O794" s="1" t="s">
        <v>1500</v>
      </c>
      <c r="P794" s="6" t="s">
        <v>1501</v>
      </c>
      <c r="Q794" s="17"/>
      <c r="R794" s="6"/>
      <c r="S794" s="6"/>
      <c r="T794" s="6"/>
      <c r="U794" s="6"/>
      <c r="V794" s="6"/>
      <c r="W794" s="6"/>
      <c r="X794" s="6"/>
      <c r="Y794" s="6"/>
      <c r="Z794" s="6"/>
      <c r="AA794" s="6"/>
      <c r="AB794" s="6"/>
      <c r="AC794" s="6"/>
      <c r="AD794" s="6"/>
      <c r="AE794" s="6"/>
      <c r="AF794" s="6"/>
      <c r="AG794" s="6"/>
      <c r="AH794" s="6"/>
    </row>
    <row r="795" spans="1:34" ht="165" x14ac:dyDescent="0.25">
      <c r="A795" s="6">
        <f t="shared" si="31"/>
        <v>794</v>
      </c>
      <c r="B795" s="1">
        <v>35</v>
      </c>
      <c r="C795" s="2">
        <v>45055.409745370373</v>
      </c>
      <c r="D795" s="1" t="s">
        <v>2761</v>
      </c>
      <c r="E795" s="1" t="s">
        <v>343</v>
      </c>
      <c r="F795" s="3">
        <v>45034</v>
      </c>
      <c r="G795" s="1">
        <f>_xlfn.XLOOKUP(Observation[[#This Row],[Date of Observation]],Date!$A$2:$A$300,Date!$B$2:$B$300,"")</f>
        <v>1</v>
      </c>
      <c r="H795" s="1" t="str">
        <f>_xlfn.XLOOKUP(Observation[[#This Row],[Date of Observation]],Date!$A$2:$A$300,Date!$C$2:$C$300,"")</f>
        <v>Sum 1</v>
      </c>
      <c r="I795" s="1" t="s">
        <v>58</v>
      </c>
      <c r="J795" s="1">
        <v>9</v>
      </c>
      <c r="K795" s="1" t="s">
        <v>59</v>
      </c>
      <c r="L795" s="1">
        <v>5</v>
      </c>
      <c r="M795" s="1" t="s">
        <v>50</v>
      </c>
      <c r="N795" s="1" t="s">
        <v>302</v>
      </c>
      <c r="O795" s="1" t="s">
        <v>1500</v>
      </c>
      <c r="P795" s="6" t="s">
        <v>1501</v>
      </c>
      <c r="Q795" s="17"/>
      <c r="R795" s="6"/>
      <c r="S795" s="6"/>
      <c r="T795" s="6"/>
      <c r="U795" s="6"/>
      <c r="V795" s="6"/>
      <c r="W795" s="6"/>
      <c r="X795" s="6"/>
      <c r="Y795" s="6"/>
      <c r="Z795" s="6"/>
      <c r="AA795" s="6"/>
      <c r="AB795" s="6"/>
      <c r="AC795" s="6"/>
      <c r="AD795" s="6"/>
      <c r="AE795" s="6"/>
      <c r="AF795" s="6"/>
      <c r="AG795" s="6"/>
      <c r="AH795" s="6"/>
    </row>
    <row r="796" spans="1:34" ht="165" x14ac:dyDescent="0.25">
      <c r="A796" s="6">
        <f t="shared" si="31"/>
        <v>795</v>
      </c>
      <c r="B796" s="1">
        <v>36</v>
      </c>
      <c r="C796" s="2">
        <v>45055.410173611112</v>
      </c>
      <c r="D796" s="1" t="s">
        <v>2761</v>
      </c>
      <c r="E796" s="1" t="s">
        <v>343</v>
      </c>
      <c r="F796" s="3">
        <v>45041</v>
      </c>
      <c r="G796" s="1">
        <f>_xlfn.XLOOKUP(Observation[[#This Row],[Date of Observation]],Date!$A$2:$A$300,Date!$B$2:$B$300,"")</f>
        <v>2</v>
      </c>
      <c r="H796" s="1" t="str">
        <f>_xlfn.XLOOKUP(Observation[[#This Row],[Date of Observation]],Date!$A$2:$A$300,Date!$C$2:$C$300,"")</f>
        <v>Sum 1</v>
      </c>
      <c r="I796" s="1" t="s">
        <v>58</v>
      </c>
      <c r="J796" s="1">
        <v>9</v>
      </c>
      <c r="K796" s="1" t="s">
        <v>59</v>
      </c>
      <c r="L796" s="1">
        <v>5</v>
      </c>
      <c r="M796" s="1" t="s">
        <v>50</v>
      </c>
      <c r="N796" s="1" t="s">
        <v>302</v>
      </c>
      <c r="O796" s="1" t="s">
        <v>1500</v>
      </c>
      <c r="P796" s="6" t="s">
        <v>1501</v>
      </c>
      <c r="Q796" s="17"/>
      <c r="R796" s="6"/>
      <c r="S796" s="6"/>
      <c r="T796" s="6"/>
      <c r="U796" s="6"/>
      <c r="V796" s="6"/>
      <c r="W796" s="6"/>
      <c r="X796" s="6"/>
      <c r="Y796" s="6"/>
      <c r="Z796" s="6"/>
      <c r="AA796" s="6"/>
      <c r="AB796" s="6"/>
      <c r="AC796" s="6"/>
      <c r="AD796" s="6"/>
      <c r="AE796" s="6"/>
      <c r="AF796" s="6"/>
      <c r="AG796" s="6"/>
      <c r="AH796" s="6"/>
    </row>
    <row r="797" spans="1:34" ht="165" x14ac:dyDescent="0.25">
      <c r="A797" s="6">
        <f t="shared" si="31"/>
        <v>796</v>
      </c>
      <c r="B797" s="1">
        <v>37</v>
      </c>
      <c r="C797" s="2">
        <v>45055.410578703704</v>
      </c>
      <c r="D797" s="1" t="s">
        <v>2761</v>
      </c>
      <c r="E797" s="1" t="s">
        <v>343</v>
      </c>
      <c r="F797" s="3">
        <v>45049</v>
      </c>
      <c r="G797" s="1">
        <f>_xlfn.XLOOKUP(Observation[[#This Row],[Date of Observation]],Date!$A$2:$A$300,Date!$B$2:$B$300,"")</f>
        <v>3</v>
      </c>
      <c r="H797" s="1" t="str">
        <f>_xlfn.XLOOKUP(Observation[[#This Row],[Date of Observation]],Date!$A$2:$A$300,Date!$C$2:$C$300,"")</f>
        <v>Sum 1</v>
      </c>
      <c r="I797" s="1" t="s">
        <v>58</v>
      </c>
      <c r="J797" s="1">
        <v>9</v>
      </c>
      <c r="K797" s="1" t="s">
        <v>59</v>
      </c>
      <c r="L797" s="1">
        <v>5</v>
      </c>
      <c r="M797" s="1" t="s">
        <v>50</v>
      </c>
      <c r="N797" s="1" t="s">
        <v>302</v>
      </c>
      <c r="O797" s="1" t="s">
        <v>1500</v>
      </c>
      <c r="P797" s="6" t="s">
        <v>1501</v>
      </c>
      <c r="Q797" s="17"/>
      <c r="R797" s="6"/>
      <c r="S797" s="6"/>
      <c r="T797" s="6"/>
      <c r="U797" s="6"/>
      <c r="V797" s="6"/>
      <c r="W797" s="6"/>
      <c r="X797" s="6"/>
      <c r="Y797" s="6"/>
      <c r="Z797" s="6"/>
      <c r="AA797" s="6"/>
      <c r="AB797" s="6"/>
      <c r="AC797" s="6"/>
      <c r="AD797" s="6"/>
      <c r="AE797" s="6"/>
      <c r="AF797" s="6"/>
      <c r="AG797" s="6"/>
      <c r="AH797" s="6"/>
    </row>
    <row r="798" spans="1:34" ht="409.5" x14ac:dyDescent="0.25">
      <c r="A798" s="6">
        <f t="shared" si="31"/>
        <v>797</v>
      </c>
      <c r="B798" s="1">
        <v>765</v>
      </c>
      <c r="C798" s="2">
        <v>45056.257071759261</v>
      </c>
      <c r="D798" s="1" t="s">
        <v>2756</v>
      </c>
      <c r="E798" s="1" t="s">
        <v>57</v>
      </c>
      <c r="F798" s="3">
        <v>45040</v>
      </c>
      <c r="G798" s="1">
        <f>_xlfn.XLOOKUP(Observation[[#This Row],[Date of Observation]],Date!$A$2:$A$300,Date!$B$2:$B$300,"")</f>
        <v>2</v>
      </c>
      <c r="H798" s="1" t="str">
        <f>_xlfn.XLOOKUP(Observation[[#This Row],[Date of Observation]],Date!$A$2:$A$300,Date!$C$2:$C$300,"")</f>
        <v>Sum 1</v>
      </c>
      <c r="I798" s="1" t="s">
        <v>58</v>
      </c>
      <c r="J798" s="1">
        <v>10</v>
      </c>
      <c r="K798" s="1" t="s">
        <v>59</v>
      </c>
      <c r="L798" s="1">
        <v>1</v>
      </c>
      <c r="M798" s="1" t="s">
        <v>125</v>
      </c>
      <c r="N798" s="1" t="s">
        <v>302</v>
      </c>
      <c r="O798" s="1"/>
      <c r="P798" s="6" t="s">
        <v>2276</v>
      </c>
      <c r="Q798" s="17" t="s">
        <v>2277</v>
      </c>
      <c r="R798" s="6" t="s">
        <v>2278</v>
      </c>
      <c r="S798" s="6" t="s">
        <v>2279</v>
      </c>
      <c r="T798" s="6" t="s">
        <v>2280</v>
      </c>
      <c r="U798" s="6" t="s">
        <v>2281</v>
      </c>
      <c r="V798" s="6" t="s">
        <v>1159</v>
      </c>
      <c r="W798" s="6" t="s">
        <v>1159</v>
      </c>
      <c r="X798" s="6" t="s">
        <v>1159</v>
      </c>
      <c r="Y798" s="6" t="s">
        <v>1159</v>
      </c>
      <c r="Z798" s="6" t="s">
        <v>1159</v>
      </c>
      <c r="AA798" s="6" t="s">
        <v>1159</v>
      </c>
      <c r="AB798" s="6" t="s">
        <v>1159</v>
      </c>
      <c r="AC798" s="6" t="s">
        <v>1159</v>
      </c>
      <c r="AD798" s="6" t="s">
        <v>1159</v>
      </c>
      <c r="AE798" s="6" t="s">
        <v>1159</v>
      </c>
      <c r="AF798" s="6" t="s">
        <v>1159</v>
      </c>
      <c r="AG798" s="6" t="s">
        <v>1159</v>
      </c>
      <c r="AH798" s="6" t="s">
        <v>1159</v>
      </c>
    </row>
    <row r="799" spans="1:34" ht="90" x14ac:dyDescent="0.25">
      <c r="A799" s="6">
        <f t="shared" si="31"/>
        <v>798</v>
      </c>
      <c r="B799" s="1">
        <v>766</v>
      </c>
      <c r="C799" s="2">
        <v>45056.383680555555</v>
      </c>
      <c r="D799" s="1" t="s">
        <v>2710</v>
      </c>
      <c r="E799" s="1" t="s">
        <v>102</v>
      </c>
      <c r="F799" s="3">
        <v>45056</v>
      </c>
      <c r="G799" s="1">
        <f>_xlfn.XLOOKUP(Observation[[#This Row],[Date of Observation]],Date!$A$2:$A$300,Date!$B$2:$B$300,"")</f>
        <v>4</v>
      </c>
      <c r="H799" s="1" t="str">
        <f>_xlfn.XLOOKUP(Observation[[#This Row],[Date of Observation]],Date!$A$2:$A$300,Date!$C$2:$C$300,"")</f>
        <v>Sum 1</v>
      </c>
      <c r="I799" s="1" t="s">
        <v>90</v>
      </c>
      <c r="J799" s="1">
        <v>8</v>
      </c>
      <c r="K799" s="1" t="s">
        <v>103</v>
      </c>
      <c r="L799" s="1">
        <v>5</v>
      </c>
      <c r="M799" s="1" t="s">
        <v>50</v>
      </c>
      <c r="N799" s="1" t="s">
        <v>154</v>
      </c>
      <c r="O799" s="1"/>
      <c r="P799" s="6"/>
      <c r="Q799" s="17" t="s">
        <v>2282</v>
      </c>
      <c r="R799" s="6"/>
      <c r="S799" s="6"/>
      <c r="T799" s="6"/>
      <c r="U799" s="6" t="s">
        <v>2283</v>
      </c>
      <c r="V799" s="6"/>
      <c r="W799" s="6"/>
      <c r="X799" s="6"/>
      <c r="Y799" s="6"/>
      <c r="Z799" s="6"/>
      <c r="AA799" s="6"/>
      <c r="AB799" s="6"/>
      <c r="AC799" s="6"/>
      <c r="AD799" s="6"/>
      <c r="AE799" s="6"/>
      <c r="AF799" s="6"/>
      <c r="AG799" s="6"/>
      <c r="AH799" s="6"/>
    </row>
    <row r="800" spans="1:34" ht="330" x14ac:dyDescent="0.25">
      <c r="A800" s="6">
        <f t="shared" si="31"/>
        <v>799</v>
      </c>
      <c r="B800" s="1">
        <v>767</v>
      </c>
      <c r="C800" s="2">
        <v>45056.388865740744</v>
      </c>
      <c r="D800" s="1" t="s">
        <v>2710</v>
      </c>
      <c r="E800" s="1" t="s">
        <v>102</v>
      </c>
      <c r="F800" s="3">
        <v>45056</v>
      </c>
      <c r="G800" s="1">
        <f>_xlfn.XLOOKUP(Observation[[#This Row],[Date of Observation]],Date!$A$2:$A$300,Date!$B$2:$B$300,"")</f>
        <v>4</v>
      </c>
      <c r="H800" s="1" t="str">
        <f>_xlfn.XLOOKUP(Observation[[#This Row],[Date of Observation]],Date!$A$2:$A$300,Date!$C$2:$C$300,"")</f>
        <v>Sum 1</v>
      </c>
      <c r="I800" s="1" t="s">
        <v>90</v>
      </c>
      <c r="J800" s="1">
        <v>8</v>
      </c>
      <c r="K800" s="1" t="s">
        <v>103</v>
      </c>
      <c r="L800" s="1">
        <v>5</v>
      </c>
      <c r="M800" s="1" t="s">
        <v>50</v>
      </c>
      <c r="N800" s="1" t="s">
        <v>45</v>
      </c>
      <c r="O800" s="1" t="s">
        <v>51</v>
      </c>
      <c r="P800" s="6" t="s">
        <v>2284</v>
      </c>
      <c r="Q800" s="17" t="s">
        <v>2285</v>
      </c>
      <c r="R800" s="6"/>
      <c r="S800" s="6"/>
      <c r="T800" s="6"/>
      <c r="U800" s="6" t="s">
        <v>2286</v>
      </c>
      <c r="V800" s="6"/>
      <c r="W800" s="6"/>
      <c r="X800" s="6"/>
      <c r="Y800" s="6"/>
      <c r="Z800" s="6"/>
      <c r="AA800" s="6"/>
      <c r="AB800" s="6"/>
      <c r="AC800" s="6"/>
      <c r="AD800" s="6"/>
      <c r="AE800" s="6"/>
      <c r="AF800" s="6"/>
      <c r="AG800" s="6"/>
      <c r="AH800" s="6"/>
    </row>
    <row r="801" spans="1:34" ht="405" x14ac:dyDescent="0.25">
      <c r="A801" s="6">
        <f t="shared" si="31"/>
        <v>800</v>
      </c>
      <c r="B801" s="1">
        <v>768</v>
      </c>
      <c r="C801" s="2">
        <v>45056.59101851852</v>
      </c>
      <c r="D801" s="1" t="s">
        <v>2761</v>
      </c>
      <c r="E801" s="1" t="s">
        <v>1297</v>
      </c>
      <c r="F801" s="3">
        <v>45056</v>
      </c>
      <c r="G801" s="1">
        <f>_xlfn.XLOOKUP(Observation[[#This Row],[Date of Observation]],Date!$A$2:$A$300,Date!$B$2:$B$300,"")</f>
        <v>4</v>
      </c>
      <c r="H801" s="1" t="str">
        <f>_xlfn.XLOOKUP(Observation[[#This Row],[Date of Observation]],Date!$A$2:$A$300,Date!$C$2:$C$300,"")</f>
        <v>Sum 1</v>
      </c>
      <c r="I801" s="1" t="s">
        <v>58</v>
      </c>
      <c r="J801" s="1">
        <v>12</v>
      </c>
      <c r="K801" s="1" t="s">
        <v>59</v>
      </c>
      <c r="L801" s="1"/>
      <c r="M801" s="1" t="s">
        <v>85</v>
      </c>
      <c r="N801" s="1" t="s">
        <v>302</v>
      </c>
      <c r="O801" s="1"/>
      <c r="P801" s="6" t="s">
        <v>2287</v>
      </c>
      <c r="Q801" s="17" t="s">
        <v>2288</v>
      </c>
      <c r="R801" s="6" t="s">
        <v>2289</v>
      </c>
      <c r="S801" s="6" t="s">
        <v>2290</v>
      </c>
      <c r="T801" s="6" t="s">
        <v>2291</v>
      </c>
      <c r="U801" s="6" t="s">
        <v>2292</v>
      </c>
      <c r="V801" s="6"/>
      <c r="W801" s="6"/>
      <c r="X801" s="6" t="s">
        <v>1170</v>
      </c>
      <c r="Y801" s="6" t="s">
        <v>1170</v>
      </c>
      <c r="Z801" s="6" t="s">
        <v>1170</v>
      </c>
      <c r="AA801" s="6"/>
      <c r="AB801" s="6"/>
      <c r="AC801" s="6"/>
      <c r="AD801" s="6"/>
      <c r="AE801" s="6"/>
      <c r="AF801" s="6"/>
      <c r="AG801" s="6"/>
      <c r="AH801" s="6"/>
    </row>
    <row r="802" spans="1:34" ht="45" x14ac:dyDescent="0.25">
      <c r="A802" s="6">
        <f t="shared" si="31"/>
        <v>801</v>
      </c>
      <c r="B802" s="1">
        <v>769</v>
      </c>
      <c r="C802" s="2">
        <v>45056.699953703705</v>
      </c>
      <c r="D802" s="1" t="s">
        <v>2756</v>
      </c>
      <c r="E802" s="1" t="s">
        <v>77</v>
      </c>
      <c r="F802" s="3">
        <v>45050</v>
      </c>
      <c r="G802" s="1">
        <f>_xlfn.XLOOKUP(Observation[[#This Row],[Date of Observation]],Date!$A$2:$A$300,Date!$B$2:$B$300,"")</f>
        <v>3</v>
      </c>
      <c r="H802" s="1" t="str">
        <f>_xlfn.XLOOKUP(Observation[[#This Row],[Date of Observation]],Date!$A$2:$A$300,Date!$C$2:$C$300,"")</f>
        <v>Sum 1</v>
      </c>
      <c r="I802" s="1" t="s">
        <v>58</v>
      </c>
      <c r="J802" s="1">
        <v>8</v>
      </c>
      <c r="K802" s="1" t="s">
        <v>59</v>
      </c>
      <c r="L802" s="1">
        <v>3</v>
      </c>
      <c r="M802" s="1" t="s">
        <v>44</v>
      </c>
      <c r="N802" s="1" t="s">
        <v>302</v>
      </c>
      <c r="O802" s="1"/>
      <c r="P802" s="6" t="s">
        <v>2293</v>
      </c>
      <c r="Q802" s="6" t="s">
        <v>2780</v>
      </c>
      <c r="R802" s="6" t="s">
        <v>2780</v>
      </c>
      <c r="S802" s="6" t="s">
        <v>2780</v>
      </c>
      <c r="T802" s="6" t="s">
        <v>2780</v>
      </c>
      <c r="U802" s="6" t="s">
        <v>2780</v>
      </c>
      <c r="V802" s="6" t="s">
        <v>1159</v>
      </c>
      <c r="W802" s="6" t="s">
        <v>1159</v>
      </c>
      <c r="X802" s="6" t="s">
        <v>1159</v>
      </c>
      <c r="Y802" s="6" t="s">
        <v>1159</v>
      </c>
      <c r="Z802" s="6" t="s">
        <v>1159</v>
      </c>
      <c r="AA802" s="6" t="s">
        <v>1159</v>
      </c>
      <c r="AB802" s="6" t="s">
        <v>1159</v>
      </c>
      <c r="AC802" s="6" t="s">
        <v>1159</v>
      </c>
      <c r="AD802" s="6" t="s">
        <v>1159</v>
      </c>
      <c r="AE802" s="6" t="s">
        <v>1159</v>
      </c>
      <c r="AF802" s="6" t="s">
        <v>1159</v>
      </c>
      <c r="AG802" s="6" t="s">
        <v>1159</v>
      </c>
      <c r="AH802" s="6" t="s">
        <v>1159</v>
      </c>
    </row>
    <row r="803" spans="1:34" ht="285" x14ac:dyDescent="0.25">
      <c r="A803" s="6">
        <f t="shared" si="31"/>
        <v>802</v>
      </c>
      <c r="B803" s="1">
        <v>770</v>
      </c>
      <c r="C803" s="2">
        <v>45057.627870370372</v>
      </c>
      <c r="D803" s="1" t="s">
        <v>2730</v>
      </c>
      <c r="E803" s="1" t="s">
        <v>819</v>
      </c>
      <c r="F803" s="3">
        <v>45057</v>
      </c>
      <c r="G803" s="1">
        <f>_xlfn.XLOOKUP(Observation[[#This Row],[Date of Observation]],Date!$A$2:$A$300,Date!$B$2:$B$300,"")</f>
        <v>4</v>
      </c>
      <c r="H803" s="1" t="str">
        <f>_xlfn.XLOOKUP(Observation[[#This Row],[Date of Observation]],Date!$A$2:$A$300,Date!$C$2:$C$300,"")</f>
        <v>Sum 1</v>
      </c>
      <c r="I803" s="1" t="s">
        <v>42</v>
      </c>
      <c r="J803" s="1">
        <v>12</v>
      </c>
      <c r="K803" s="1" t="s">
        <v>726</v>
      </c>
      <c r="L803" s="1"/>
      <c r="M803" s="1" t="s">
        <v>125</v>
      </c>
      <c r="N803" s="1" t="s">
        <v>302</v>
      </c>
      <c r="O803" s="1"/>
      <c r="P803" s="6" t="s">
        <v>2294</v>
      </c>
      <c r="Q803" s="17" t="s">
        <v>2295</v>
      </c>
      <c r="R803" s="6" t="s">
        <v>2296</v>
      </c>
      <c r="S803" s="6" t="s">
        <v>2297</v>
      </c>
      <c r="T803" s="6" t="s">
        <v>2298</v>
      </c>
      <c r="U803" s="6" t="s">
        <v>2299</v>
      </c>
      <c r="V803" s="6"/>
      <c r="W803" s="6"/>
      <c r="X803" s="6"/>
      <c r="Y803" s="6" t="s">
        <v>1170</v>
      </c>
      <c r="Z803" s="6"/>
      <c r="AA803" s="6"/>
      <c r="AB803" s="6"/>
      <c r="AC803" s="6"/>
      <c r="AD803" s="6"/>
      <c r="AE803" s="6"/>
      <c r="AF803" s="6"/>
      <c r="AG803" s="6"/>
      <c r="AH803" s="6"/>
    </row>
    <row r="804" spans="1:34" ht="45" x14ac:dyDescent="0.25">
      <c r="A804" s="6">
        <f t="shared" si="31"/>
        <v>803</v>
      </c>
      <c r="B804" s="1">
        <v>771</v>
      </c>
      <c r="C804" s="2">
        <v>45061.27611111111</v>
      </c>
      <c r="D804" s="1" t="s">
        <v>2745</v>
      </c>
      <c r="E804" s="1" t="s">
        <v>1423</v>
      </c>
      <c r="F804" s="3">
        <v>45057</v>
      </c>
      <c r="G804" s="1">
        <f>_xlfn.XLOOKUP(Observation[[#This Row],[Date of Observation]],Date!$A$2:$A$300,Date!$B$2:$B$300,"")</f>
        <v>4</v>
      </c>
      <c r="H804" s="1" t="str">
        <f>_xlfn.XLOOKUP(Observation[[#This Row],[Date of Observation]],Date!$A$2:$A$300,Date!$C$2:$C$300,"")</f>
        <v>Sum 1</v>
      </c>
      <c r="I804" s="1" t="s">
        <v>58</v>
      </c>
      <c r="J804" s="1">
        <v>7</v>
      </c>
      <c r="K804" s="1" t="s">
        <v>80</v>
      </c>
      <c r="L804" s="1">
        <v>1</v>
      </c>
      <c r="M804" s="1" t="s">
        <v>50</v>
      </c>
      <c r="N804" s="1" t="s">
        <v>45</v>
      </c>
      <c r="O804" s="1" t="s">
        <v>51</v>
      </c>
      <c r="P804" s="6" t="s">
        <v>2300</v>
      </c>
      <c r="Q804" s="6" t="s">
        <v>2780</v>
      </c>
      <c r="R804" s="6" t="s">
        <v>2780</v>
      </c>
      <c r="S804" s="6" t="s">
        <v>2780</v>
      </c>
      <c r="T804" s="6" t="s">
        <v>2780</v>
      </c>
      <c r="U804" s="6" t="s">
        <v>2780</v>
      </c>
      <c r="V804" s="6"/>
      <c r="W804" s="6"/>
      <c r="X804" s="6"/>
      <c r="Y804" s="6"/>
      <c r="Z804" s="6"/>
      <c r="AA804" s="6"/>
      <c r="AB804" s="6"/>
      <c r="AC804" s="6"/>
      <c r="AD804" s="6"/>
      <c r="AE804" s="6"/>
      <c r="AF804" s="6"/>
      <c r="AG804" s="6"/>
      <c r="AH804" s="6"/>
    </row>
    <row r="805" spans="1:34" ht="285" x14ac:dyDescent="0.25">
      <c r="A805" s="6">
        <f t="shared" si="31"/>
        <v>804</v>
      </c>
      <c r="B805" s="1">
        <v>772</v>
      </c>
      <c r="C805" s="2">
        <v>45061.287465277775</v>
      </c>
      <c r="D805" s="1" t="s">
        <v>2745</v>
      </c>
      <c r="E805" s="1" t="s">
        <v>79</v>
      </c>
      <c r="F805" s="3">
        <v>45057</v>
      </c>
      <c r="G805" s="1">
        <f>_xlfn.XLOOKUP(Observation[[#This Row],[Date of Observation]],Date!$A$2:$A$300,Date!$B$2:$B$300,"")</f>
        <v>4</v>
      </c>
      <c r="H805" s="1" t="str">
        <f>_xlfn.XLOOKUP(Observation[[#This Row],[Date of Observation]],Date!$A$2:$A$300,Date!$C$2:$C$300,"")</f>
        <v>Sum 1</v>
      </c>
      <c r="I805" s="1" t="s">
        <v>58</v>
      </c>
      <c r="J805" s="1">
        <v>8</v>
      </c>
      <c r="K805" s="1" t="s">
        <v>80</v>
      </c>
      <c r="L805" s="1">
        <v>4</v>
      </c>
      <c r="M805" s="1" t="s">
        <v>50</v>
      </c>
      <c r="N805" s="1" t="s">
        <v>45</v>
      </c>
      <c r="O805" s="1" t="s">
        <v>51</v>
      </c>
      <c r="P805" s="6" t="s">
        <v>2301</v>
      </c>
      <c r="Q805" s="17" t="s">
        <v>2302</v>
      </c>
      <c r="R805" s="6"/>
      <c r="S805" s="6"/>
      <c r="T805" s="6"/>
      <c r="U805" s="6" t="s">
        <v>2303</v>
      </c>
      <c r="V805" s="6"/>
      <c r="W805" s="6"/>
      <c r="X805" s="6"/>
      <c r="Y805" s="6"/>
      <c r="Z805" s="6"/>
      <c r="AA805" s="6"/>
      <c r="AB805" s="6"/>
      <c r="AC805" s="6"/>
      <c r="AD805" s="6"/>
      <c r="AE805" s="6"/>
      <c r="AF805" s="6"/>
      <c r="AG805" s="6"/>
      <c r="AH805" s="6"/>
    </row>
    <row r="806" spans="1:34" ht="30" x14ac:dyDescent="0.25">
      <c r="A806" s="6">
        <f t="shared" si="31"/>
        <v>805</v>
      </c>
      <c r="B806" s="1">
        <v>773</v>
      </c>
      <c r="C806" s="2">
        <v>45061.50953703704</v>
      </c>
      <c r="D806" s="1" t="s">
        <v>2710</v>
      </c>
      <c r="E806" s="1" t="s">
        <v>102</v>
      </c>
      <c r="F806" s="3">
        <v>45061</v>
      </c>
      <c r="G806" s="1">
        <f>_xlfn.XLOOKUP(Observation[[#This Row],[Date of Observation]],Date!$A$2:$A$300,Date!$B$2:$B$300,"")</f>
        <v>5</v>
      </c>
      <c r="H806" s="1" t="str">
        <f>_xlfn.XLOOKUP(Observation[[#This Row],[Date of Observation]],Date!$A$2:$A$300,Date!$C$2:$C$300,"")</f>
        <v>Sum 1</v>
      </c>
      <c r="I806" s="1" t="s">
        <v>90</v>
      </c>
      <c r="J806" s="1">
        <v>7</v>
      </c>
      <c r="K806" s="1" t="s">
        <v>103</v>
      </c>
      <c r="L806" s="1">
        <v>4</v>
      </c>
      <c r="M806" s="1" t="s">
        <v>44</v>
      </c>
      <c r="N806" s="1" t="s">
        <v>154</v>
      </c>
      <c r="O806" s="1"/>
      <c r="P806" s="6"/>
      <c r="Q806" s="17" t="s">
        <v>2304</v>
      </c>
      <c r="R806" s="6"/>
      <c r="S806" s="6"/>
      <c r="T806" s="6"/>
      <c r="U806" s="6" t="s">
        <v>2305</v>
      </c>
      <c r="V806" s="6"/>
      <c r="W806" s="6"/>
      <c r="X806" s="6"/>
      <c r="Y806" s="6"/>
      <c r="Z806" s="6"/>
      <c r="AA806" s="6"/>
      <c r="AB806" s="6"/>
      <c r="AC806" s="6"/>
      <c r="AD806" s="6"/>
      <c r="AE806" s="6"/>
      <c r="AF806" s="6"/>
      <c r="AG806" s="6"/>
      <c r="AH806" s="6"/>
    </row>
    <row r="807" spans="1:34" ht="180" x14ac:dyDescent="0.25">
      <c r="A807" s="6">
        <f t="shared" si="31"/>
        <v>806</v>
      </c>
      <c r="B807" s="1">
        <v>774</v>
      </c>
      <c r="C807" s="2">
        <v>45061.521932870368</v>
      </c>
      <c r="D807" s="1" t="s">
        <v>2710</v>
      </c>
      <c r="E807" s="1" t="s">
        <v>102</v>
      </c>
      <c r="F807" s="3">
        <v>45061</v>
      </c>
      <c r="G807" s="1">
        <f>_xlfn.XLOOKUP(Observation[[#This Row],[Date of Observation]],Date!$A$2:$A$300,Date!$B$2:$B$300,"")</f>
        <v>5</v>
      </c>
      <c r="H807" s="1" t="str">
        <f>_xlfn.XLOOKUP(Observation[[#This Row],[Date of Observation]],Date!$A$2:$A$300,Date!$C$2:$C$300,"")</f>
        <v>Sum 1</v>
      </c>
      <c r="I807" s="1" t="s">
        <v>90</v>
      </c>
      <c r="J807" s="1">
        <v>7</v>
      </c>
      <c r="K807" s="1" t="s">
        <v>103</v>
      </c>
      <c r="L807" s="1">
        <v>4</v>
      </c>
      <c r="M807" s="1" t="s">
        <v>44</v>
      </c>
      <c r="N807" s="1" t="s">
        <v>45</v>
      </c>
      <c r="O807" s="1" t="s">
        <v>51</v>
      </c>
      <c r="P807" s="6" t="s">
        <v>2306</v>
      </c>
      <c r="Q807" s="17" t="s">
        <v>2307</v>
      </c>
      <c r="R807" s="6"/>
      <c r="S807" s="6"/>
      <c r="T807" s="6"/>
      <c r="U807" s="6" t="s">
        <v>2308</v>
      </c>
      <c r="V807" s="6"/>
      <c r="W807" s="6"/>
      <c r="X807" s="6"/>
      <c r="Y807" s="6"/>
      <c r="Z807" s="6"/>
      <c r="AA807" s="6"/>
      <c r="AB807" s="6"/>
      <c r="AC807" s="6"/>
      <c r="AD807" s="6"/>
      <c r="AE807" s="6"/>
      <c r="AF807" s="6"/>
      <c r="AG807" s="6"/>
      <c r="AH807" s="6"/>
    </row>
    <row r="808" spans="1:34" ht="45" x14ac:dyDescent="0.25">
      <c r="A808" s="6">
        <f t="shared" si="31"/>
        <v>807</v>
      </c>
      <c r="B808" s="1">
        <v>775</v>
      </c>
      <c r="C808" s="2">
        <v>45062.302129629628</v>
      </c>
      <c r="D808" s="1" t="s">
        <v>2720</v>
      </c>
      <c r="E808" s="1" t="s">
        <v>77</v>
      </c>
      <c r="F808" s="3">
        <v>45061</v>
      </c>
      <c r="G808" s="1">
        <f>_xlfn.XLOOKUP(Observation[[#This Row],[Date of Observation]],Date!$A$2:$A$300,Date!$B$2:$B$300,"")</f>
        <v>5</v>
      </c>
      <c r="H808" s="1" t="str">
        <f>_xlfn.XLOOKUP(Observation[[#This Row],[Date of Observation]],Date!$A$2:$A$300,Date!$C$2:$C$300,"")</f>
        <v>Sum 1</v>
      </c>
      <c r="I808" s="1" t="s">
        <v>58</v>
      </c>
      <c r="J808" s="1">
        <v>7</v>
      </c>
      <c r="K808" s="1" t="s">
        <v>59</v>
      </c>
      <c r="L808" s="1">
        <v>4</v>
      </c>
      <c r="M808" s="1" t="s">
        <v>50</v>
      </c>
      <c r="N808" s="1" t="s">
        <v>45</v>
      </c>
      <c r="O808" s="1" t="s">
        <v>1356</v>
      </c>
      <c r="P808" s="6" t="s">
        <v>2309</v>
      </c>
      <c r="Q808" s="6" t="s">
        <v>2780</v>
      </c>
      <c r="R808" s="6" t="s">
        <v>2780</v>
      </c>
      <c r="S808" s="6" t="s">
        <v>2780</v>
      </c>
      <c r="T808" s="6" t="s">
        <v>2780</v>
      </c>
      <c r="U808" s="6" t="s">
        <v>2780</v>
      </c>
      <c r="V808" s="6" t="s">
        <v>1159</v>
      </c>
      <c r="W808" s="6" t="s">
        <v>1159</v>
      </c>
      <c r="X808" s="6" t="s">
        <v>1159</v>
      </c>
      <c r="Y808" s="6" t="s">
        <v>1159</v>
      </c>
      <c r="Z808" s="6" t="s">
        <v>1159</v>
      </c>
      <c r="AA808" s="6" t="s">
        <v>1159</v>
      </c>
      <c r="AB808" s="6" t="s">
        <v>1159</v>
      </c>
      <c r="AC808" s="6" t="s">
        <v>1159</v>
      </c>
      <c r="AD808" s="6" t="s">
        <v>1159</v>
      </c>
      <c r="AE808" s="6" t="s">
        <v>1159</v>
      </c>
      <c r="AF808" s="6" t="s">
        <v>1159</v>
      </c>
      <c r="AG808" s="6" t="s">
        <v>1159</v>
      </c>
      <c r="AH808" s="6" t="s">
        <v>1159</v>
      </c>
    </row>
    <row r="809" spans="1:34" ht="105" x14ac:dyDescent="0.25">
      <c r="A809" s="6">
        <f t="shared" si="31"/>
        <v>808</v>
      </c>
      <c r="B809" s="1">
        <v>776</v>
      </c>
      <c r="C809" s="2">
        <v>45062.318831018521</v>
      </c>
      <c r="D809" s="1" t="s">
        <v>2720</v>
      </c>
      <c r="E809" s="1" t="s">
        <v>343</v>
      </c>
      <c r="F809" s="3">
        <v>45061</v>
      </c>
      <c r="G809" s="1">
        <f>_xlfn.XLOOKUP(Observation[[#This Row],[Date of Observation]],Date!$A$2:$A$300,Date!$B$2:$B$300,"")</f>
        <v>5</v>
      </c>
      <c r="H809" s="1" t="str">
        <f>_xlfn.XLOOKUP(Observation[[#This Row],[Date of Observation]],Date!$A$2:$A$300,Date!$C$2:$C$300,"")</f>
        <v>Sum 1</v>
      </c>
      <c r="I809" s="1" t="s">
        <v>58</v>
      </c>
      <c r="J809" s="1">
        <v>7</v>
      </c>
      <c r="K809" s="1" t="s">
        <v>59</v>
      </c>
      <c r="L809" s="1">
        <v>3</v>
      </c>
      <c r="M809" s="1" t="s">
        <v>50</v>
      </c>
      <c r="N809" s="1" t="s">
        <v>45</v>
      </c>
      <c r="O809" s="1" t="s">
        <v>1356</v>
      </c>
      <c r="P809" s="6" t="s">
        <v>2310</v>
      </c>
      <c r="Q809" s="17" t="s">
        <v>2311</v>
      </c>
      <c r="R809" s="6"/>
      <c r="S809" s="6"/>
      <c r="T809" s="6"/>
      <c r="U809" s="6" t="s">
        <v>2312</v>
      </c>
      <c r="V809" s="6" t="s">
        <v>1159</v>
      </c>
      <c r="W809" s="6" t="s">
        <v>1159</v>
      </c>
      <c r="X809" s="6" t="s">
        <v>1159</v>
      </c>
      <c r="Y809" s="6" t="s">
        <v>1159</v>
      </c>
      <c r="Z809" s="6" t="s">
        <v>1159</v>
      </c>
      <c r="AA809" s="6" t="s">
        <v>1159</v>
      </c>
      <c r="AB809" s="6" t="s">
        <v>1159</v>
      </c>
      <c r="AC809" s="6" t="s">
        <v>1159</v>
      </c>
      <c r="AD809" s="6" t="s">
        <v>1159</v>
      </c>
      <c r="AE809" s="6" t="s">
        <v>1159</v>
      </c>
      <c r="AF809" s="6" t="s">
        <v>1159</v>
      </c>
      <c r="AG809" s="6" t="s">
        <v>1159</v>
      </c>
      <c r="AH809" s="6" t="s">
        <v>1159</v>
      </c>
    </row>
    <row r="810" spans="1:34" ht="240" x14ac:dyDescent="0.25">
      <c r="A810" s="6">
        <f t="shared" si="31"/>
        <v>809</v>
      </c>
      <c r="B810" s="1">
        <v>777</v>
      </c>
      <c r="C810" s="2">
        <v>45062.342604166668</v>
      </c>
      <c r="D810" s="1" t="s">
        <v>2731</v>
      </c>
      <c r="E810" s="1" t="s">
        <v>205</v>
      </c>
      <c r="F810" s="3">
        <v>45062</v>
      </c>
      <c r="G810" s="1">
        <f>_xlfn.XLOOKUP(Observation[[#This Row],[Date of Observation]],Date!$A$2:$A$300,Date!$B$2:$B$300,"")</f>
        <v>5</v>
      </c>
      <c r="H810" s="1" t="str">
        <f>_xlfn.XLOOKUP(Observation[[#This Row],[Date of Observation]],Date!$A$2:$A$300,Date!$C$2:$C$300,"")</f>
        <v>Sum 1</v>
      </c>
      <c r="I810" s="1" t="s">
        <v>42</v>
      </c>
      <c r="J810" s="1">
        <v>12</v>
      </c>
      <c r="K810" s="1" t="s">
        <v>206</v>
      </c>
      <c r="L810" s="1"/>
      <c r="M810" s="1" t="s">
        <v>65</v>
      </c>
      <c r="N810" s="1" t="s">
        <v>45</v>
      </c>
      <c r="O810" s="1" t="s">
        <v>51</v>
      </c>
      <c r="P810" s="6" t="s">
        <v>2313</v>
      </c>
      <c r="Q810" s="17" t="s">
        <v>2314</v>
      </c>
      <c r="R810" s="6"/>
      <c r="S810" s="6"/>
      <c r="T810" s="6"/>
      <c r="U810" s="6" t="s">
        <v>2315</v>
      </c>
      <c r="V810" s="6"/>
      <c r="W810" s="6"/>
      <c r="X810" s="6"/>
      <c r="Y810" s="6"/>
      <c r="Z810" s="6"/>
      <c r="AA810" s="6"/>
      <c r="AB810" s="6"/>
      <c r="AC810" s="6"/>
      <c r="AD810" s="6"/>
      <c r="AE810" s="6"/>
      <c r="AF810" s="6"/>
      <c r="AG810" s="6"/>
      <c r="AH810" s="6"/>
    </row>
    <row r="811" spans="1:34" ht="45" x14ac:dyDescent="0.25">
      <c r="A811" s="6">
        <f t="shared" si="31"/>
        <v>810</v>
      </c>
      <c r="B811" s="1">
        <v>778</v>
      </c>
      <c r="C811" s="2">
        <v>45062.351053240738</v>
      </c>
      <c r="D811" s="1" t="s">
        <v>2757</v>
      </c>
      <c r="E811" s="1" t="s">
        <v>63</v>
      </c>
      <c r="F811" s="3">
        <v>45056</v>
      </c>
      <c r="G811" s="1">
        <f>_xlfn.XLOOKUP(Observation[[#This Row],[Date of Observation]],Date!$A$2:$A$300,Date!$B$2:$B$300,"")</f>
        <v>4</v>
      </c>
      <c r="H811" s="1" t="str">
        <f>_xlfn.XLOOKUP(Observation[[#This Row],[Date of Observation]],Date!$A$2:$A$300,Date!$C$2:$C$300,"")</f>
        <v>Sum 1</v>
      </c>
      <c r="I811" s="1" t="s">
        <v>58</v>
      </c>
      <c r="J811" s="1">
        <v>9</v>
      </c>
      <c r="K811" s="1" t="s">
        <v>64</v>
      </c>
      <c r="L811" s="1">
        <v>2</v>
      </c>
      <c r="M811" s="1" t="s">
        <v>50</v>
      </c>
      <c r="N811" s="1" t="s">
        <v>302</v>
      </c>
      <c r="O811" s="1"/>
      <c r="P811" s="6" t="s">
        <v>2316</v>
      </c>
      <c r="Q811" s="6" t="s">
        <v>2780</v>
      </c>
      <c r="R811" s="6" t="s">
        <v>2780</v>
      </c>
      <c r="S811" s="6" t="s">
        <v>2780</v>
      </c>
      <c r="T811" s="6" t="s">
        <v>2780</v>
      </c>
      <c r="U811" s="6" t="s">
        <v>2780</v>
      </c>
      <c r="V811" s="6"/>
      <c r="W811" s="6"/>
      <c r="X811" s="6"/>
      <c r="Y811" s="6"/>
      <c r="Z811" s="6"/>
      <c r="AA811" s="6"/>
      <c r="AB811" s="6"/>
      <c r="AC811" s="6"/>
      <c r="AD811" s="6"/>
      <c r="AE811" s="6"/>
      <c r="AF811" s="6"/>
      <c r="AG811" s="6"/>
      <c r="AH811" s="6"/>
    </row>
    <row r="812" spans="1:34" ht="90" x14ac:dyDescent="0.25">
      <c r="A812" s="6">
        <f t="shared" si="31"/>
        <v>811</v>
      </c>
      <c r="B812" s="1">
        <v>779</v>
      </c>
      <c r="C812" s="2">
        <v>45062.473564814813</v>
      </c>
      <c r="D812" s="1" t="s">
        <v>2715</v>
      </c>
      <c r="E812" s="1" t="s">
        <v>1831</v>
      </c>
      <c r="F812" s="3">
        <v>45062</v>
      </c>
      <c r="G812" s="1">
        <f>_xlfn.XLOOKUP(Observation[[#This Row],[Date of Observation]],Date!$A$2:$A$300,Date!$B$2:$B$300,"")</f>
        <v>5</v>
      </c>
      <c r="H812" s="1" t="str">
        <f>_xlfn.XLOOKUP(Observation[[#This Row],[Date of Observation]],Date!$A$2:$A$300,Date!$C$2:$C$300,"")</f>
        <v>Sum 1</v>
      </c>
      <c r="I812" s="1" t="s">
        <v>90</v>
      </c>
      <c r="J812" s="1">
        <v>11</v>
      </c>
      <c r="K812" s="1" t="s">
        <v>221</v>
      </c>
      <c r="L812" s="1">
        <v>1</v>
      </c>
      <c r="M812" s="1" t="s">
        <v>65</v>
      </c>
      <c r="N812" s="1" t="s">
        <v>302</v>
      </c>
      <c r="O812" s="1"/>
      <c r="P812" s="6" t="s">
        <v>2317</v>
      </c>
      <c r="Q812" s="17" t="s">
        <v>2318</v>
      </c>
      <c r="R812" s="6" t="s">
        <v>2319</v>
      </c>
      <c r="S812" s="6" t="s">
        <v>2320</v>
      </c>
      <c r="T812" s="6" t="s">
        <v>2321</v>
      </c>
      <c r="U812" s="6" t="s">
        <v>2322</v>
      </c>
      <c r="V812" s="6"/>
      <c r="W812" s="6"/>
      <c r="X812" s="6"/>
      <c r="Y812" s="6"/>
      <c r="Z812" s="6"/>
      <c r="AA812" s="6" t="s">
        <v>1170</v>
      </c>
      <c r="AB812" s="6"/>
      <c r="AC812" s="6" t="s">
        <v>1170</v>
      </c>
      <c r="AD812" s="6"/>
      <c r="AE812" s="6"/>
      <c r="AF812" s="6"/>
      <c r="AG812" s="6"/>
      <c r="AH812" s="6"/>
    </row>
    <row r="813" spans="1:34" ht="360" x14ac:dyDescent="0.25">
      <c r="A813" s="6">
        <f t="shared" si="31"/>
        <v>812</v>
      </c>
      <c r="B813" s="1">
        <v>780</v>
      </c>
      <c r="C813" s="2">
        <v>45062.549699074072</v>
      </c>
      <c r="D813" s="1" t="s">
        <v>2743</v>
      </c>
      <c r="E813" s="1" t="s">
        <v>460</v>
      </c>
      <c r="F813" s="3">
        <v>45050</v>
      </c>
      <c r="G813" s="1">
        <f>_xlfn.XLOOKUP(Observation[[#This Row],[Date of Observation]],Date!$A$2:$A$300,Date!$B$2:$B$300,"")</f>
        <v>3</v>
      </c>
      <c r="H813" s="1" t="str">
        <f>_xlfn.XLOOKUP(Observation[[#This Row],[Date of Observation]],Date!$A$2:$A$300,Date!$C$2:$C$300,"")</f>
        <v>Sum 1</v>
      </c>
      <c r="I813" s="1" t="s">
        <v>90</v>
      </c>
      <c r="J813" s="1">
        <v>9</v>
      </c>
      <c r="K813" s="1" t="s">
        <v>221</v>
      </c>
      <c r="L813" s="1">
        <v>2</v>
      </c>
      <c r="M813" s="1" t="s">
        <v>44</v>
      </c>
      <c r="N813" s="1" t="s">
        <v>45</v>
      </c>
      <c r="O813" s="1" t="s">
        <v>26</v>
      </c>
      <c r="P813" s="6" t="s">
        <v>2323</v>
      </c>
      <c r="Q813" s="17"/>
      <c r="R813" s="6"/>
      <c r="S813" s="6"/>
      <c r="T813" s="6" t="s">
        <v>2324</v>
      </c>
      <c r="U813" s="6" t="s">
        <v>2325</v>
      </c>
      <c r="V813" s="6"/>
      <c r="W813" s="6"/>
      <c r="X813" s="6"/>
      <c r="Y813" s="6"/>
      <c r="Z813" s="6"/>
      <c r="AA813" s="6"/>
      <c r="AB813" s="6"/>
      <c r="AC813" s="6"/>
      <c r="AD813" s="6"/>
      <c r="AE813" s="6"/>
      <c r="AF813" s="6"/>
      <c r="AG813" s="6"/>
      <c r="AH813" s="6"/>
    </row>
    <row r="814" spans="1:34" ht="390" x14ac:dyDescent="0.25">
      <c r="A814" s="6">
        <f t="shared" si="31"/>
        <v>813</v>
      </c>
      <c r="B814" s="1">
        <v>781</v>
      </c>
      <c r="C814" s="2">
        <v>45062.66265046296</v>
      </c>
      <c r="D814" s="1" t="s">
        <v>2697</v>
      </c>
      <c r="E814" s="1" t="s">
        <v>95</v>
      </c>
      <c r="F814" s="3">
        <v>45057</v>
      </c>
      <c r="G814" s="1">
        <f>_xlfn.XLOOKUP(Observation[[#This Row],[Date of Observation]],Date!$A$2:$A$300,Date!$B$2:$B$300,"")</f>
        <v>4</v>
      </c>
      <c r="H814" s="1" t="str">
        <f>_xlfn.XLOOKUP(Observation[[#This Row],[Date of Observation]],Date!$A$2:$A$300,Date!$C$2:$C$300,"")</f>
        <v>Sum 1</v>
      </c>
      <c r="I814" s="1" t="s">
        <v>42</v>
      </c>
      <c r="J814" s="1">
        <v>9</v>
      </c>
      <c r="K814" s="1" t="s">
        <v>43</v>
      </c>
      <c r="L814" s="1">
        <v>2</v>
      </c>
      <c r="M814" s="1" t="s">
        <v>44</v>
      </c>
      <c r="N814" s="1" t="s">
        <v>302</v>
      </c>
      <c r="O814" s="1"/>
      <c r="P814" s="6" t="s">
        <v>2326</v>
      </c>
      <c r="Q814" s="17" t="s">
        <v>2327</v>
      </c>
      <c r="R814" s="6" t="s">
        <v>2328</v>
      </c>
      <c r="S814" s="6" t="s">
        <v>2329</v>
      </c>
      <c r="T814" s="6" t="s">
        <v>2330</v>
      </c>
      <c r="U814" s="6" t="s">
        <v>2331</v>
      </c>
      <c r="V814" s="6"/>
      <c r="W814" s="6"/>
      <c r="X814" s="6"/>
      <c r="Y814" s="6"/>
      <c r="Z814" s="6"/>
      <c r="AA814" s="6"/>
      <c r="AB814" s="6"/>
      <c r="AC814" s="6"/>
      <c r="AD814" s="6"/>
      <c r="AE814" s="6"/>
      <c r="AF814" s="6"/>
      <c r="AG814" s="6"/>
      <c r="AH814" s="6"/>
    </row>
    <row r="815" spans="1:34" ht="45" x14ac:dyDescent="0.25">
      <c r="A815" s="6">
        <f t="shared" si="31"/>
        <v>814</v>
      </c>
      <c r="B815" s="1">
        <v>782</v>
      </c>
      <c r="C815" s="2">
        <v>45062.675821759258</v>
      </c>
      <c r="D815" s="1" t="s">
        <v>2684</v>
      </c>
      <c r="E815" s="1" t="s">
        <v>41</v>
      </c>
      <c r="F815" s="3">
        <v>45061</v>
      </c>
      <c r="G815" s="1">
        <f>_xlfn.XLOOKUP(Observation[[#This Row],[Date of Observation]],Date!$A$2:$A$300,Date!$B$2:$B$300,"")</f>
        <v>5</v>
      </c>
      <c r="H815" s="1" t="str">
        <f>_xlfn.XLOOKUP(Observation[[#This Row],[Date of Observation]],Date!$A$2:$A$300,Date!$C$2:$C$300,"")</f>
        <v>Sum 1</v>
      </c>
      <c r="I815" s="1" t="s">
        <v>42</v>
      </c>
      <c r="J815" s="1">
        <v>10</v>
      </c>
      <c r="K815" s="1" t="s">
        <v>43</v>
      </c>
      <c r="L815" s="1">
        <v>1</v>
      </c>
      <c r="M815" s="1" t="s">
        <v>50</v>
      </c>
      <c r="N815" s="1" t="s">
        <v>302</v>
      </c>
      <c r="O815" s="1"/>
      <c r="P815" s="6" t="s">
        <v>2332</v>
      </c>
      <c r="Q815" s="6" t="s">
        <v>2780</v>
      </c>
      <c r="R815" s="6" t="s">
        <v>2780</v>
      </c>
      <c r="S815" s="6" t="s">
        <v>2780</v>
      </c>
      <c r="T815" s="6" t="s">
        <v>2780</v>
      </c>
      <c r="U815" s="6" t="s">
        <v>2780</v>
      </c>
      <c r="V815" s="6"/>
      <c r="W815" s="6"/>
      <c r="X815" s="6"/>
      <c r="Y815" s="6"/>
      <c r="Z815" s="6"/>
      <c r="AA815" s="6"/>
      <c r="AB815" s="6"/>
      <c r="AC815" s="6"/>
      <c r="AD815" s="6"/>
      <c r="AE815" s="6"/>
      <c r="AF815" s="6"/>
      <c r="AG815" s="6"/>
      <c r="AH815" s="6"/>
    </row>
    <row r="816" spans="1:34" ht="45" x14ac:dyDescent="0.25">
      <c r="A816" s="6">
        <f t="shared" si="31"/>
        <v>815</v>
      </c>
      <c r="B816" s="1">
        <v>783</v>
      </c>
      <c r="C816" s="2">
        <v>45063.548807870371</v>
      </c>
      <c r="D816" s="1" t="s">
        <v>2730</v>
      </c>
      <c r="E816" s="1" t="s">
        <v>100</v>
      </c>
      <c r="F816" s="3">
        <v>45061</v>
      </c>
      <c r="G816" s="1">
        <f>_xlfn.XLOOKUP(Observation[[#This Row],[Date of Observation]],Date!$A$2:$A$300,Date!$B$2:$B$300,"")</f>
        <v>5</v>
      </c>
      <c r="H816" s="1" t="str">
        <f>_xlfn.XLOOKUP(Observation[[#This Row],[Date of Observation]],Date!$A$2:$A$300,Date!$C$2:$C$300,"")</f>
        <v>Sum 1</v>
      </c>
      <c r="I816" s="1" t="s">
        <v>42</v>
      </c>
      <c r="J816" s="1">
        <v>10</v>
      </c>
      <c r="K816" s="1" t="s">
        <v>43</v>
      </c>
      <c r="L816" s="1">
        <v>3</v>
      </c>
      <c r="M816" s="1" t="s">
        <v>50</v>
      </c>
      <c r="N816" s="1" t="s">
        <v>302</v>
      </c>
      <c r="O816" s="1"/>
      <c r="P816" s="6" t="s">
        <v>2333</v>
      </c>
      <c r="Q816" s="6" t="s">
        <v>2780</v>
      </c>
      <c r="R816" s="6" t="s">
        <v>2780</v>
      </c>
      <c r="S816" s="6" t="s">
        <v>2780</v>
      </c>
      <c r="T816" s="6" t="s">
        <v>2780</v>
      </c>
      <c r="U816" s="6" t="s">
        <v>2780</v>
      </c>
      <c r="V816" s="6"/>
      <c r="W816" s="6"/>
      <c r="X816" s="6"/>
      <c r="Y816" s="6"/>
      <c r="Z816" s="6"/>
      <c r="AA816" s="6"/>
      <c r="AB816" s="6"/>
      <c r="AC816" s="6"/>
      <c r="AD816" s="6"/>
      <c r="AE816" s="6"/>
      <c r="AF816" s="6"/>
      <c r="AG816" s="6"/>
      <c r="AH816" s="6"/>
    </row>
    <row r="817" spans="1:34" ht="409.5" x14ac:dyDescent="0.25">
      <c r="A817" s="6">
        <f t="shared" si="31"/>
        <v>816</v>
      </c>
      <c r="B817" s="1">
        <v>784</v>
      </c>
      <c r="C817" s="2">
        <v>45063.551145833335</v>
      </c>
      <c r="D817" s="1" t="s">
        <v>2730</v>
      </c>
      <c r="E817" s="1" t="s">
        <v>1597</v>
      </c>
      <c r="F817" s="3">
        <v>45062</v>
      </c>
      <c r="G817" s="1">
        <f>_xlfn.XLOOKUP(Observation[[#This Row],[Date of Observation]],Date!$A$2:$A$300,Date!$B$2:$B$300,"")</f>
        <v>5</v>
      </c>
      <c r="H817" s="1" t="str">
        <f>_xlfn.XLOOKUP(Observation[[#This Row],[Date of Observation]],Date!$A$2:$A$300,Date!$C$2:$C$300,"")</f>
        <v>Sum 1</v>
      </c>
      <c r="I817" s="1" t="s">
        <v>42</v>
      </c>
      <c r="J817" s="1">
        <v>10</v>
      </c>
      <c r="K817" s="1" t="s">
        <v>43</v>
      </c>
      <c r="L817" s="1">
        <v>5</v>
      </c>
      <c r="M817" s="1" t="s">
        <v>44</v>
      </c>
      <c r="N817" s="1" t="s">
        <v>302</v>
      </c>
      <c r="O817" s="1"/>
      <c r="P817" s="6" t="s">
        <v>2334</v>
      </c>
      <c r="Q817" s="17" t="s">
        <v>2335</v>
      </c>
      <c r="R817" s="6" t="s">
        <v>2336</v>
      </c>
      <c r="S817" s="6" t="s">
        <v>2337</v>
      </c>
      <c r="T817" s="6" t="s">
        <v>2338</v>
      </c>
      <c r="U817" s="6" t="s">
        <v>2339</v>
      </c>
      <c r="V817" s="6"/>
      <c r="W817" s="6" t="s">
        <v>1159</v>
      </c>
      <c r="X817" s="6"/>
      <c r="Y817" s="6"/>
      <c r="Z817" s="6" t="s">
        <v>1166</v>
      </c>
      <c r="AA817" s="6"/>
      <c r="AB817" s="6"/>
      <c r="AC817" s="6"/>
      <c r="AD817" s="6"/>
      <c r="AE817" s="6"/>
      <c r="AF817" s="6"/>
      <c r="AG817" s="6"/>
      <c r="AH817" s="6"/>
    </row>
    <row r="818" spans="1:34" ht="45" x14ac:dyDescent="0.25">
      <c r="A818" s="6">
        <f t="shared" si="31"/>
        <v>817</v>
      </c>
      <c r="B818" s="1">
        <v>785</v>
      </c>
      <c r="C818" s="2">
        <v>45064.417824074073</v>
      </c>
      <c r="D818" s="1" t="s">
        <v>2693</v>
      </c>
      <c r="E818" s="1" t="s">
        <v>100</v>
      </c>
      <c r="F818" s="3">
        <v>45064</v>
      </c>
      <c r="G818" s="1">
        <f>_xlfn.XLOOKUP(Observation[[#This Row],[Date of Observation]],Date!$A$2:$A$300,Date!$B$2:$B$300,"")</f>
        <v>5</v>
      </c>
      <c r="H818" s="1" t="str">
        <f>_xlfn.XLOOKUP(Observation[[#This Row],[Date of Observation]],Date!$A$2:$A$300,Date!$C$2:$C$300,"")</f>
        <v>Sum 1</v>
      </c>
      <c r="I818" s="1" t="s">
        <v>42</v>
      </c>
      <c r="J818" s="1">
        <v>7</v>
      </c>
      <c r="K818" s="1" t="s">
        <v>43</v>
      </c>
      <c r="L818" s="1">
        <v>2</v>
      </c>
      <c r="M818" s="1" t="s">
        <v>50</v>
      </c>
      <c r="N818" s="1" t="s">
        <v>45</v>
      </c>
      <c r="O818" s="1" t="s">
        <v>26</v>
      </c>
      <c r="P818" s="6" t="s">
        <v>2340</v>
      </c>
      <c r="Q818" s="6" t="s">
        <v>2780</v>
      </c>
      <c r="R818" s="6" t="s">
        <v>2780</v>
      </c>
      <c r="S818" s="6" t="s">
        <v>2780</v>
      </c>
      <c r="T818" s="6" t="s">
        <v>2780</v>
      </c>
      <c r="U818" s="6" t="s">
        <v>2780</v>
      </c>
      <c r="V818" s="6"/>
      <c r="W818" s="6"/>
      <c r="X818" s="6"/>
      <c r="Y818" s="6"/>
      <c r="Z818" s="6"/>
      <c r="AA818" s="6"/>
      <c r="AB818" s="6"/>
      <c r="AC818" s="6"/>
      <c r="AD818" s="6"/>
      <c r="AE818" s="6"/>
      <c r="AF818" s="6"/>
      <c r="AG818" s="6"/>
      <c r="AH818" s="6"/>
    </row>
    <row r="819" spans="1:34" ht="240" x14ac:dyDescent="0.25">
      <c r="A819" s="6">
        <f t="shared" si="31"/>
        <v>818</v>
      </c>
      <c r="B819" s="1">
        <v>786</v>
      </c>
      <c r="C819" s="2">
        <v>45064.699097222219</v>
      </c>
      <c r="D819" s="1" t="s">
        <v>2743</v>
      </c>
      <c r="E819" s="1" t="s">
        <v>210</v>
      </c>
      <c r="F819" s="3">
        <v>45062</v>
      </c>
      <c r="G819" s="1">
        <f>_xlfn.XLOOKUP(Observation[[#This Row],[Date of Observation]],Date!$A$2:$A$300,Date!$B$2:$B$300,"")</f>
        <v>5</v>
      </c>
      <c r="H819" s="1" t="str">
        <f>_xlfn.XLOOKUP(Observation[[#This Row],[Date of Observation]],Date!$A$2:$A$300,Date!$C$2:$C$300,"")</f>
        <v>Sum 1</v>
      </c>
      <c r="I819" s="1" t="s">
        <v>90</v>
      </c>
      <c r="J819" s="1">
        <v>9</v>
      </c>
      <c r="K819" s="1" t="s">
        <v>192</v>
      </c>
      <c r="L819" s="1">
        <v>2</v>
      </c>
      <c r="M819" s="1" t="s">
        <v>50</v>
      </c>
      <c r="N819" s="1" t="s">
        <v>302</v>
      </c>
      <c r="O819" s="1"/>
      <c r="P819" s="6" t="s">
        <v>2341</v>
      </c>
      <c r="Q819" s="17" t="s">
        <v>2342</v>
      </c>
      <c r="R819" s="6" t="s">
        <v>2343</v>
      </c>
      <c r="S819" s="6" t="s">
        <v>2344</v>
      </c>
      <c r="T819" s="6" t="s">
        <v>2345</v>
      </c>
      <c r="U819" s="6" t="s">
        <v>2346</v>
      </c>
      <c r="V819" s="6"/>
      <c r="W819" s="6"/>
      <c r="X819" s="6"/>
      <c r="Y819" s="6" t="s">
        <v>1170</v>
      </c>
      <c r="Z819" s="6"/>
      <c r="AA819" s="6"/>
      <c r="AB819" s="6"/>
      <c r="AC819" s="6"/>
      <c r="AD819" s="6"/>
      <c r="AE819" s="6"/>
      <c r="AF819" s="6"/>
      <c r="AG819" s="6"/>
      <c r="AH819" s="6" t="s">
        <v>1170</v>
      </c>
    </row>
    <row r="820" spans="1:34" ht="150" x14ac:dyDescent="0.25">
      <c r="A820" s="6">
        <f t="shared" si="31"/>
        <v>819</v>
      </c>
      <c r="B820" s="1">
        <v>787</v>
      </c>
      <c r="C820" s="2">
        <v>45065.541203703702</v>
      </c>
      <c r="D820" s="1" t="s">
        <v>2757</v>
      </c>
      <c r="E820" s="1" t="s">
        <v>107</v>
      </c>
      <c r="F820" s="3">
        <v>45062</v>
      </c>
      <c r="G820" s="1">
        <f>_xlfn.XLOOKUP(Observation[[#This Row],[Date of Observation]],Date!$A$2:$A$300,Date!$B$2:$B$300,"")</f>
        <v>5</v>
      </c>
      <c r="H820" s="1" t="str">
        <f>_xlfn.XLOOKUP(Observation[[#This Row],[Date of Observation]],Date!$A$2:$A$300,Date!$C$2:$C$300,"")</f>
        <v>Sum 1</v>
      </c>
      <c r="I820" s="1" t="s">
        <v>58</v>
      </c>
      <c r="J820" s="1">
        <v>10</v>
      </c>
      <c r="K820" s="1" t="s">
        <v>64</v>
      </c>
      <c r="L820" s="1">
        <v>2</v>
      </c>
      <c r="M820" s="1" t="s">
        <v>125</v>
      </c>
      <c r="N820" s="1" t="s">
        <v>302</v>
      </c>
      <c r="O820" s="1"/>
      <c r="P820" s="6" t="s">
        <v>2347</v>
      </c>
      <c r="Q820" s="17" t="s">
        <v>2348</v>
      </c>
      <c r="R820" s="6" t="s">
        <v>2349</v>
      </c>
      <c r="S820" s="6" t="s">
        <v>2350</v>
      </c>
      <c r="T820" s="6" t="s">
        <v>2351</v>
      </c>
      <c r="U820" s="6" t="s">
        <v>2352</v>
      </c>
      <c r="V820" s="6"/>
      <c r="W820" s="6"/>
      <c r="X820" s="6"/>
      <c r="Y820" s="6"/>
      <c r="Z820" s="6"/>
      <c r="AA820" s="6"/>
      <c r="AB820" s="6"/>
      <c r="AC820" s="6"/>
      <c r="AD820" s="6"/>
      <c r="AE820" s="6"/>
      <c r="AF820" s="6"/>
      <c r="AG820" s="6"/>
      <c r="AH820" s="6"/>
    </row>
    <row r="821" spans="1:34" ht="45" x14ac:dyDescent="0.25">
      <c r="A821" s="6">
        <f t="shared" si="31"/>
        <v>820</v>
      </c>
      <c r="B821" s="1">
        <v>788</v>
      </c>
      <c r="C821" s="2">
        <v>45065.680520833332</v>
      </c>
      <c r="D821" s="1" t="s">
        <v>2776</v>
      </c>
      <c r="E821" s="1" t="s">
        <v>120</v>
      </c>
      <c r="F821" s="3">
        <v>45062</v>
      </c>
      <c r="G821" s="1">
        <f>_xlfn.XLOOKUP(Observation[[#This Row],[Date of Observation]],Date!$A$2:$A$300,Date!$B$2:$B$300,"")</f>
        <v>5</v>
      </c>
      <c r="H821" s="1" t="str">
        <f>_xlfn.XLOOKUP(Observation[[#This Row],[Date of Observation]],Date!$A$2:$A$300,Date!$C$2:$C$300,"")</f>
        <v>Sum 1</v>
      </c>
      <c r="I821" s="1" t="s">
        <v>58</v>
      </c>
      <c r="J821" s="1">
        <v>7</v>
      </c>
      <c r="K821" s="1" t="s">
        <v>80</v>
      </c>
      <c r="L821" s="1">
        <v>5</v>
      </c>
      <c r="M821" s="1" t="s">
        <v>50</v>
      </c>
      <c r="N821" s="1" t="s">
        <v>45</v>
      </c>
      <c r="O821" s="1" t="s">
        <v>51</v>
      </c>
      <c r="P821" s="6" t="s">
        <v>2353</v>
      </c>
      <c r="Q821" s="6" t="s">
        <v>2780</v>
      </c>
      <c r="R821" s="6" t="s">
        <v>2780</v>
      </c>
      <c r="S821" s="6" t="s">
        <v>2780</v>
      </c>
      <c r="T821" s="6" t="s">
        <v>2780</v>
      </c>
      <c r="U821" s="6" t="s">
        <v>2780</v>
      </c>
      <c r="V821" s="6" t="s">
        <v>1159</v>
      </c>
      <c r="W821" s="6" t="s">
        <v>1159</v>
      </c>
      <c r="X821" s="6" t="s">
        <v>1159</v>
      </c>
      <c r="Y821" s="6" t="s">
        <v>1159</v>
      </c>
      <c r="Z821" s="6" t="s">
        <v>1159</v>
      </c>
      <c r="AA821" s="6" t="s">
        <v>1159</v>
      </c>
      <c r="AB821" s="6" t="s">
        <v>1159</v>
      </c>
      <c r="AC821" s="6" t="s">
        <v>1159</v>
      </c>
      <c r="AD821" s="6" t="s">
        <v>1159</v>
      </c>
      <c r="AE821" s="6" t="s">
        <v>1159</v>
      </c>
      <c r="AF821" s="6" t="s">
        <v>1159</v>
      </c>
      <c r="AG821" s="6" t="s">
        <v>1159</v>
      </c>
      <c r="AH821" s="6" t="s">
        <v>1159</v>
      </c>
    </row>
    <row r="822" spans="1:34" ht="330" x14ac:dyDescent="0.25">
      <c r="A822" s="6">
        <f t="shared" si="31"/>
        <v>821</v>
      </c>
      <c r="B822" s="1">
        <v>789</v>
      </c>
      <c r="C822" s="2">
        <v>45065.689629629633</v>
      </c>
      <c r="D822" s="1" t="s">
        <v>2776</v>
      </c>
      <c r="E822" s="1" t="s">
        <v>375</v>
      </c>
      <c r="F822" s="3">
        <v>45063</v>
      </c>
      <c r="G822" s="1">
        <f>_xlfn.XLOOKUP(Observation[[#This Row],[Date of Observation]],Date!$A$2:$A$300,Date!$B$2:$B$300,"")</f>
        <v>5</v>
      </c>
      <c r="H822" s="1" t="str">
        <f>_xlfn.XLOOKUP(Observation[[#This Row],[Date of Observation]],Date!$A$2:$A$300,Date!$C$2:$C$300,"")</f>
        <v>Sum 1</v>
      </c>
      <c r="I822" s="1" t="s">
        <v>58</v>
      </c>
      <c r="J822" s="1">
        <v>10</v>
      </c>
      <c r="K822" s="1" t="s">
        <v>80</v>
      </c>
      <c r="L822" s="1">
        <v>2</v>
      </c>
      <c r="M822" s="1" t="s">
        <v>44</v>
      </c>
      <c r="N822" s="1" t="s">
        <v>45</v>
      </c>
      <c r="O822" s="1" t="s">
        <v>51</v>
      </c>
      <c r="P822" s="6" t="s">
        <v>2354</v>
      </c>
      <c r="Q822" s="17" t="s">
        <v>2355</v>
      </c>
      <c r="R822" s="6"/>
      <c r="S822" s="6"/>
      <c r="T822" s="6"/>
      <c r="U822" s="6" t="s">
        <v>2356</v>
      </c>
      <c r="V822" s="6" t="s">
        <v>1159</v>
      </c>
      <c r="W822" s="6" t="s">
        <v>1159</v>
      </c>
      <c r="X822" s="6" t="s">
        <v>1159</v>
      </c>
      <c r="Y822" s="6" t="s">
        <v>1159</v>
      </c>
      <c r="Z822" s="6" t="s">
        <v>1159</v>
      </c>
      <c r="AA822" s="6" t="s">
        <v>1159</v>
      </c>
      <c r="AB822" s="6" t="s">
        <v>1159</v>
      </c>
      <c r="AC822" s="6" t="s">
        <v>1159</v>
      </c>
      <c r="AD822" s="6" t="s">
        <v>1159</v>
      </c>
      <c r="AE822" s="6" t="s">
        <v>1159</v>
      </c>
      <c r="AF822" s="6" t="s">
        <v>1159</v>
      </c>
      <c r="AG822" s="6" t="s">
        <v>1159</v>
      </c>
      <c r="AH822" s="6" t="s">
        <v>1159</v>
      </c>
    </row>
    <row r="823" spans="1:34" ht="210" x14ac:dyDescent="0.25">
      <c r="A823" s="6">
        <f t="shared" si="31"/>
        <v>822</v>
      </c>
      <c r="B823" s="1">
        <v>790</v>
      </c>
      <c r="C823" s="2">
        <v>45069.382916666669</v>
      </c>
      <c r="D823" s="1" t="s">
        <v>2757</v>
      </c>
      <c r="E823" s="1" t="s">
        <v>1316</v>
      </c>
      <c r="F823" s="3">
        <v>45062</v>
      </c>
      <c r="G823" s="1">
        <f>_xlfn.XLOOKUP(Observation[[#This Row],[Date of Observation]],Date!$A$2:$A$300,Date!$B$2:$B$300,"")</f>
        <v>5</v>
      </c>
      <c r="H823" s="1" t="str">
        <f>_xlfn.XLOOKUP(Observation[[#This Row],[Date of Observation]],Date!$A$2:$A$300,Date!$C$2:$C$300,"")</f>
        <v>Sum 1</v>
      </c>
      <c r="I823" s="1" t="s">
        <v>58</v>
      </c>
      <c r="J823" s="1">
        <v>7</v>
      </c>
      <c r="K823" s="1" t="s">
        <v>64</v>
      </c>
      <c r="L823" s="1">
        <v>1</v>
      </c>
      <c r="M823" s="1" t="s">
        <v>44</v>
      </c>
      <c r="N823" s="1" t="s">
        <v>302</v>
      </c>
      <c r="O823" s="1"/>
      <c r="P823" s="6" t="s">
        <v>2357</v>
      </c>
      <c r="Q823" s="17" t="s">
        <v>2358</v>
      </c>
      <c r="R823" s="6" t="s">
        <v>2359</v>
      </c>
      <c r="S823" s="6" t="s">
        <v>2360</v>
      </c>
      <c r="T823" s="6" t="s">
        <v>2361</v>
      </c>
      <c r="U823" s="6" t="s">
        <v>2362</v>
      </c>
      <c r="V823" s="6"/>
      <c r="W823" s="6"/>
      <c r="X823" s="6"/>
      <c r="Y823" s="6"/>
      <c r="Z823" s="6"/>
      <c r="AA823" s="6"/>
      <c r="AB823" s="6"/>
      <c r="AC823" s="6"/>
      <c r="AD823" s="6"/>
      <c r="AE823" s="6"/>
      <c r="AF823" s="6"/>
      <c r="AG823" s="6"/>
      <c r="AH823" s="6"/>
    </row>
    <row r="824" spans="1:34" ht="150" x14ac:dyDescent="0.25">
      <c r="A824" s="6">
        <f t="shared" ref="A824:A855" si="32">ROW()-1</f>
        <v>823</v>
      </c>
      <c r="B824" s="1">
        <v>791</v>
      </c>
      <c r="C824" s="2">
        <v>45070.689525462964</v>
      </c>
      <c r="D824" s="1" t="s">
        <v>2757</v>
      </c>
      <c r="E824" s="1" t="s">
        <v>343</v>
      </c>
      <c r="F824" s="3">
        <v>45069</v>
      </c>
      <c r="G824" s="1">
        <f>_xlfn.XLOOKUP(Observation[[#This Row],[Date of Observation]],Date!$A$2:$A$300,Date!$B$2:$B$300,"")</f>
        <v>6</v>
      </c>
      <c r="H824" s="1" t="str">
        <f>_xlfn.XLOOKUP(Observation[[#This Row],[Date of Observation]],Date!$A$2:$A$300,Date!$C$2:$C$300,"")</f>
        <v>Sum 1</v>
      </c>
      <c r="I824" s="1" t="s">
        <v>58</v>
      </c>
      <c r="J824" s="1">
        <v>7</v>
      </c>
      <c r="K824" s="1" t="s">
        <v>59</v>
      </c>
      <c r="L824" s="1">
        <v>3</v>
      </c>
      <c r="M824" s="1" t="s">
        <v>44</v>
      </c>
      <c r="N824" s="1" t="s">
        <v>302</v>
      </c>
      <c r="O824" s="1"/>
      <c r="P824" s="6" t="s">
        <v>2363</v>
      </c>
      <c r="Q824" s="17" t="s">
        <v>2364</v>
      </c>
      <c r="R824" s="6" t="s">
        <v>2365</v>
      </c>
      <c r="S824" s="6" t="s">
        <v>2366</v>
      </c>
      <c r="T824" s="6" t="s">
        <v>2367</v>
      </c>
      <c r="U824" s="6" t="s">
        <v>2368</v>
      </c>
      <c r="V824" s="6"/>
      <c r="W824" s="6"/>
      <c r="X824" s="6"/>
      <c r="Y824" s="6"/>
      <c r="Z824" s="6"/>
      <c r="AA824" s="6"/>
      <c r="AB824" s="6"/>
      <c r="AC824" s="6"/>
      <c r="AD824" s="6"/>
      <c r="AE824" s="6"/>
      <c r="AF824" s="6"/>
      <c r="AG824" s="6"/>
      <c r="AH824" s="6"/>
    </row>
    <row r="825" spans="1:34" ht="330" x14ac:dyDescent="0.25">
      <c r="A825" s="6">
        <f t="shared" si="32"/>
        <v>824</v>
      </c>
      <c r="B825" s="1">
        <v>792</v>
      </c>
      <c r="C825" s="2">
        <v>45071.262291666666</v>
      </c>
      <c r="D825" s="1" t="s">
        <v>2745</v>
      </c>
      <c r="E825" s="1" t="s">
        <v>375</v>
      </c>
      <c r="F825" s="3">
        <v>45061</v>
      </c>
      <c r="G825" s="1">
        <f>_xlfn.XLOOKUP(Observation[[#This Row],[Date of Observation]],Date!$A$2:$A$300,Date!$B$2:$B$300,"")</f>
        <v>5</v>
      </c>
      <c r="H825" s="1" t="str">
        <f>_xlfn.XLOOKUP(Observation[[#This Row],[Date of Observation]],Date!$A$2:$A$300,Date!$C$2:$C$300,"")</f>
        <v>Sum 1</v>
      </c>
      <c r="I825" s="1" t="s">
        <v>58</v>
      </c>
      <c r="J825" s="1">
        <v>7</v>
      </c>
      <c r="K825" s="1" t="s">
        <v>80</v>
      </c>
      <c r="L825" s="1">
        <v>1</v>
      </c>
      <c r="M825" s="1" t="s">
        <v>44</v>
      </c>
      <c r="N825" s="1" t="s">
        <v>45</v>
      </c>
      <c r="O825" s="1" t="s">
        <v>24</v>
      </c>
      <c r="P825" s="6" t="s">
        <v>2369</v>
      </c>
      <c r="Q825" s="17"/>
      <c r="R825" s="6" t="s">
        <v>2370</v>
      </c>
      <c r="S825" s="6"/>
      <c r="T825" s="6"/>
      <c r="U825" s="6" t="s">
        <v>2371</v>
      </c>
      <c r="V825" s="6"/>
      <c r="W825" s="6"/>
      <c r="X825" s="6"/>
      <c r="Y825" s="6"/>
      <c r="Z825" s="6"/>
      <c r="AA825" s="6"/>
      <c r="AB825" s="6"/>
      <c r="AC825" s="6"/>
      <c r="AD825" s="6"/>
      <c r="AE825" s="6"/>
      <c r="AF825" s="6"/>
      <c r="AG825" s="6"/>
      <c r="AH825" s="6"/>
    </row>
    <row r="826" spans="1:34" ht="210" x14ac:dyDescent="0.25">
      <c r="A826" s="6">
        <f t="shared" si="32"/>
        <v>825</v>
      </c>
      <c r="B826" s="1">
        <v>793</v>
      </c>
      <c r="C826" s="2">
        <v>45071.269918981481</v>
      </c>
      <c r="D826" s="1" t="s">
        <v>2745</v>
      </c>
      <c r="E826" s="1" t="s">
        <v>278</v>
      </c>
      <c r="F826" s="3">
        <v>45062</v>
      </c>
      <c r="G826" s="1">
        <f>_xlfn.XLOOKUP(Observation[[#This Row],[Date of Observation]],Date!$A$2:$A$300,Date!$B$2:$B$300,"")</f>
        <v>5</v>
      </c>
      <c r="H826" s="1" t="str">
        <f>_xlfn.XLOOKUP(Observation[[#This Row],[Date of Observation]],Date!$A$2:$A$300,Date!$C$2:$C$300,"")</f>
        <v>Sum 1</v>
      </c>
      <c r="I826" s="1" t="s">
        <v>58</v>
      </c>
      <c r="J826" s="1">
        <v>10</v>
      </c>
      <c r="K826" s="1" t="s">
        <v>80</v>
      </c>
      <c r="L826" s="1">
        <v>5</v>
      </c>
      <c r="M826" s="1" t="s">
        <v>50</v>
      </c>
      <c r="N826" s="1" t="s">
        <v>45</v>
      </c>
      <c r="O826" s="1" t="s">
        <v>51</v>
      </c>
      <c r="P826" s="6" t="s">
        <v>2372</v>
      </c>
      <c r="Q826" s="17" t="s">
        <v>2373</v>
      </c>
      <c r="R826" s="6"/>
      <c r="S826" s="6"/>
      <c r="T826" s="6"/>
      <c r="U826" s="6" t="s">
        <v>367</v>
      </c>
      <c r="V826" s="6"/>
      <c r="W826" s="6"/>
      <c r="X826" s="6"/>
      <c r="Y826" s="6"/>
      <c r="Z826" s="6"/>
      <c r="AA826" s="6"/>
      <c r="AB826" s="6"/>
      <c r="AC826" s="6"/>
      <c r="AD826" s="6"/>
      <c r="AE826" s="6"/>
      <c r="AF826" s="6"/>
      <c r="AG826" s="6"/>
      <c r="AH826" s="6"/>
    </row>
    <row r="827" spans="1:34" ht="240" x14ac:dyDescent="0.25">
      <c r="A827" s="6">
        <f t="shared" si="32"/>
        <v>826</v>
      </c>
      <c r="B827" s="1">
        <v>794</v>
      </c>
      <c r="C827" s="2">
        <v>45071.275196759256</v>
      </c>
      <c r="D827" s="1" t="s">
        <v>2745</v>
      </c>
      <c r="E827" s="1" t="s">
        <v>364</v>
      </c>
      <c r="F827" s="3">
        <v>45062</v>
      </c>
      <c r="G827" s="1">
        <f>_xlfn.XLOOKUP(Observation[[#This Row],[Date of Observation]],Date!$A$2:$A$300,Date!$B$2:$B$300,"")</f>
        <v>5</v>
      </c>
      <c r="H827" s="1" t="str">
        <f>_xlfn.XLOOKUP(Observation[[#This Row],[Date of Observation]],Date!$A$2:$A$300,Date!$C$2:$C$300,"")</f>
        <v>Sum 1</v>
      </c>
      <c r="I827" s="1" t="s">
        <v>58</v>
      </c>
      <c r="J827" s="1">
        <v>10</v>
      </c>
      <c r="K827" s="1" t="s">
        <v>80</v>
      </c>
      <c r="L827" s="1">
        <v>1</v>
      </c>
      <c r="M827" s="1" t="s">
        <v>44</v>
      </c>
      <c r="N827" s="1" t="s">
        <v>45</v>
      </c>
      <c r="O827" s="1" t="s">
        <v>51</v>
      </c>
      <c r="P827" s="6" t="s">
        <v>2374</v>
      </c>
      <c r="Q827" s="17" t="s">
        <v>2375</v>
      </c>
      <c r="R827" s="6"/>
      <c r="S827" s="6"/>
      <c r="T827" s="6"/>
      <c r="U827" s="6" t="s">
        <v>2376</v>
      </c>
      <c r="V827" s="6"/>
      <c r="W827" s="6"/>
      <c r="X827" s="6"/>
      <c r="Y827" s="6"/>
      <c r="Z827" s="6"/>
      <c r="AA827" s="6"/>
      <c r="AB827" s="6"/>
      <c r="AC827" s="6"/>
      <c r="AD827" s="6"/>
      <c r="AE827" s="6"/>
      <c r="AF827" s="6"/>
      <c r="AG827" s="6"/>
      <c r="AH827" s="6"/>
    </row>
    <row r="828" spans="1:34" ht="135" x14ac:dyDescent="0.25">
      <c r="A828" s="6">
        <f t="shared" si="32"/>
        <v>827</v>
      </c>
      <c r="B828" s="1">
        <v>795</v>
      </c>
      <c r="C828" s="2">
        <v>45071.360138888886</v>
      </c>
      <c r="D828" s="1" t="s">
        <v>2745</v>
      </c>
      <c r="E828" s="1" t="s">
        <v>896</v>
      </c>
      <c r="F828" s="3">
        <v>45063</v>
      </c>
      <c r="G828" s="1">
        <f>_xlfn.XLOOKUP(Observation[[#This Row],[Date of Observation]],Date!$A$2:$A$300,Date!$B$2:$B$300,"")</f>
        <v>5</v>
      </c>
      <c r="H828" s="1" t="str">
        <f>_xlfn.XLOOKUP(Observation[[#This Row],[Date of Observation]],Date!$A$2:$A$300,Date!$C$2:$C$300,"")</f>
        <v>Sum 1</v>
      </c>
      <c r="I828" s="1" t="s">
        <v>58</v>
      </c>
      <c r="J828" s="1">
        <v>9</v>
      </c>
      <c r="K828" s="1" t="s">
        <v>80</v>
      </c>
      <c r="L828" s="1">
        <v>2</v>
      </c>
      <c r="M828" s="1" t="s">
        <v>50</v>
      </c>
      <c r="N828" s="1" t="s">
        <v>45</v>
      </c>
      <c r="O828" s="1" t="s">
        <v>51</v>
      </c>
      <c r="P828" s="6" t="s">
        <v>2377</v>
      </c>
      <c r="Q828" s="17" t="s">
        <v>2378</v>
      </c>
      <c r="R828" s="6"/>
      <c r="S828" s="6"/>
      <c r="T828" s="6"/>
      <c r="U828" s="6" t="s">
        <v>2379</v>
      </c>
      <c r="V828" s="6"/>
      <c r="W828" s="6"/>
      <c r="X828" s="6"/>
      <c r="Y828" s="6"/>
      <c r="Z828" s="6"/>
      <c r="AA828" s="6"/>
      <c r="AB828" s="6"/>
      <c r="AC828" s="6"/>
      <c r="AD828" s="6"/>
      <c r="AE828" s="6"/>
      <c r="AF828" s="6"/>
      <c r="AG828" s="6"/>
      <c r="AH828" s="6"/>
    </row>
    <row r="829" spans="1:34" ht="165" x14ac:dyDescent="0.25">
      <c r="A829" s="6">
        <f t="shared" si="32"/>
        <v>828</v>
      </c>
      <c r="B829" s="1">
        <v>796</v>
      </c>
      <c r="C829" s="2">
        <v>45071.363657407404</v>
      </c>
      <c r="D829" s="1" t="s">
        <v>2715</v>
      </c>
      <c r="E829" s="1" t="s">
        <v>220</v>
      </c>
      <c r="F829" s="3">
        <v>45065</v>
      </c>
      <c r="G829" s="1">
        <f>_xlfn.XLOOKUP(Observation[[#This Row],[Date of Observation]],Date!$A$2:$A$300,Date!$B$2:$B$300,"")</f>
        <v>5</v>
      </c>
      <c r="H829" s="1" t="str">
        <f>_xlfn.XLOOKUP(Observation[[#This Row],[Date of Observation]],Date!$A$2:$A$300,Date!$C$2:$C$300,"")</f>
        <v>Sum 1</v>
      </c>
      <c r="I829" s="1" t="s">
        <v>90</v>
      </c>
      <c r="J829" s="1">
        <v>10</v>
      </c>
      <c r="K829" s="1" t="s">
        <v>221</v>
      </c>
      <c r="L829" s="1">
        <v>1</v>
      </c>
      <c r="M829" s="1" t="s">
        <v>85</v>
      </c>
      <c r="N829" s="1" t="s">
        <v>302</v>
      </c>
      <c r="O829" s="1"/>
      <c r="P829" s="6" t="s">
        <v>2380</v>
      </c>
      <c r="Q829" s="17" t="s">
        <v>2381</v>
      </c>
      <c r="R829" s="6" t="s">
        <v>2382</v>
      </c>
      <c r="S829" s="6" t="s">
        <v>2383</v>
      </c>
      <c r="T829" s="6" t="s">
        <v>2384</v>
      </c>
      <c r="U829" s="6" t="s">
        <v>2385</v>
      </c>
      <c r="V829" s="6"/>
      <c r="W829" s="6"/>
      <c r="X829" s="6"/>
      <c r="Y829" s="6"/>
      <c r="Z829" s="6"/>
      <c r="AA829" s="6"/>
      <c r="AB829" s="6"/>
      <c r="AC829" s="6"/>
      <c r="AD829" s="6"/>
      <c r="AE829" s="6"/>
      <c r="AF829" s="6"/>
      <c r="AG829" s="6"/>
      <c r="AH829" s="6"/>
    </row>
    <row r="830" spans="1:34" ht="255" x14ac:dyDescent="0.25">
      <c r="A830" s="6">
        <f t="shared" si="32"/>
        <v>829</v>
      </c>
      <c r="B830" s="1">
        <v>797</v>
      </c>
      <c r="C830" s="2">
        <v>45072.565868055557</v>
      </c>
      <c r="D830" s="1" t="s">
        <v>2708</v>
      </c>
      <c r="E830" s="1" t="s">
        <v>316</v>
      </c>
      <c r="F830" s="3">
        <v>45058</v>
      </c>
      <c r="G830" s="1">
        <f>_xlfn.XLOOKUP(Observation[[#This Row],[Date of Observation]],Date!$A$2:$A$300,Date!$B$2:$B$300,"")</f>
        <v>4</v>
      </c>
      <c r="H830" s="1" t="str">
        <f>_xlfn.XLOOKUP(Observation[[#This Row],[Date of Observation]],Date!$A$2:$A$300,Date!$C$2:$C$300,"")</f>
        <v>Sum 1</v>
      </c>
      <c r="I830" s="1" t="s">
        <v>48</v>
      </c>
      <c r="J830" s="1">
        <v>10</v>
      </c>
      <c r="K830" s="1" t="s">
        <v>146</v>
      </c>
      <c r="L830" s="1">
        <v>1</v>
      </c>
      <c r="M830" s="1" t="s">
        <v>65</v>
      </c>
      <c r="N830" s="1" t="s">
        <v>302</v>
      </c>
      <c r="O830" s="1"/>
      <c r="P830" s="6" t="s">
        <v>2386</v>
      </c>
      <c r="Q830" s="17" t="s">
        <v>2387</v>
      </c>
      <c r="R830" s="6" t="s">
        <v>2388</v>
      </c>
      <c r="S830" s="6" t="s">
        <v>2389</v>
      </c>
      <c r="T830" s="6" t="s">
        <v>2390</v>
      </c>
      <c r="U830" s="6" t="s">
        <v>2391</v>
      </c>
      <c r="V830" s="6"/>
      <c r="W830" s="6"/>
      <c r="X830" s="6"/>
      <c r="Y830" s="6"/>
      <c r="Z830" s="6"/>
      <c r="AA830" s="6"/>
      <c r="AB830" s="6"/>
      <c r="AC830" s="6"/>
      <c r="AD830" s="6"/>
      <c r="AE830" s="6"/>
      <c r="AF830" s="6"/>
      <c r="AG830" s="6"/>
      <c r="AH830" s="6"/>
    </row>
    <row r="831" spans="1:34" ht="210" x14ac:dyDescent="0.25">
      <c r="A831" s="6">
        <f t="shared" si="32"/>
        <v>830</v>
      </c>
      <c r="B831" s="1">
        <v>798</v>
      </c>
      <c r="C831" s="2">
        <v>45072.566701388889</v>
      </c>
      <c r="D831" s="1" t="s">
        <v>2712</v>
      </c>
      <c r="E831" s="1" t="s">
        <v>364</v>
      </c>
      <c r="F831" s="3">
        <v>45072</v>
      </c>
      <c r="G831" s="1">
        <f>_xlfn.XLOOKUP(Observation[[#This Row],[Date of Observation]],Date!$A$2:$A$300,Date!$B$2:$B$300,"")</f>
        <v>6</v>
      </c>
      <c r="H831" s="1" t="str">
        <f>_xlfn.XLOOKUP(Observation[[#This Row],[Date of Observation]],Date!$A$2:$A$300,Date!$C$2:$C$300,"")</f>
        <v>Sum 1</v>
      </c>
      <c r="I831" s="1" t="s">
        <v>58</v>
      </c>
      <c r="J831" s="1">
        <v>7</v>
      </c>
      <c r="K831" s="1" t="s">
        <v>80</v>
      </c>
      <c r="L831" s="1">
        <v>5</v>
      </c>
      <c r="M831" s="1" t="s">
        <v>50</v>
      </c>
      <c r="N831" s="1" t="s">
        <v>45</v>
      </c>
      <c r="O831" s="1" t="s">
        <v>1356</v>
      </c>
      <c r="P831" s="6" t="s">
        <v>2392</v>
      </c>
      <c r="Q831" s="17" t="s">
        <v>2393</v>
      </c>
      <c r="R831" s="6"/>
      <c r="S831" s="6"/>
      <c r="T831" s="6"/>
      <c r="U831" s="6" t="s">
        <v>2394</v>
      </c>
      <c r="V831" s="6"/>
      <c r="W831" s="6"/>
      <c r="X831" s="6"/>
      <c r="Y831" s="6"/>
      <c r="Z831" s="6"/>
      <c r="AA831" s="6"/>
      <c r="AB831" s="6"/>
      <c r="AC831" s="6"/>
      <c r="AD831" s="6"/>
      <c r="AE831" s="6"/>
      <c r="AF831" s="6"/>
      <c r="AG831" s="6"/>
      <c r="AH831" s="6"/>
    </row>
    <row r="832" spans="1:34" ht="45" x14ac:dyDescent="0.25">
      <c r="A832" s="6">
        <f t="shared" si="32"/>
        <v>831</v>
      </c>
      <c r="B832" s="1">
        <v>799</v>
      </c>
      <c r="C832" s="2">
        <v>45072.583472222221</v>
      </c>
      <c r="D832" s="1" t="s">
        <v>2708</v>
      </c>
      <c r="E832" s="1" t="s">
        <v>55</v>
      </c>
      <c r="F832" s="3">
        <v>45051</v>
      </c>
      <c r="G832" s="1">
        <f>_xlfn.XLOOKUP(Observation[[#This Row],[Date of Observation]],Date!$A$2:$A$300,Date!$B$2:$B$300,"")</f>
        <v>3</v>
      </c>
      <c r="H832" s="1" t="str">
        <f>_xlfn.XLOOKUP(Observation[[#This Row],[Date of Observation]],Date!$A$2:$A$300,Date!$C$2:$C$300,"")</f>
        <v>Sum 1</v>
      </c>
      <c r="I832" s="1" t="s">
        <v>48</v>
      </c>
      <c r="J832" s="1">
        <v>11</v>
      </c>
      <c r="K832" s="1" t="s">
        <v>146</v>
      </c>
      <c r="L832" s="1">
        <v>1</v>
      </c>
      <c r="M832" s="1" t="s">
        <v>65</v>
      </c>
      <c r="N832" s="1" t="s">
        <v>302</v>
      </c>
      <c r="O832" s="1"/>
      <c r="P832" s="6" t="s">
        <v>2395</v>
      </c>
      <c r="Q832" s="6" t="s">
        <v>2780</v>
      </c>
      <c r="R832" s="6" t="s">
        <v>2780</v>
      </c>
      <c r="S832" s="6" t="s">
        <v>2780</v>
      </c>
      <c r="T832" s="6" t="s">
        <v>2780</v>
      </c>
      <c r="U832" s="6" t="s">
        <v>2780</v>
      </c>
      <c r="V832" s="6"/>
      <c r="W832" s="6"/>
      <c r="X832" s="6"/>
      <c r="Y832" s="6"/>
      <c r="Z832" s="6"/>
      <c r="AA832" s="6"/>
      <c r="AB832" s="6"/>
      <c r="AC832" s="6"/>
      <c r="AD832" s="6"/>
      <c r="AE832" s="6"/>
      <c r="AF832" s="6"/>
      <c r="AG832" s="6"/>
      <c r="AH832" s="6"/>
    </row>
    <row r="833" spans="1:34" ht="409.5" x14ac:dyDescent="0.25">
      <c r="A833" s="6">
        <f t="shared" si="32"/>
        <v>832</v>
      </c>
      <c r="B833" s="1">
        <v>800</v>
      </c>
      <c r="C833" s="2">
        <v>45078.474363425928</v>
      </c>
      <c r="D833" s="1" t="s">
        <v>2684</v>
      </c>
      <c r="E833" s="1" t="s">
        <v>618</v>
      </c>
      <c r="F833" s="3">
        <v>45044</v>
      </c>
      <c r="G833" s="1">
        <f>_xlfn.XLOOKUP(Observation[[#This Row],[Date of Observation]],Date!$A$2:$A$300,Date!$B$2:$B$300,"")</f>
        <v>2</v>
      </c>
      <c r="H833" s="1" t="str">
        <f>_xlfn.XLOOKUP(Observation[[#This Row],[Date of Observation]],Date!$A$2:$A$300,Date!$C$2:$C$300,"")</f>
        <v>Sum 1</v>
      </c>
      <c r="I833" s="1" t="s">
        <v>48</v>
      </c>
      <c r="J833" s="1">
        <v>10</v>
      </c>
      <c r="K833" s="1" t="s">
        <v>68</v>
      </c>
      <c r="L833" s="1">
        <v>3</v>
      </c>
      <c r="M833" s="1" t="s">
        <v>44</v>
      </c>
      <c r="N833" s="1" t="s">
        <v>302</v>
      </c>
      <c r="O833" s="1"/>
      <c r="P833" s="6" t="s">
        <v>2396</v>
      </c>
      <c r="Q833" s="17" t="s">
        <v>2397</v>
      </c>
      <c r="R833" s="6" t="s">
        <v>2398</v>
      </c>
      <c r="S833" s="6" t="s">
        <v>2399</v>
      </c>
      <c r="T833" s="6" t="s">
        <v>2400</v>
      </c>
      <c r="U833" s="6" t="s">
        <v>2401</v>
      </c>
      <c r="V833" s="6"/>
      <c r="W833" s="6"/>
      <c r="X833" s="6"/>
      <c r="Y833" s="6"/>
      <c r="Z833" s="6"/>
      <c r="AA833" s="6"/>
      <c r="AB833" s="6"/>
      <c r="AC833" s="6"/>
      <c r="AD833" s="6"/>
      <c r="AE833" s="6"/>
      <c r="AF833" s="6"/>
      <c r="AG833" s="6"/>
      <c r="AH833" s="6"/>
    </row>
    <row r="834" spans="1:34" ht="240" x14ac:dyDescent="0.25">
      <c r="A834" s="6">
        <f t="shared" si="32"/>
        <v>833</v>
      </c>
      <c r="B834" s="1">
        <v>801</v>
      </c>
      <c r="C834" s="2">
        <v>45081.461770833332</v>
      </c>
      <c r="D834" s="1" t="s">
        <v>2722</v>
      </c>
      <c r="E834" s="1" t="s">
        <v>47</v>
      </c>
      <c r="F834" s="3">
        <v>45044</v>
      </c>
      <c r="G834" s="1">
        <f>_xlfn.XLOOKUP(Observation[[#This Row],[Date of Observation]],Date!$A$2:$A$300,Date!$B$2:$B$300,"")</f>
        <v>2</v>
      </c>
      <c r="H834" s="1" t="str">
        <f>_xlfn.XLOOKUP(Observation[[#This Row],[Date of Observation]],Date!$A$2:$A$300,Date!$C$2:$C$300,"")</f>
        <v>Sum 1</v>
      </c>
      <c r="I834" s="1" t="s">
        <v>48</v>
      </c>
      <c r="J834" s="1">
        <v>8</v>
      </c>
      <c r="K834" s="1" t="s">
        <v>49</v>
      </c>
      <c r="L834" s="1">
        <v>1</v>
      </c>
      <c r="M834" s="1" t="s">
        <v>50</v>
      </c>
      <c r="N834" s="1" t="s">
        <v>302</v>
      </c>
      <c r="O834" s="1"/>
      <c r="P834" s="6" t="s">
        <v>2402</v>
      </c>
      <c r="Q834" s="17" t="s">
        <v>2403</v>
      </c>
      <c r="R834" s="6" t="s">
        <v>2404</v>
      </c>
      <c r="S834" s="6" t="s">
        <v>2405</v>
      </c>
      <c r="T834" s="6" t="s">
        <v>2406</v>
      </c>
      <c r="U834" s="6" t="s">
        <v>2407</v>
      </c>
      <c r="V834" s="6"/>
      <c r="W834" s="6"/>
      <c r="X834" s="6"/>
      <c r="Y834" s="6"/>
      <c r="Z834" s="6"/>
      <c r="AA834" s="6"/>
      <c r="AB834" s="6"/>
      <c r="AC834" s="6"/>
      <c r="AD834" s="6"/>
      <c r="AE834" s="6"/>
      <c r="AF834" s="6"/>
      <c r="AG834" s="6"/>
      <c r="AH834" s="6"/>
    </row>
    <row r="835" spans="1:34" ht="45" x14ac:dyDescent="0.25">
      <c r="A835" s="6">
        <f t="shared" si="32"/>
        <v>834</v>
      </c>
      <c r="B835" s="1">
        <v>802</v>
      </c>
      <c r="C835" s="2">
        <v>45081.478773148148</v>
      </c>
      <c r="D835" s="1" t="s">
        <v>2722</v>
      </c>
      <c r="E835" s="1" t="s">
        <v>145</v>
      </c>
      <c r="F835" s="3">
        <v>45044</v>
      </c>
      <c r="G835" s="1">
        <f>_xlfn.XLOOKUP(Observation[[#This Row],[Date of Observation]],Date!$A$2:$A$300,Date!$B$2:$B$300,"")</f>
        <v>2</v>
      </c>
      <c r="H835" s="1" t="str">
        <f>_xlfn.XLOOKUP(Observation[[#This Row],[Date of Observation]],Date!$A$2:$A$300,Date!$C$2:$C$300,"")</f>
        <v>Sum 1</v>
      </c>
      <c r="I835" s="1" t="s">
        <v>48</v>
      </c>
      <c r="J835" s="1">
        <v>8</v>
      </c>
      <c r="K835" s="1" t="s">
        <v>146</v>
      </c>
      <c r="L835" s="1">
        <v>1</v>
      </c>
      <c r="M835" s="1" t="s">
        <v>50</v>
      </c>
      <c r="N835" s="1" t="s">
        <v>302</v>
      </c>
      <c r="O835" s="1"/>
      <c r="P835" s="6" t="s">
        <v>2402</v>
      </c>
      <c r="Q835" s="6" t="s">
        <v>2780</v>
      </c>
      <c r="R835" s="6" t="s">
        <v>2780</v>
      </c>
      <c r="S835" s="6" t="s">
        <v>2780</v>
      </c>
      <c r="T835" s="6" t="s">
        <v>2780</v>
      </c>
      <c r="U835" s="6" t="s">
        <v>2780</v>
      </c>
      <c r="V835" s="6"/>
      <c r="W835" s="6"/>
      <c r="X835" s="6" t="s">
        <v>1166</v>
      </c>
      <c r="Y835" s="6"/>
      <c r="Z835" s="6"/>
      <c r="AA835" s="6"/>
      <c r="AB835" s="6"/>
      <c r="AC835" s="6"/>
      <c r="AD835" s="6" t="s">
        <v>1166</v>
      </c>
      <c r="AE835" s="6"/>
      <c r="AF835" s="6"/>
      <c r="AG835" s="6"/>
      <c r="AH835" s="6"/>
    </row>
    <row r="836" spans="1:34" ht="255" x14ac:dyDescent="0.25">
      <c r="A836" s="6">
        <f t="shared" si="32"/>
        <v>835</v>
      </c>
      <c r="B836" s="1">
        <v>803</v>
      </c>
      <c r="C836" s="2">
        <v>45081.487916666665</v>
      </c>
      <c r="D836" s="1" t="s">
        <v>2684</v>
      </c>
      <c r="E836" s="1" t="s">
        <v>1633</v>
      </c>
      <c r="F836" s="3">
        <v>45064</v>
      </c>
      <c r="G836" s="1">
        <f>_xlfn.XLOOKUP(Observation[[#This Row],[Date of Observation]],Date!$A$2:$A$300,Date!$B$2:$B$300,"")</f>
        <v>5</v>
      </c>
      <c r="H836" s="1" t="str">
        <f>_xlfn.XLOOKUP(Observation[[#This Row],[Date of Observation]],Date!$A$2:$A$300,Date!$C$2:$C$300,"")</f>
        <v>Sum 1</v>
      </c>
      <c r="I836" s="1" t="s">
        <v>48</v>
      </c>
      <c r="J836" s="1">
        <v>10</v>
      </c>
      <c r="K836" s="1" t="s">
        <v>146</v>
      </c>
      <c r="L836" s="1">
        <v>1</v>
      </c>
      <c r="M836" s="1" t="s">
        <v>85</v>
      </c>
      <c r="N836" s="1" t="s">
        <v>302</v>
      </c>
      <c r="O836" s="1"/>
      <c r="P836" s="6" t="s">
        <v>2413</v>
      </c>
      <c r="Q836" s="17" t="s">
        <v>2414</v>
      </c>
      <c r="R836" s="6" t="s">
        <v>2415</v>
      </c>
      <c r="S836" s="6" t="s">
        <v>2416</v>
      </c>
      <c r="T836" s="6" t="s">
        <v>2417</v>
      </c>
      <c r="U836" s="6" t="s">
        <v>2176</v>
      </c>
      <c r="V836" s="6"/>
      <c r="W836" s="6" t="s">
        <v>1170</v>
      </c>
      <c r="X836" s="6"/>
      <c r="Y836" s="6"/>
      <c r="Z836" s="6" t="s">
        <v>1170</v>
      </c>
      <c r="AA836" s="6"/>
      <c r="AB836" s="6"/>
      <c r="AC836" s="6"/>
      <c r="AD836" s="6" t="s">
        <v>1170</v>
      </c>
      <c r="AE836" s="6"/>
      <c r="AF836" s="6"/>
      <c r="AG836" s="6"/>
      <c r="AH836" s="6"/>
    </row>
    <row r="837" spans="1:34" ht="300" x14ac:dyDescent="0.25">
      <c r="A837" s="6">
        <f t="shared" si="32"/>
        <v>836</v>
      </c>
      <c r="B837" s="1">
        <v>804</v>
      </c>
      <c r="C837" s="2">
        <v>45081.489629629628</v>
      </c>
      <c r="D837" s="1" t="s">
        <v>2697</v>
      </c>
      <c r="E837" s="1" t="s">
        <v>210</v>
      </c>
      <c r="F837" s="3">
        <v>45064</v>
      </c>
      <c r="G837" s="1">
        <f>_xlfn.XLOOKUP(Observation[[#This Row],[Date of Observation]],Date!$A$2:$A$300,Date!$B$2:$B$300,"")</f>
        <v>5</v>
      </c>
      <c r="H837" s="1" t="str">
        <f>_xlfn.XLOOKUP(Observation[[#This Row],[Date of Observation]],Date!$A$2:$A$300,Date!$C$2:$C$300,"")</f>
        <v>Sum 1</v>
      </c>
      <c r="I837" s="1" t="s">
        <v>42</v>
      </c>
      <c r="J837" s="1">
        <v>8</v>
      </c>
      <c r="K837" s="1" t="s">
        <v>43</v>
      </c>
      <c r="L837" s="1">
        <v>3</v>
      </c>
      <c r="M837" s="1" t="s">
        <v>50</v>
      </c>
      <c r="N837" s="1" t="s">
        <v>302</v>
      </c>
      <c r="O837" s="1"/>
      <c r="P837" s="6" t="s">
        <v>2418</v>
      </c>
      <c r="Q837" s="17" t="s">
        <v>2419</v>
      </c>
      <c r="R837" s="6" t="s">
        <v>2420</v>
      </c>
      <c r="S837" s="6" t="s">
        <v>2421</v>
      </c>
      <c r="T837" s="6" t="s">
        <v>2422</v>
      </c>
      <c r="U837" s="6" t="s">
        <v>2423</v>
      </c>
      <c r="V837" s="6"/>
      <c r="W837" s="6"/>
      <c r="X837" s="6"/>
      <c r="Y837" s="6"/>
      <c r="Z837" s="6"/>
      <c r="AA837" s="6"/>
      <c r="AB837" s="6"/>
      <c r="AC837" s="6"/>
      <c r="AD837" s="6"/>
      <c r="AE837" s="6"/>
      <c r="AF837" s="6"/>
      <c r="AG837" s="6"/>
      <c r="AH837" s="6"/>
    </row>
    <row r="838" spans="1:34" ht="345" x14ac:dyDescent="0.25">
      <c r="A838" s="6">
        <f t="shared" si="32"/>
        <v>837</v>
      </c>
      <c r="B838" s="1">
        <v>805</v>
      </c>
      <c r="C838" s="2">
        <v>45081.511087962965</v>
      </c>
      <c r="D838" s="1" t="s">
        <v>2684</v>
      </c>
      <c r="E838" s="1" t="s">
        <v>484</v>
      </c>
      <c r="F838" s="3">
        <v>45007</v>
      </c>
      <c r="G838" s="1">
        <f>_xlfn.XLOOKUP(Observation[[#This Row],[Date of Observation]],Date!$A$2:$A$300,Date!$B$2:$B$300,"")</f>
        <v>5</v>
      </c>
      <c r="H838" s="1" t="str">
        <f>_xlfn.XLOOKUP(Observation[[#This Row],[Date of Observation]],Date!$A$2:$A$300,Date!$C$2:$C$300,"")</f>
        <v>Spr 2</v>
      </c>
      <c r="I838" s="1" t="s">
        <v>58</v>
      </c>
      <c r="J838" s="1">
        <v>10</v>
      </c>
      <c r="K838" s="1" t="s">
        <v>80</v>
      </c>
      <c r="L838" s="1">
        <v>3</v>
      </c>
      <c r="M838" s="1" t="s">
        <v>50</v>
      </c>
      <c r="N838" s="1" t="s">
        <v>302</v>
      </c>
      <c r="O838" s="1"/>
      <c r="P838" s="6" t="s">
        <v>2424</v>
      </c>
      <c r="Q838" s="17" t="s">
        <v>2425</v>
      </c>
      <c r="R838" s="6" t="s">
        <v>2426</v>
      </c>
      <c r="S838" s="6" t="s">
        <v>2427</v>
      </c>
      <c r="T838" s="6" t="s">
        <v>2428</v>
      </c>
      <c r="U838" s="6" t="s">
        <v>2429</v>
      </c>
      <c r="V838" s="6"/>
      <c r="W838" s="6"/>
      <c r="X838" s="6"/>
      <c r="Y838" s="6"/>
      <c r="Z838" s="6"/>
      <c r="AA838" s="6"/>
      <c r="AB838" s="6" t="s">
        <v>1170</v>
      </c>
      <c r="AC838" s="6"/>
      <c r="AD838" s="6" t="s">
        <v>1170</v>
      </c>
      <c r="AE838" s="6"/>
      <c r="AF838" s="6"/>
      <c r="AG838" s="6"/>
      <c r="AH838" s="6"/>
    </row>
    <row r="839" spans="1:34" ht="300" x14ac:dyDescent="0.25">
      <c r="A839" s="6">
        <f t="shared" si="32"/>
        <v>838</v>
      </c>
      <c r="B839" s="1">
        <v>806</v>
      </c>
      <c r="C839" s="2">
        <v>45081.711261574077</v>
      </c>
      <c r="D839" s="1" t="s">
        <v>2756</v>
      </c>
      <c r="E839" s="1" t="s">
        <v>1011</v>
      </c>
      <c r="F839" s="3">
        <v>45068</v>
      </c>
      <c r="G839" s="1">
        <f>_xlfn.XLOOKUP(Observation[[#This Row],[Date of Observation]],Date!$A$2:$A$300,Date!$B$2:$B$300,"")</f>
        <v>6</v>
      </c>
      <c r="H839" s="1" t="str">
        <f>_xlfn.XLOOKUP(Observation[[#This Row],[Date of Observation]],Date!$A$2:$A$300,Date!$C$2:$C$300,"")</f>
        <v>Sum 1</v>
      </c>
      <c r="I839" s="1" t="s">
        <v>58</v>
      </c>
      <c r="J839" s="1">
        <v>8</v>
      </c>
      <c r="K839" s="1" t="s">
        <v>64</v>
      </c>
      <c r="L839" s="1">
        <v>3</v>
      </c>
      <c r="M839" s="1" t="s">
        <v>44</v>
      </c>
      <c r="N839" s="1" t="s">
        <v>302</v>
      </c>
      <c r="O839" s="1"/>
      <c r="P839" s="6" t="s">
        <v>2430</v>
      </c>
      <c r="Q839" s="17" t="s">
        <v>2431</v>
      </c>
      <c r="R839" s="6" t="s">
        <v>2432</v>
      </c>
      <c r="S839" s="6" t="s">
        <v>2433</v>
      </c>
      <c r="T839" s="6" t="s">
        <v>2434</v>
      </c>
      <c r="U839" s="6" t="s">
        <v>2435</v>
      </c>
      <c r="V839" s="6" t="s">
        <v>1159</v>
      </c>
      <c r="W839" s="6" t="s">
        <v>1159</v>
      </c>
      <c r="X839" s="6" t="s">
        <v>1159</v>
      </c>
      <c r="Y839" s="6" t="s">
        <v>1159</v>
      </c>
      <c r="Z839" s="6" t="s">
        <v>1159</v>
      </c>
      <c r="AA839" s="6" t="s">
        <v>1159</v>
      </c>
      <c r="AB839" s="6" t="s">
        <v>1159</v>
      </c>
      <c r="AC839" s="6" t="s">
        <v>1159</v>
      </c>
      <c r="AD839" s="6" t="s">
        <v>1159</v>
      </c>
      <c r="AE839" s="6" t="s">
        <v>1159</v>
      </c>
      <c r="AF839" s="6" t="s">
        <v>1159</v>
      </c>
      <c r="AG839" s="6" t="s">
        <v>1159</v>
      </c>
      <c r="AH839" s="6" t="s">
        <v>1159</v>
      </c>
    </row>
    <row r="840" spans="1:34" ht="405" x14ac:dyDescent="0.25">
      <c r="A840" s="6">
        <f t="shared" si="32"/>
        <v>839</v>
      </c>
      <c r="B840" s="1">
        <v>807</v>
      </c>
      <c r="C840" s="2">
        <v>45081.728206018517</v>
      </c>
      <c r="D840" s="1" t="s">
        <v>2756</v>
      </c>
      <c r="E840" s="1" t="s">
        <v>1064</v>
      </c>
      <c r="F840" s="3">
        <v>45061</v>
      </c>
      <c r="G840" s="1">
        <f>_xlfn.XLOOKUP(Observation[[#This Row],[Date of Observation]],Date!$A$2:$A$300,Date!$B$2:$B$300,"")</f>
        <v>5</v>
      </c>
      <c r="H840" s="1" t="str">
        <f>_xlfn.XLOOKUP(Observation[[#This Row],[Date of Observation]],Date!$A$2:$A$300,Date!$C$2:$C$300,"")</f>
        <v>Sum 1</v>
      </c>
      <c r="I840" s="1" t="s">
        <v>58</v>
      </c>
      <c r="J840" s="1">
        <v>7</v>
      </c>
      <c r="K840" s="1" t="s">
        <v>64</v>
      </c>
      <c r="L840" s="1">
        <v>1</v>
      </c>
      <c r="M840" s="1" t="s">
        <v>50</v>
      </c>
      <c r="N840" s="1" t="s">
        <v>302</v>
      </c>
      <c r="O840" s="1"/>
      <c r="P840" s="6" t="s">
        <v>2436</v>
      </c>
      <c r="Q840" s="17" t="s">
        <v>2437</v>
      </c>
      <c r="R840" s="6" t="s">
        <v>2438</v>
      </c>
      <c r="S840" s="6" t="s">
        <v>2439</v>
      </c>
      <c r="T840" s="6" t="s">
        <v>2440</v>
      </c>
      <c r="U840" s="6" t="s">
        <v>2441</v>
      </c>
      <c r="V840" s="6" t="s">
        <v>1159</v>
      </c>
      <c r="W840" s="6" t="s">
        <v>1170</v>
      </c>
      <c r="X840" s="6" t="s">
        <v>1159</v>
      </c>
      <c r="Y840" s="6" t="s">
        <v>1159</v>
      </c>
      <c r="Z840" s="6" t="s">
        <v>1159</v>
      </c>
      <c r="AA840" s="6" t="s">
        <v>1159</v>
      </c>
      <c r="AB840" s="6" t="s">
        <v>1159</v>
      </c>
      <c r="AC840" s="6" t="s">
        <v>1159</v>
      </c>
      <c r="AD840" s="6" t="s">
        <v>1159</v>
      </c>
      <c r="AE840" s="6" t="s">
        <v>1159</v>
      </c>
      <c r="AF840" s="6" t="s">
        <v>1159</v>
      </c>
      <c r="AG840" s="6" t="s">
        <v>1159</v>
      </c>
      <c r="AH840" s="6" t="s">
        <v>1159</v>
      </c>
    </row>
    <row r="841" spans="1:34" ht="45" x14ac:dyDescent="0.25">
      <c r="A841" s="6">
        <f t="shared" si="32"/>
        <v>840</v>
      </c>
      <c r="B841" s="1">
        <v>808</v>
      </c>
      <c r="C841" s="2">
        <v>45082.43304398148</v>
      </c>
      <c r="D841" s="1" t="s">
        <v>2693</v>
      </c>
      <c r="E841" s="1" t="s">
        <v>100</v>
      </c>
      <c r="F841" s="3">
        <v>45082</v>
      </c>
      <c r="G841" s="1">
        <f>_xlfn.XLOOKUP(Observation[[#This Row],[Date of Observation]],Date!$A$2:$A$300,Date!$B$2:$B$300,"")</f>
        <v>1</v>
      </c>
      <c r="H841" s="1" t="str">
        <f>_xlfn.XLOOKUP(Observation[[#This Row],[Date of Observation]],Date!$A$2:$A$300,Date!$C$2:$C$300,"")</f>
        <v>Sum 2</v>
      </c>
      <c r="I841" s="1" t="s">
        <v>42</v>
      </c>
      <c r="J841" s="1">
        <v>10</v>
      </c>
      <c r="K841" s="1" t="s">
        <v>43</v>
      </c>
      <c r="L841" s="1">
        <v>3</v>
      </c>
      <c r="M841" s="1" t="s">
        <v>50</v>
      </c>
      <c r="N841" s="1" t="s">
        <v>45</v>
      </c>
      <c r="O841" s="1" t="s">
        <v>26</v>
      </c>
      <c r="P841" s="6" t="s">
        <v>2442</v>
      </c>
      <c r="Q841" s="6" t="s">
        <v>2780</v>
      </c>
      <c r="R841" s="6" t="s">
        <v>2780</v>
      </c>
      <c r="S841" s="6" t="s">
        <v>2780</v>
      </c>
      <c r="T841" s="6" t="s">
        <v>2780</v>
      </c>
      <c r="U841" s="6" t="s">
        <v>2780</v>
      </c>
      <c r="V841" s="6"/>
      <c r="W841" s="6"/>
      <c r="X841" s="6"/>
      <c r="Y841" s="6"/>
      <c r="Z841" s="6"/>
      <c r="AA841" s="6"/>
      <c r="AB841" s="6"/>
      <c r="AC841" s="6"/>
      <c r="AD841" s="6"/>
      <c r="AE841" s="6"/>
      <c r="AF841" s="6"/>
      <c r="AG841" s="6"/>
      <c r="AH841" s="6"/>
    </row>
    <row r="842" spans="1:34" ht="45" x14ac:dyDescent="0.25">
      <c r="A842" s="6">
        <f t="shared" si="32"/>
        <v>841</v>
      </c>
      <c r="B842" s="1">
        <v>809</v>
      </c>
      <c r="C842" s="2">
        <v>45082.434259259258</v>
      </c>
      <c r="D842" s="1" t="s">
        <v>2730</v>
      </c>
      <c r="E842" s="1" t="s">
        <v>118</v>
      </c>
      <c r="F842" s="3">
        <v>45082</v>
      </c>
      <c r="G842" s="1">
        <f>_xlfn.XLOOKUP(Observation[[#This Row],[Date of Observation]],Date!$A$2:$A$300,Date!$B$2:$B$300,"")</f>
        <v>1</v>
      </c>
      <c r="H842" s="1" t="str">
        <f>_xlfn.XLOOKUP(Observation[[#This Row],[Date of Observation]],Date!$A$2:$A$300,Date!$C$2:$C$300,"")</f>
        <v>Sum 2</v>
      </c>
      <c r="I842" s="1" t="s">
        <v>42</v>
      </c>
      <c r="J842" s="1">
        <v>12</v>
      </c>
      <c r="K842" s="1" t="s">
        <v>131</v>
      </c>
      <c r="L842" s="1"/>
      <c r="M842" s="1" t="s">
        <v>132</v>
      </c>
      <c r="N842" s="1" t="s">
        <v>45</v>
      </c>
      <c r="O842" s="1" t="s">
        <v>51</v>
      </c>
      <c r="P842" s="6" t="s">
        <v>2443</v>
      </c>
      <c r="Q842" s="6" t="s">
        <v>2780</v>
      </c>
      <c r="R842" s="6" t="s">
        <v>2780</v>
      </c>
      <c r="S842" s="6" t="s">
        <v>2780</v>
      </c>
      <c r="T842" s="6" t="s">
        <v>2780</v>
      </c>
      <c r="U842" s="6" t="s">
        <v>2780</v>
      </c>
      <c r="V842" s="6"/>
      <c r="W842" s="6"/>
      <c r="X842" s="6"/>
      <c r="Y842" s="6"/>
      <c r="Z842" s="6"/>
      <c r="AA842" s="6"/>
      <c r="AB842" s="6"/>
      <c r="AC842" s="6"/>
      <c r="AD842" s="6"/>
      <c r="AE842" s="6"/>
      <c r="AF842" s="6"/>
      <c r="AG842" s="6"/>
      <c r="AH842" s="6"/>
    </row>
    <row r="843" spans="1:34" ht="45" x14ac:dyDescent="0.25">
      <c r="A843" s="6">
        <f t="shared" si="32"/>
        <v>842</v>
      </c>
      <c r="B843" s="1">
        <v>810</v>
      </c>
      <c r="C843" s="2">
        <v>45082.699224537035</v>
      </c>
      <c r="D843" s="1" t="s">
        <v>2723</v>
      </c>
      <c r="E843" s="1" t="s">
        <v>77</v>
      </c>
      <c r="F843" s="3">
        <v>45058</v>
      </c>
      <c r="G843" s="1">
        <f>_xlfn.XLOOKUP(Observation[[#This Row],[Date of Observation]],Date!$A$2:$A$300,Date!$B$2:$B$300,"")</f>
        <v>4</v>
      </c>
      <c r="H843" s="1" t="str">
        <f>_xlfn.XLOOKUP(Observation[[#This Row],[Date of Observation]],Date!$A$2:$A$300,Date!$C$2:$C$300,"")</f>
        <v>Sum 1</v>
      </c>
      <c r="I843" s="1" t="s">
        <v>58</v>
      </c>
      <c r="J843" s="1">
        <v>8</v>
      </c>
      <c r="K843" s="1" t="s">
        <v>64</v>
      </c>
      <c r="L843" s="1">
        <v>3</v>
      </c>
      <c r="M843" s="1" t="s">
        <v>44</v>
      </c>
      <c r="N843" s="1" t="s">
        <v>302</v>
      </c>
      <c r="O843" s="1"/>
      <c r="P843" s="6" t="s">
        <v>2444</v>
      </c>
      <c r="Q843" s="6" t="s">
        <v>2780</v>
      </c>
      <c r="R843" s="6" t="s">
        <v>2780</v>
      </c>
      <c r="S843" s="6" t="s">
        <v>2780</v>
      </c>
      <c r="T843" s="6" t="s">
        <v>2780</v>
      </c>
      <c r="U843" s="6" t="s">
        <v>2780</v>
      </c>
      <c r="V843" s="6"/>
      <c r="W843" s="6"/>
      <c r="X843" s="6"/>
      <c r="Y843" s="6"/>
      <c r="Z843" s="6"/>
      <c r="AA843" s="6"/>
      <c r="AB843" s="6"/>
      <c r="AC843" s="6"/>
      <c r="AD843" s="6"/>
      <c r="AE843" s="6"/>
      <c r="AF843" s="6"/>
      <c r="AG843" s="6"/>
      <c r="AH843" s="6"/>
    </row>
    <row r="844" spans="1:34" ht="45" x14ac:dyDescent="0.25">
      <c r="A844" s="6">
        <f t="shared" si="32"/>
        <v>843</v>
      </c>
      <c r="B844" s="1">
        <v>811</v>
      </c>
      <c r="C844" s="2">
        <v>45083.42869212963</v>
      </c>
      <c r="D844" s="1" t="s">
        <v>2754</v>
      </c>
      <c r="E844" s="1" t="s">
        <v>190</v>
      </c>
      <c r="F844" s="3">
        <v>45083</v>
      </c>
      <c r="G844" s="1">
        <f>_xlfn.XLOOKUP(Observation[[#This Row],[Date of Observation]],Date!$A$2:$A$300,Date!$B$2:$B$300,"")</f>
        <v>1</v>
      </c>
      <c r="H844" s="1" t="str">
        <f>_xlfn.XLOOKUP(Observation[[#This Row],[Date of Observation]],Date!$A$2:$A$300,Date!$C$2:$C$300,"")</f>
        <v>Sum 2</v>
      </c>
      <c r="I844" s="1" t="s">
        <v>48</v>
      </c>
      <c r="J844" s="1">
        <v>7</v>
      </c>
      <c r="K844" s="1" t="s">
        <v>245</v>
      </c>
      <c r="L844" s="1">
        <v>3</v>
      </c>
      <c r="M844" s="1" t="s">
        <v>50</v>
      </c>
      <c r="N844" s="1" t="s">
        <v>45</v>
      </c>
      <c r="O844" s="1" t="s">
        <v>26</v>
      </c>
      <c r="P844" s="6" t="s">
        <v>2445</v>
      </c>
      <c r="Q844" s="6" t="s">
        <v>2780</v>
      </c>
      <c r="R844" s="6" t="s">
        <v>2780</v>
      </c>
      <c r="S844" s="6" t="s">
        <v>2780</v>
      </c>
      <c r="T844" s="6" t="s">
        <v>2780</v>
      </c>
      <c r="U844" s="6" t="s">
        <v>2780</v>
      </c>
      <c r="V844" s="6"/>
      <c r="W844" s="6"/>
      <c r="X844" s="6"/>
      <c r="Y844" s="6"/>
      <c r="Z844" s="6"/>
      <c r="AA844" s="6"/>
      <c r="AB844" s="6"/>
      <c r="AC844" s="6"/>
      <c r="AD844" s="6"/>
      <c r="AE844" s="6"/>
      <c r="AF844" s="6"/>
      <c r="AG844" s="6"/>
      <c r="AH844" s="6"/>
    </row>
    <row r="845" spans="1:34" ht="150" x14ac:dyDescent="0.25">
      <c r="A845" s="6">
        <f t="shared" si="32"/>
        <v>844</v>
      </c>
      <c r="B845" s="1">
        <v>812</v>
      </c>
      <c r="C845" s="2">
        <v>45083.430104166669</v>
      </c>
      <c r="D845" s="1" t="s">
        <v>2730</v>
      </c>
      <c r="E845" s="1" t="s">
        <v>293</v>
      </c>
      <c r="F845" s="3">
        <v>45083</v>
      </c>
      <c r="G845" s="1">
        <f>_xlfn.XLOOKUP(Observation[[#This Row],[Date of Observation]],Date!$A$2:$A$300,Date!$B$2:$B$300,"")</f>
        <v>1</v>
      </c>
      <c r="H845" s="1" t="str">
        <f>_xlfn.XLOOKUP(Observation[[#This Row],[Date of Observation]],Date!$A$2:$A$300,Date!$C$2:$C$300,"")</f>
        <v>Sum 2</v>
      </c>
      <c r="I845" s="1" t="s">
        <v>42</v>
      </c>
      <c r="J845" s="1">
        <v>10</v>
      </c>
      <c r="K845" s="1" t="s">
        <v>43</v>
      </c>
      <c r="L845" s="1">
        <v>2</v>
      </c>
      <c r="M845" s="1" t="s">
        <v>44</v>
      </c>
      <c r="N845" s="1" t="s">
        <v>45</v>
      </c>
      <c r="O845" s="1" t="s">
        <v>25</v>
      </c>
      <c r="P845" s="6" t="s">
        <v>2446</v>
      </c>
      <c r="Q845" s="17"/>
      <c r="R845" s="6"/>
      <c r="S845" s="6" t="s">
        <v>2447</v>
      </c>
      <c r="T845" s="6"/>
      <c r="U845" s="6" t="s">
        <v>2448</v>
      </c>
      <c r="V845" s="6"/>
      <c r="W845" s="6"/>
      <c r="X845" s="6"/>
      <c r="Y845" s="6"/>
      <c r="Z845" s="6"/>
      <c r="AA845" s="6"/>
      <c r="AB845" s="6"/>
      <c r="AC845" s="6"/>
      <c r="AD845" s="6"/>
      <c r="AE845" s="6"/>
      <c r="AF845" s="6"/>
      <c r="AG845" s="6"/>
      <c r="AH845" s="6"/>
    </row>
    <row r="846" spans="1:34" ht="225" x14ac:dyDescent="0.25">
      <c r="A846" s="6">
        <f t="shared" si="32"/>
        <v>845</v>
      </c>
      <c r="B846" s="1">
        <v>813</v>
      </c>
      <c r="C846" s="2">
        <v>45083.443148148152</v>
      </c>
      <c r="D846" s="1" t="s">
        <v>2754</v>
      </c>
      <c r="E846" s="1" t="s">
        <v>237</v>
      </c>
      <c r="F846" s="3">
        <v>45083</v>
      </c>
      <c r="G846" s="1">
        <f>_xlfn.XLOOKUP(Observation[[#This Row],[Date of Observation]],Date!$A$2:$A$300,Date!$B$2:$B$300,"")</f>
        <v>1</v>
      </c>
      <c r="H846" s="1" t="str">
        <f>_xlfn.XLOOKUP(Observation[[#This Row],[Date of Observation]],Date!$A$2:$A$300,Date!$C$2:$C$300,"")</f>
        <v>Sum 2</v>
      </c>
      <c r="I846" s="1" t="s">
        <v>48</v>
      </c>
      <c r="J846" s="1">
        <v>10</v>
      </c>
      <c r="K846" s="1" t="s">
        <v>68</v>
      </c>
      <c r="L846" s="1">
        <v>5</v>
      </c>
      <c r="M846" s="1" t="s">
        <v>50</v>
      </c>
      <c r="N846" s="1" t="s">
        <v>45</v>
      </c>
      <c r="O846" s="1" t="s">
        <v>51</v>
      </c>
      <c r="P846" s="6" t="s">
        <v>2449</v>
      </c>
      <c r="Q846" s="17" t="s">
        <v>2450</v>
      </c>
      <c r="R846" s="6"/>
      <c r="S846" s="6"/>
      <c r="T846" s="6"/>
      <c r="U846" s="6" t="s">
        <v>2451</v>
      </c>
      <c r="V846" s="6"/>
      <c r="W846" s="6" t="s">
        <v>1170</v>
      </c>
      <c r="X846" s="6"/>
      <c r="Y846" s="6"/>
      <c r="Z846" s="6"/>
      <c r="AA846" s="6" t="s">
        <v>1170</v>
      </c>
      <c r="AB846" s="6"/>
      <c r="AC846" s="6"/>
      <c r="AD846" s="6"/>
      <c r="AE846" s="6"/>
      <c r="AF846" s="6"/>
      <c r="AG846" s="6"/>
      <c r="AH846" s="6" t="s">
        <v>1170</v>
      </c>
    </row>
    <row r="847" spans="1:34" ht="315" x14ac:dyDescent="0.25">
      <c r="A847" s="6">
        <f t="shared" si="32"/>
        <v>846</v>
      </c>
      <c r="B847" s="1">
        <v>814</v>
      </c>
      <c r="C847" s="2">
        <v>45084.604108796295</v>
      </c>
      <c r="D847" s="1" t="s">
        <v>2725</v>
      </c>
      <c r="E847" s="1" t="s">
        <v>293</v>
      </c>
      <c r="F847" s="3">
        <v>45062</v>
      </c>
      <c r="G847" s="1">
        <f>_xlfn.XLOOKUP(Observation[[#This Row],[Date of Observation]],Date!$A$2:$A$300,Date!$B$2:$B$300,"")</f>
        <v>5</v>
      </c>
      <c r="H847" s="1" t="str">
        <f>_xlfn.XLOOKUP(Observation[[#This Row],[Date of Observation]],Date!$A$2:$A$300,Date!$C$2:$C$300,"")</f>
        <v>Sum 1</v>
      </c>
      <c r="I847" s="1" t="s">
        <v>42</v>
      </c>
      <c r="J847" s="1">
        <v>10</v>
      </c>
      <c r="K847" s="1" t="s">
        <v>43</v>
      </c>
      <c r="L847" s="1">
        <v>2</v>
      </c>
      <c r="M847" s="1" t="s">
        <v>44</v>
      </c>
      <c r="N847" s="1" t="s">
        <v>302</v>
      </c>
      <c r="O847" s="1"/>
      <c r="P847" s="6" t="s">
        <v>2452</v>
      </c>
      <c r="Q847" s="17" t="s">
        <v>2453</v>
      </c>
      <c r="R847" s="6" t="s">
        <v>2454</v>
      </c>
      <c r="S847" s="6" t="s">
        <v>2455</v>
      </c>
      <c r="T847" s="6" t="s">
        <v>2456</v>
      </c>
      <c r="U847" s="6" t="s">
        <v>2457</v>
      </c>
      <c r="V847" s="6"/>
      <c r="W847" s="6"/>
      <c r="X847" s="6"/>
      <c r="Y847" s="6"/>
      <c r="Z847" s="6"/>
      <c r="AA847" s="6"/>
      <c r="AB847" s="6"/>
      <c r="AC847" s="6"/>
      <c r="AD847" s="6"/>
      <c r="AE847" s="6"/>
      <c r="AF847" s="6"/>
      <c r="AG847" s="6"/>
      <c r="AH847" s="6"/>
    </row>
    <row r="848" spans="1:34" ht="330" x14ac:dyDescent="0.25">
      <c r="A848" s="6">
        <f t="shared" si="32"/>
        <v>847</v>
      </c>
      <c r="B848" s="1">
        <v>815</v>
      </c>
      <c r="C848" s="2">
        <v>45084.605636574073</v>
      </c>
      <c r="D848" s="1" t="s">
        <v>2725</v>
      </c>
      <c r="E848" s="1" t="s">
        <v>540</v>
      </c>
      <c r="F848" s="3">
        <v>45069</v>
      </c>
      <c r="G848" s="1">
        <f>_xlfn.XLOOKUP(Observation[[#This Row],[Date of Observation]],Date!$A$2:$A$300,Date!$B$2:$B$300,"")</f>
        <v>6</v>
      </c>
      <c r="H848" s="1" t="str">
        <f>_xlfn.XLOOKUP(Observation[[#This Row],[Date of Observation]],Date!$A$2:$A$300,Date!$C$2:$C$300,"")</f>
        <v>Sum 1</v>
      </c>
      <c r="I848" s="1" t="s">
        <v>42</v>
      </c>
      <c r="J848" s="1">
        <v>10</v>
      </c>
      <c r="K848" s="1" t="s">
        <v>43</v>
      </c>
      <c r="L848" s="1">
        <v>1</v>
      </c>
      <c r="M848" s="1" t="s">
        <v>125</v>
      </c>
      <c r="N848" s="1" t="s">
        <v>302</v>
      </c>
      <c r="O848" s="1"/>
      <c r="P848" s="6" t="s">
        <v>2458</v>
      </c>
      <c r="Q848" s="17" t="s">
        <v>2459</v>
      </c>
      <c r="R848" s="6" t="s">
        <v>2460</v>
      </c>
      <c r="S848" s="6" t="s">
        <v>2461</v>
      </c>
      <c r="T848" s="6" t="s">
        <v>2462</v>
      </c>
      <c r="U848" s="6" t="s">
        <v>2463</v>
      </c>
      <c r="V848" s="6"/>
      <c r="W848" s="6"/>
      <c r="X848" s="6"/>
      <c r="Y848" s="6"/>
      <c r="Z848" s="6"/>
      <c r="AA848" s="6"/>
      <c r="AB848" s="6"/>
      <c r="AC848" s="6"/>
      <c r="AD848" s="6"/>
      <c r="AE848" s="6"/>
      <c r="AF848" s="6"/>
      <c r="AG848" s="6"/>
      <c r="AH848" s="6"/>
    </row>
    <row r="849" spans="1:34" ht="330" x14ac:dyDescent="0.25">
      <c r="A849" s="6">
        <f t="shared" si="32"/>
        <v>848</v>
      </c>
      <c r="B849" s="1">
        <v>816</v>
      </c>
      <c r="C849" s="2">
        <v>45084.607546296298</v>
      </c>
      <c r="D849" s="1" t="s">
        <v>2725</v>
      </c>
      <c r="E849" s="1" t="s">
        <v>2464</v>
      </c>
      <c r="F849" s="3">
        <v>45055</v>
      </c>
      <c r="G849" s="1">
        <f>_xlfn.XLOOKUP(Observation[[#This Row],[Date of Observation]],Date!$A$2:$A$300,Date!$B$2:$B$300,"")</f>
        <v>4</v>
      </c>
      <c r="H849" s="1" t="str">
        <f>_xlfn.XLOOKUP(Observation[[#This Row],[Date of Observation]],Date!$A$2:$A$300,Date!$C$2:$C$300,"")</f>
        <v>Sum 1</v>
      </c>
      <c r="I849" s="1" t="s">
        <v>42</v>
      </c>
      <c r="J849" s="1">
        <v>9</v>
      </c>
      <c r="K849" s="1" t="s">
        <v>531</v>
      </c>
      <c r="L849" s="1">
        <v>4</v>
      </c>
      <c r="M849" s="1" t="s">
        <v>50</v>
      </c>
      <c r="N849" s="1" t="s">
        <v>302</v>
      </c>
      <c r="O849" s="1"/>
      <c r="P849" s="6" t="s">
        <v>2465</v>
      </c>
      <c r="Q849" s="17" t="s">
        <v>2466</v>
      </c>
      <c r="R849" s="6" t="s">
        <v>2467</v>
      </c>
      <c r="S849" s="6" t="s">
        <v>2468</v>
      </c>
      <c r="T849" s="6" t="s">
        <v>2469</v>
      </c>
      <c r="U849" s="6" t="s">
        <v>2470</v>
      </c>
      <c r="V849" s="6"/>
      <c r="W849" s="6"/>
      <c r="X849" s="6"/>
      <c r="Y849" s="6"/>
      <c r="Z849" s="6"/>
      <c r="AA849" s="6"/>
      <c r="AB849" s="6"/>
      <c r="AC849" s="6"/>
      <c r="AD849" s="6"/>
      <c r="AE849" s="6"/>
      <c r="AF849" s="6"/>
      <c r="AG849" s="6"/>
      <c r="AH849" s="6"/>
    </row>
    <row r="850" spans="1:34" ht="135" x14ac:dyDescent="0.25">
      <c r="A850" s="6">
        <f t="shared" si="32"/>
        <v>849</v>
      </c>
      <c r="B850" s="1">
        <v>817</v>
      </c>
      <c r="C850" s="2">
        <v>45084.608749999999</v>
      </c>
      <c r="D850" s="1" t="s">
        <v>2730</v>
      </c>
      <c r="E850" s="1" t="s">
        <v>153</v>
      </c>
      <c r="F850" s="3">
        <v>45084</v>
      </c>
      <c r="G850" s="1">
        <f>_xlfn.XLOOKUP(Observation[[#This Row],[Date of Observation]],Date!$A$2:$A$300,Date!$B$2:$B$300,"")</f>
        <v>1</v>
      </c>
      <c r="H850" s="1" t="str">
        <f>_xlfn.XLOOKUP(Observation[[#This Row],[Date of Observation]],Date!$A$2:$A$300,Date!$C$2:$C$300,"")</f>
        <v>Sum 2</v>
      </c>
      <c r="I850" s="1" t="s">
        <v>42</v>
      </c>
      <c r="J850" s="1">
        <v>10</v>
      </c>
      <c r="K850" s="1" t="s">
        <v>43</v>
      </c>
      <c r="L850" s="1">
        <v>1</v>
      </c>
      <c r="M850" s="1" t="s">
        <v>44</v>
      </c>
      <c r="N850" s="1" t="s">
        <v>154</v>
      </c>
      <c r="O850" s="1"/>
      <c r="P850" s="6"/>
      <c r="Q850" s="17" t="s">
        <v>2471</v>
      </c>
      <c r="R850" s="6"/>
      <c r="S850" s="6"/>
      <c r="T850" s="6"/>
      <c r="U850" s="6" t="s">
        <v>2472</v>
      </c>
      <c r="V850" s="6"/>
      <c r="W850" s="6"/>
      <c r="X850" s="6"/>
      <c r="Y850" s="6"/>
      <c r="Z850" s="6"/>
      <c r="AA850" s="6"/>
      <c r="AB850" s="6"/>
      <c r="AC850" s="6"/>
      <c r="AD850" s="6"/>
      <c r="AE850" s="6"/>
      <c r="AF850" s="6"/>
      <c r="AG850" s="6"/>
      <c r="AH850" s="6"/>
    </row>
    <row r="851" spans="1:34" ht="165" x14ac:dyDescent="0.25">
      <c r="A851" s="6">
        <f t="shared" si="32"/>
        <v>850</v>
      </c>
      <c r="B851" s="1">
        <v>818</v>
      </c>
      <c r="C851" s="2">
        <v>45084.610995370371</v>
      </c>
      <c r="D851" s="1" t="s">
        <v>2730</v>
      </c>
      <c r="E851" s="1" t="s">
        <v>293</v>
      </c>
      <c r="F851" s="3">
        <v>45084</v>
      </c>
      <c r="G851" s="1">
        <f>_xlfn.XLOOKUP(Observation[[#This Row],[Date of Observation]],Date!$A$2:$A$300,Date!$B$2:$B$300,"")</f>
        <v>1</v>
      </c>
      <c r="H851" s="1" t="str">
        <f>_xlfn.XLOOKUP(Observation[[#This Row],[Date of Observation]],Date!$A$2:$A$300,Date!$C$2:$C$300,"")</f>
        <v>Sum 2</v>
      </c>
      <c r="I851" s="1" t="s">
        <v>42</v>
      </c>
      <c r="J851" s="1">
        <v>10</v>
      </c>
      <c r="K851" s="1" t="s">
        <v>43</v>
      </c>
      <c r="L851" s="1">
        <v>2</v>
      </c>
      <c r="M851" s="1" t="s">
        <v>44</v>
      </c>
      <c r="N851" s="1" t="s">
        <v>154</v>
      </c>
      <c r="O851" s="1"/>
      <c r="P851" s="6"/>
      <c r="Q851" s="17" t="s">
        <v>2473</v>
      </c>
      <c r="R851" s="6"/>
      <c r="S851" s="6"/>
      <c r="T851" s="6"/>
      <c r="U851" s="6" t="s">
        <v>172</v>
      </c>
      <c r="V851" s="6"/>
      <c r="W851" s="6"/>
      <c r="X851" s="6"/>
      <c r="Y851" s="6"/>
      <c r="Z851" s="6"/>
      <c r="AA851" s="6"/>
      <c r="AB851" s="6"/>
      <c r="AC851" s="6"/>
      <c r="AD851" s="6"/>
      <c r="AE851" s="6"/>
      <c r="AF851" s="6"/>
      <c r="AG851" s="6"/>
      <c r="AH851" s="6"/>
    </row>
    <row r="852" spans="1:34" ht="240" x14ac:dyDescent="0.25">
      <c r="A852" s="6">
        <f t="shared" si="32"/>
        <v>851</v>
      </c>
      <c r="B852" s="1">
        <v>819</v>
      </c>
      <c r="C852" s="2">
        <v>45084.611400462964</v>
      </c>
      <c r="D852" s="1" t="s">
        <v>2725</v>
      </c>
      <c r="E852" s="1" t="s">
        <v>286</v>
      </c>
      <c r="F852" s="3">
        <v>45041</v>
      </c>
      <c r="G852" s="1">
        <f>_xlfn.XLOOKUP(Observation[[#This Row],[Date of Observation]],Date!$A$2:$A$300,Date!$B$2:$B$300,"")</f>
        <v>2</v>
      </c>
      <c r="H852" s="1" t="str">
        <f>_xlfn.XLOOKUP(Observation[[#This Row],[Date of Observation]],Date!$A$2:$A$300,Date!$C$2:$C$300,"")</f>
        <v>Sum 1</v>
      </c>
      <c r="I852" s="1" t="s">
        <v>42</v>
      </c>
      <c r="J852" s="1">
        <v>12</v>
      </c>
      <c r="K852" s="1" t="s">
        <v>852</v>
      </c>
      <c r="L852" s="1"/>
      <c r="M852" s="1" t="s">
        <v>65</v>
      </c>
      <c r="N852" s="1" t="s">
        <v>302</v>
      </c>
      <c r="O852" s="1"/>
      <c r="P852" s="6" t="s">
        <v>2474</v>
      </c>
      <c r="Q852" s="17" t="s">
        <v>2475</v>
      </c>
      <c r="R852" s="6" t="s">
        <v>2476</v>
      </c>
      <c r="S852" s="6" t="s">
        <v>2477</v>
      </c>
      <c r="T852" s="6" t="s">
        <v>2478</v>
      </c>
      <c r="U852" s="6" t="s">
        <v>2479</v>
      </c>
      <c r="V852" s="6"/>
      <c r="W852" s="6"/>
      <c r="X852" s="6"/>
      <c r="Y852" s="6"/>
      <c r="Z852" s="6"/>
      <c r="AA852" s="6"/>
      <c r="AB852" s="6"/>
      <c r="AC852" s="6"/>
      <c r="AD852" s="6"/>
      <c r="AE852" s="6"/>
      <c r="AF852" s="6"/>
      <c r="AG852" s="6"/>
      <c r="AH852" s="6"/>
    </row>
    <row r="853" spans="1:34" ht="105" x14ac:dyDescent="0.25">
      <c r="A853" s="6">
        <f t="shared" si="32"/>
        <v>852</v>
      </c>
      <c r="B853" s="1">
        <v>820</v>
      </c>
      <c r="C853" s="2">
        <v>45084.612974537034</v>
      </c>
      <c r="D853" s="1" t="s">
        <v>2730</v>
      </c>
      <c r="E853" s="1" t="s">
        <v>1878</v>
      </c>
      <c r="F853" s="3">
        <v>45084</v>
      </c>
      <c r="G853" s="1">
        <f>_xlfn.XLOOKUP(Observation[[#This Row],[Date of Observation]],Date!$A$2:$A$300,Date!$B$2:$B$300,"")</f>
        <v>1</v>
      </c>
      <c r="H853" s="1" t="str">
        <f>_xlfn.XLOOKUP(Observation[[#This Row],[Date of Observation]],Date!$A$2:$A$300,Date!$C$2:$C$300,"")</f>
        <v>Sum 2</v>
      </c>
      <c r="I853" s="1" t="s">
        <v>42</v>
      </c>
      <c r="J853" s="1">
        <v>10</v>
      </c>
      <c r="K853" s="1" t="s">
        <v>43</v>
      </c>
      <c r="L853" s="1">
        <v>3</v>
      </c>
      <c r="M853" s="1" t="s">
        <v>44</v>
      </c>
      <c r="N853" s="1" t="s">
        <v>154</v>
      </c>
      <c r="O853" s="1"/>
      <c r="P853" s="6"/>
      <c r="Q853" s="17" t="s">
        <v>2480</v>
      </c>
      <c r="R853" s="6"/>
      <c r="S853" s="6"/>
      <c r="T853" s="6"/>
      <c r="U853" s="6" t="s">
        <v>172</v>
      </c>
      <c r="V853" s="6"/>
      <c r="W853" s="6"/>
      <c r="X853" s="6"/>
      <c r="Y853" s="6"/>
      <c r="Z853" s="6"/>
      <c r="AA853" s="6"/>
      <c r="AB853" s="6"/>
      <c r="AC853" s="6"/>
      <c r="AD853" s="6"/>
      <c r="AE853" s="6"/>
      <c r="AF853" s="6"/>
      <c r="AG853" s="6"/>
      <c r="AH853" s="6"/>
    </row>
    <row r="854" spans="1:34" ht="120" x14ac:dyDescent="0.25">
      <c r="A854" s="6">
        <f t="shared" si="32"/>
        <v>853</v>
      </c>
      <c r="B854" s="1">
        <v>821</v>
      </c>
      <c r="C854" s="2">
        <v>45084.615081018521</v>
      </c>
      <c r="D854" s="1" t="s">
        <v>2730</v>
      </c>
      <c r="E854" s="1" t="s">
        <v>162</v>
      </c>
      <c r="F854" s="3">
        <v>45084</v>
      </c>
      <c r="G854" s="1">
        <f>_xlfn.XLOOKUP(Observation[[#This Row],[Date of Observation]],Date!$A$2:$A$300,Date!$B$2:$B$300,"")</f>
        <v>1</v>
      </c>
      <c r="H854" s="1" t="str">
        <f>_xlfn.XLOOKUP(Observation[[#This Row],[Date of Observation]],Date!$A$2:$A$300,Date!$C$2:$C$300,"")</f>
        <v>Sum 2</v>
      </c>
      <c r="I854" s="1" t="s">
        <v>42</v>
      </c>
      <c r="J854" s="1">
        <v>10</v>
      </c>
      <c r="K854" s="1" t="s">
        <v>43</v>
      </c>
      <c r="L854" s="1">
        <v>4</v>
      </c>
      <c r="M854" s="1" t="s">
        <v>44</v>
      </c>
      <c r="N854" s="1" t="s">
        <v>154</v>
      </c>
      <c r="O854" s="1"/>
      <c r="P854" s="6"/>
      <c r="Q854" s="17" t="s">
        <v>2481</v>
      </c>
      <c r="R854" s="6"/>
      <c r="S854" s="6"/>
      <c r="T854" s="6"/>
      <c r="U854" s="6" t="s">
        <v>2482</v>
      </c>
      <c r="V854" s="6"/>
      <c r="W854" s="6"/>
      <c r="X854" s="6"/>
      <c r="Y854" s="6"/>
      <c r="Z854" s="6"/>
      <c r="AA854" s="6"/>
      <c r="AB854" s="6"/>
      <c r="AC854" s="6"/>
      <c r="AD854" s="6"/>
      <c r="AE854" s="6"/>
      <c r="AF854" s="6"/>
      <c r="AG854" s="6"/>
      <c r="AH854" s="6"/>
    </row>
    <row r="855" spans="1:34" ht="150" x14ac:dyDescent="0.25">
      <c r="A855" s="6">
        <f t="shared" si="32"/>
        <v>854</v>
      </c>
      <c r="B855" s="1">
        <v>822</v>
      </c>
      <c r="C855" s="2">
        <v>45084.617060185185</v>
      </c>
      <c r="D855" s="1" t="s">
        <v>2730</v>
      </c>
      <c r="E855" s="1" t="s">
        <v>1375</v>
      </c>
      <c r="F855" s="3">
        <v>45084</v>
      </c>
      <c r="G855" s="1">
        <f>_xlfn.XLOOKUP(Observation[[#This Row],[Date of Observation]],Date!$A$2:$A$300,Date!$B$2:$B$300,"")</f>
        <v>1</v>
      </c>
      <c r="H855" s="1" t="str">
        <f>_xlfn.XLOOKUP(Observation[[#This Row],[Date of Observation]],Date!$A$2:$A$300,Date!$C$2:$C$300,"")</f>
        <v>Sum 2</v>
      </c>
      <c r="I855" s="1" t="s">
        <v>42</v>
      </c>
      <c r="J855" s="1">
        <v>10</v>
      </c>
      <c r="K855" s="1" t="s">
        <v>43</v>
      </c>
      <c r="L855" s="1">
        <v>5</v>
      </c>
      <c r="M855" s="1" t="s">
        <v>44</v>
      </c>
      <c r="N855" s="1" t="s">
        <v>154</v>
      </c>
      <c r="O855" s="1"/>
      <c r="P855" s="6"/>
      <c r="Q855" s="17" t="s">
        <v>2483</v>
      </c>
      <c r="R855" s="6"/>
      <c r="S855" s="6"/>
      <c r="T855" s="6"/>
      <c r="U855" s="6" t="s">
        <v>2205</v>
      </c>
      <c r="V855" s="6"/>
      <c r="W855" s="6"/>
      <c r="X855" s="6"/>
      <c r="Y855" s="6"/>
      <c r="Z855" s="6"/>
      <c r="AA855" s="6"/>
      <c r="AB855" s="6"/>
      <c r="AC855" s="6"/>
      <c r="AD855" s="6"/>
      <c r="AE855" s="6"/>
      <c r="AF855" s="6"/>
      <c r="AG855" s="6"/>
      <c r="AH855" s="6"/>
    </row>
    <row r="856" spans="1:34" ht="135" x14ac:dyDescent="0.25">
      <c r="A856" s="6">
        <f t="shared" ref="A856:A888" si="33">ROW()-1</f>
        <v>855</v>
      </c>
      <c r="B856" s="1">
        <v>823</v>
      </c>
      <c r="C856" s="2">
        <v>45084.619027777779</v>
      </c>
      <c r="D856" s="1" t="s">
        <v>2730</v>
      </c>
      <c r="E856" s="1" t="s">
        <v>2031</v>
      </c>
      <c r="F856" s="3">
        <v>45084</v>
      </c>
      <c r="G856" s="1">
        <f>_xlfn.XLOOKUP(Observation[[#This Row],[Date of Observation]],Date!$A$2:$A$300,Date!$B$2:$B$300,"")</f>
        <v>1</v>
      </c>
      <c r="H856" s="1" t="str">
        <f>_xlfn.XLOOKUP(Observation[[#This Row],[Date of Observation]],Date!$A$2:$A$300,Date!$C$2:$C$300,"")</f>
        <v>Sum 2</v>
      </c>
      <c r="I856" s="1" t="s">
        <v>42</v>
      </c>
      <c r="J856" s="1">
        <v>10</v>
      </c>
      <c r="K856" s="1" t="s">
        <v>43</v>
      </c>
      <c r="L856" s="1">
        <v>1</v>
      </c>
      <c r="M856" s="1" t="s">
        <v>50</v>
      </c>
      <c r="N856" s="1" t="s">
        <v>154</v>
      </c>
      <c r="O856" s="1"/>
      <c r="P856" s="6"/>
      <c r="Q856" s="17" t="s">
        <v>2484</v>
      </c>
      <c r="R856" s="6"/>
      <c r="S856" s="6"/>
      <c r="T856" s="6"/>
      <c r="U856" s="6" t="s">
        <v>172</v>
      </c>
      <c r="V856" s="6"/>
      <c r="W856" s="6"/>
      <c r="X856" s="6"/>
      <c r="Y856" s="6"/>
      <c r="Z856" s="6"/>
      <c r="AA856" s="6"/>
      <c r="AB856" s="6"/>
      <c r="AC856" s="6"/>
      <c r="AD856" s="6"/>
      <c r="AE856" s="6"/>
      <c r="AF856" s="6"/>
      <c r="AG856" s="6"/>
      <c r="AH856" s="6"/>
    </row>
    <row r="857" spans="1:34" ht="165" x14ac:dyDescent="0.25">
      <c r="A857" s="6">
        <f t="shared" si="33"/>
        <v>856</v>
      </c>
      <c r="B857" s="1">
        <v>824</v>
      </c>
      <c r="C857" s="2">
        <v>45084.621423611112</v>
      </c>
      <c r="D857" s="1" t="s">
        <v>2730</v>
      </c>
      <c r="E857" s="1" t="s">
        <v>2207</v>
      </c>
      <c r="F857" s="3">
        <v>45084</v>
      </c>
      <c r="G857" s="1">
        <f>_xlfn.XLOOKUP(Observation[[#This Row],[Date of Observation]],Date!$A$2:$A$300,Date!$B$2:$B$300,"")</f>
        <v>1</v>
      </c>
      <c r="H857" s="1" t="str">
        <f>_xlfn.XLOOKUP(Observation[[#This Row],[Date of Observation]],Date!$A$2:$A$300,Date!$C$2:$C$300,"")</f>
        <v>Sum 2</v>
      </c>
      <c r="I857" s="1" t="s">
        <v>42</v>
      </c>
      <c r="J857" s="1">
        <v>10</v>
      </c>
      <c r="K857" s="1" t="s">
        <v>43</v>
      </c>
      <c r="L857" s="1">
        <v>2</v>
      </c>
      <c r="M857" s="1" t="s">
        <v>50</v>
      </c>
      <c r="N857" s="1" t="s">
        <v>154</v>
      </c>
      <c r="O857" s="1"/>
      <c r="P857" s="6"/>
      <c r="Q857" s="17" t="s">
        <v>2485</v>
      </c>
      <c r="R857" s="6"/>
      <c r="S857" s="6"/>
      <c r="T857" s="6"/>
      <c r="U857" s="6" t="s">
        <v>2265</v>
      </c>
      <c r="V857" s="6"/>
      <c r="W857" s="6"/>
      <c r="X857" s="6"/>
      <c r="Y857" s="6"/>
      <c r="Z857" s="6"/>
      <c r="AA857" s="6"/>
      <c r="AB857" s="6"/>
      <c r="AC857" s="6"/>
      <c r="AD857" s="6"/>
      <c r="AE857" s="6"/>
      <c r="AF857" s="6"/>
      <c r="AG857" s="6"/>
      <c r="AH857" s="6"/>
    </row>
    <row r="858" spans="1:34" ht="165" x14ac:dyDescent="0.25">
      <c r="A858" s="6">
        <f t="shared" si="33"/>
        <v>857</v>
      </c>
      <c r="B858" s="1">
        <v>825</v>
      </c>
      <c r="C858" s="2">
        <v>45084.623287037037</v>
      </c>
      <c r="D858" s="1" t="s">
        <v>2730</v>
      </c>
      <c r="E858" s="1" t="s">
        <v>173</v>
      </c>
      <c r="F858" s="3">
        <v>45084</v>
      </c>
      <c r="G858" s="1">
        <f>_xlfn.XLOOKUP(Observation[[#This Row],[Date of Observation]],Date!$A$2:$A$300,Date!$B$2:$B$300,"")</f>
        <v>1</v>
      </c>
      <c r="H858" s="1" t="str">
        <f>_xlfn.XLOOKUP(Observation[[#This Row],[Date of Observation]],Date!$A$2:$A$300,Date!$C$2:$C$300,"")</f>
        <v>Sum 2</v>
      </c>
      <c r="I858" s="1" t="s">
        <v>42</v>
      </c>
      <c r="J858" s="1">
        <v>10</v>
      </c>
      <c r="K858" s="1" t="s">
        <v>43</v>
      </c>
      <c r="L858" s="1">
        <v>3</v>
      </c>
      <c r="M858" s="1" t="s">
        <v>50</v>
      </c>
      <c r="N858" s="1" t="s">
        <v>154</v>
      </c>
      <c r="O858" s="1"/>
      <c r="P858" s="6"/>
      <c r="Q858" s="17" t="s">
        <v>2486</v>
      </c>
      <c r="R858" s="6"/>
      <c r="S858" s="6"/>
      <c r="T858" s="6"/>
      <c r="U858" s="6" t="s">
        <v>2487</v>
      </c>
      <c r="V858" s="6"/>
      <c r="W858" s="6"/>
      <c r="X858" s="6"/>
      <c r="Y858" s="6"/>
      <c r="Z858" s="6"/>
      <c r="AA858" s="6"/>
      <c r="AB858" s="6"/>
      <c r="AC858" s="6"/>
      <c r="AD858" s="6"/>
      <c r="AE858" s="6"/>
      <c r="AF858" s="6"/>
      <c r="AG858" s="6"/>
      <c r="AH858" s="6"/>
    </row>
    <row r="859" spans="1:34" ht="120" x14ac:dyDescent="0.25">
      <c r="A859" s="6">
        <f t="shared" si="33"/>
        <v>858</v>
      </c>
      <c r="B859" s="1">
        <v>827</v>
      </c>
      <c r="C859" s="2">
        <v>45084.627141203702</v>
      </c>
      <c r="D859" s="1" t="s">
        <v>2730</v>
      </c>
      <c r="E859" s="1" t="s">
        <v>2488</v>
      </c>
      <c r="F859" s="3">
        <v>45084</v>
      </c>
      <c r="G859" s="1">
        <f>_xlfn.XLOOKUP(Observation[[#This Row],[Date of Observation]],Date!$A$2:$A$300,Date!$B$2:$B$300,"")</f>
        <v>1</v>
      </c>
      <c r="H859" s="1" t="str">
        <f>_xlfn.XLOOKUP(Observation[[#This Row],[Date of Observation]],Date!$A$2:$A$300,Date!$C$2:$C$300,"")</f>
        <v>Sum 2</v>
      </c>
      <c r="I859" s="1" t="s">
        <v>42</v>
      </c>
      <c r="J859" s="1">
        <v>10</v>
      </c>
      <c r="K859" s="1" t="s">
        <v>43</v>
      </c>
      <c r="L859" s="1">
        <v>5</v>
      </c>
      <c r="M859" s="1" t="s">
        <v>50</v>
      </c>
      <c r="N859" s="1" t="s">
        <v>154</v>
      </c>
      <c r="O859" s="1"/>
      <c r="P859" s="6"/>
      <c r="Q859" s="17" t="s">
        <v>2489</v>
      </c>
      <c r="R859" s="6"/>
      <c r="S859" s="6"/>
      <c r="T859" s="6"/>
      <c r="U859" s="6" t="s">
        <v>2490</v>
      </c>
      <c r="V859" s="6"/>
      <c r="W859" s="6"/>
      <c r="X859" s="6"/>
      <c r="Y859" s="6"/>
      <c r="Z859" s="6"/>
      <c r="AA859" s="6"/>
      <c r="AB859" s="6"/>
      <c r="AC859" s="6"/>
      <c r="AD859" s="6"/>
      <c r="AE859" s="6"/>
      <c r="AF859" s="6"/>
      <c r="AG859" s="6"/>
      <c r="AH859" s="6"/>
    </row>
    <row r="860" spans="1:34" ht="135" x14ac:dyDescent="0.25">
      <c r="A860" s="6">
        <f t="shared" si="33"/>
        <v>859</v>
      </c>
      <c r="B860" s="1">
        <v>826</v>
      </c>
      <c r="C860" s="2">
        <v>45084.625243055554</v>
      </c>
      <c r="D860" s="1" t="s">
        <v>2730</v>
      </c>
      <c r="E860" s="1" t="s">
        <v>176</v>
      </c>
      <c r="F860" s="3">
        <v>45084</v>
      </c>
      <c r="G860" s="1">
        <f>_xlfn.XLOOKUP(Observation[[#This Row],[Date of Observation]],Date!$A$2:$A$300,Date!$B$2:$B$300,"")</f>
        <v>1</v>
      </c>
      <c r="H860" s="1" t="str">
        <f>_xlfn.XLOOKUP(Observation[[#This Row],[Date of Observation]],Date!$A$2:$A$300,Date!$C$2:$C$300,"")</f>
        <v>Sum 2</v>
      </c>
      <c r="I860" s="1" t="s">
        <v>42</v>
      </c>
      <c r="J860" s="1">
        <v>10</v>
      </c>
      <c r="K860" s="1" t="s">
        <v>43</v>
      </c>
      <c r="L860" s="1">
        <v>4</v>
      </c>
      <c r="M860" s="1" t="s">
        <v>50</v>
      </c>
      <c r="N860" s="1" t="s">
        <v>154</v>
      </c>
      <c r="O860" s="1"/>
      <c r="P860" s="6"/>
      <c r="Q860" s="17" t="s">
        <v>2491</v>
      </c>
      <c r="R860" s="6"/>
      <c r="S860" s="6"/>
      <c r="T860" s="6"/>
      <c r="U860" s="6" t="s">
        <v>2472</v>
      </c>
      <c r="V860" s="6"/>
      <c r="W860" s="6"/>
      <c r="X860" s="6"/>
      <c r="Y860" s="6"/>
      <c r="Z860" s="6"/>
      <c r="AA860" s="6"/>
      <c r="AB860" s="6"/>
      <c r="AC860" s="6"/>
      <c r="AD860" s="6"/>
      <c r="AE860" s="6"/>
      <c r="AF860" s="6"/>
      <c r="AG860" s="6"/>
      <c r="AH860" s="6"/>
    </row>
    <row r="861" spans="1:34" ht="195" x14ac:dyDescent="0.25">
      <c r="A861" s="6">
        <f t="shared" si="33"/>
        <v>860</v>
      </c>
      <c r="B861" s="1">
        <v>828</v>
      </c>
      <c r="C861" s="2">
        <v>45085.266643518517</v>
      </c>
      <c r="D861" s="1" t="s">
        <v>2715</v>
      </c>
      <c r="E861" s="1" t="s">
        <v>725</v>
      </c>
      <c r="F861" s="3">
        <v>45084</v>
      </c>
      <c r="G861" s="1">
        <f>_xlfn.XLOOKUP(Observation[[#This Row],[Date of Observation]],Date!$A$2:$A$300,Date!$B$2:$B$300,"")</f>
        <v>1</v>
      </c>
      <c r="H861" s="1" t="str">
        <f>_xlfn.XLOOKUP(Observation[[#This Row],[Date of Observation]],Date!$A$2:$A$300,Date!$C$2:$C$300,"")</f>
        <v>Sum 2</v>
      </c>
      <c r="I861" s="1" t="s">
        <v>42</v>
      </c>
      <c r="J861" s="1">
        <v>12</v>
      </c>
      <c r="K861" s="1" t="s">
        <v>726</v>
      </c>
      <c r="L861" s="1"/>
      <c r="M861" s="1" t="s">
        <v>125</v>
      </c>
      <c r="N861" s="1" t="s">
        <v>302</v>
      </c>
      <c r="O861" s="1"/>
      <c r="P861" s="6" t="s">
        <v>2492</v>
      </c>
      <c r="Q861" s="17" t="s">
        <v>2493</v>
      </c>
      <c r="R861" s="6" t="s">
        <v>2494</v>
      </c>
      <c r="S861" s="6" t="s">
        <v>2495</v>
      </c>
      <c r="T861" s="6" t="s">
        <v>2496</v>
      </c>
      <c r="U861" s="6" t="s">
        <v>2497</v>
      </c>
      <c r="V861" s="6"/>
      <c r="W861" s="6"/>
      <c r="X861" s="6"/>
      <c r="Y861" s="6" t="s">
        <v>1170</v>
      </c>
      <c r="Z861" s="6" t="s">
        <v>1170</v>
      </c>
      <c r="AA861" s="6"/>
      <c r="AB861" s="6"/>
      <c r="AC861" s="6"/>
      <c r="AD861" s="6"/>
      <c r="AE861" s="6"/>
      <c r="AF861" s="6"/>
      <c r="AG861" s="6"/>
      <c r="AH861" s="6"/>
    </row>
    <row r="862" spans="1:34" ht="225" x14ac:dyDescent="0.25">
      <c r="A862" s="6">
        <f t="shared" si="33"/>
        <v>861</v>
      </c>
      <c r="B862" s="1">
        <v>829</v>
      </c>
      <c r="C862" s="2">
        <v>45085.437800925924</v>
      </c>
      <c r="D862" s="1" t="s">
        <v>2754</v>
      </c>
      <c r="E862" s="1" t="s">
        <v>744</v>
      </c>
      <c r="F862" s="3">
        <v>45083</v>
      </c>
      <c r="G862" s="1">
        <f>_xlfn.XLOOKUP(Observation[[#This Row],[Date of Observation]],Date!$A$2:$A$300,Date!$B$2:$B$300,"")</f>
        <v>1</v>
      </c>
      <c r="H862" s="1" t="str">
        <f>_xlfn.XLOOKUP(Observation[[#This Row],[Date of Observation]],Date!$A$2:$A$300,Date!$C$2:$C$300,"")</f>
        <v>Sum 2</v>
      </c>
      <c r="I862" s="1" t="s">
        <v>48</v>
      </c>
      <c r="J862" s="1">
        <v>9</v>
      </c>
      <c r="K862" s="1" t="s">
        <v>71</v>
      </c>
      <c r="L862" s="1">
        <v>1</v>
      </c>
      <c r="M862" s="1" t="s">
        <v>50</v>
      </c>
      <c r="N862" s="1" t="s">
        <v>45</v>
      </c>
      <c r="O862" s="1" t="s">
        <v>51</v>
      </c>
      <c r="P862" s="6" t="s">
        <v>2498</v>
      </c>
      <c r="Q862" s="17" t="s">
        <v>2499</v>
      </c>
      <c r="R862" s="6"/>
      <c r="S862" s="6"/>
      <c r="T862" s="6"/>
      <c r="U862" s="6" t="s">
        <v>2500</v>
      </c>
      <c r="V862" s="6"/>
      <c r="W862" s="6"/>
      <c r="X862" s="6"/>
      <c r="Y862" s="6"/>
      <c r="Z862" s="6"/>
      <c r="AA862" s="6"/>
      <c r="AB862" s="6"/>
      <c r="AC862" s="6"/>
      <c r="AD862" s="6"/>
      <c r="AE862" s="6"/>
      <c r="AF862" s="6"/>
      <c r="AG862" s="6"/>
      <c r="AH862" s="6"/>
    </row>
    <row r="863" spans="1:34" ht="60" x14ac:dyDescent="0.25">
      <c r="A863" s="6">
        <f t="shared" si="33"/>
        <v>862</v>
      </c>
      <c r="B863" s="1">
        <v>830</v>
      </c>
      <c r="C863" s="2">
        <v>45085.444618055553</v>
      </c>
      <c r="D863" s="1" t="s">
        <v>2754</v>
      </c>
      <c r="E863" s="1" t="s">
        <v>2501</v>
      </c>
      <c r="F863" s="3">
        <v>45085</v>
      </c>
      <c r="G863" s="1">
        <f>_xlfn.XLOOKUP(Observation[[#This Row],[Date of Observation]],Date!$A$2:$A$300,Date!$B$2:$B$300,"")</f>
        <v>1</v>
      </c>
      <c r="H863" s="1" t="str">
        <f>_xlfn.XLOOKUP(Observation[[#This Row],[Date of Observation]],Date!$A$2:$A$300,Date!$C$2:$C$300,"")</f>
        <v>Sum 2</v>
      </c>
      <c r="I863" s="1" t="s">
        <v>48</v>
      </c>
      <c r="J863" s="1">
        <v>7</v>
      </c>
      <c r="K863" s="1" t="s">
        <v>71</v>
      </c>
      <c r="L863" s="1">
        <v>2</v>
      </c>
      <c r="M863" s="1" t="s">
        <v>44</v>
      </c>
      <c r="N863" s="1" t="s">
        <v>45</v>
      </c>
      <c r="O863" s="1" t="s">
        <v>51</v>
      </c>
      <c r="P863" s="6" t="s">
        <v>2502</v>
      </c>
      <c r="Q863" s="6" t="s">
        <v>2780</v>
      </c>
      <c r="R863" s="6" t="s">
        <v>2780</v>
      </c>
      <c r="S863" s="6" t="s">
        <v>2780</v>
      </c>
      <c r="T863" s="6" t="s">
        <v>2780</v>
      </c>
      <c r="U863" s="6" t="s">
        <v>2780</v>
      </c>
      <c r="V863" s="6"/>
      <c r="W863" s="6"/>
      <c r="X863" s="6"/>
      <c r="Y863" s="6"/>
      <c r="Z863" s="6"/>
      <c r="AA863" s="6"/>
      <c r="AB863" s="6"/>
      <c r="AC863" s="6"/>
      <c r="AD863" s="6"/>
      <c r="AE863" s="6"/>
      <c r="AF863" s="6"/>
      <c r="AG863" s="6"/>
      <c r="AH863" s="6"/>
    </row>
    <row r="864" spans="1:34" ht="255" x14ac:dyDescent="0.25">
      <c r="A864" s="6">
        <f t="shared" si="33"/>
        <v>863</v>
      </c>
      <c r="B864" s="1">
        <v>831</v>
      </c>
      <c r="C864" s="2">
        <v>45086.482534722221</v>
      </c>
      <c r="D864" s="1" t="s">
        <v>2710</v>
      </c>
      <c r="E864" s="1" t="s">
        <v>102</v>
      </c>
      <c r="F864" s="3">
        <v>45084</v>
      </c>
      <c r="G864" s="1">
        <f>_xlfn.XLOOKUP(Observation[[#This Row],[Date of Observation]],Date!$A$2:$A$300,Date!$B$2:$B$300,"")</f>
        <v>1</v>
      </c>
      <c r="H864" s="1" t="str">
        <f>_xlfn.XLOOKUP(Observation[[#This Row],[Date of Observation]],Date!$A$2:$A$300,Date!$C$2:$C$300,"")</f>
        <v>Sum 2</v>
      </c>
      <c r="I864" s="1" t="s">
        <v>90</v>
      </c>
      <c r="J864" s="1">
        <v>7</v>
      </c>
      <c r="K864" s="1" t="s">
        <v>103</v>
      </c>
      <c r="L864" s="1">
        <v>2</v>
      </c>
      <c r="M864" s="1" t="s">
        <v>50</v>
      </c>
      <c r="N864" s="1" t="s">
        <v>45</v>
      </c>
      <c r="O864" s="1" t="s">
        <v>51</v>
      </c>
      <c r="P864" s="6" t="s">
        <v>2273</v>
      </c>
      <c r="Q864" s="17" t="s">
        <v>2503</v>
      </c>
      <c r="R864" s="6"/>
      <c r="S864" s="6"/>
      <c r="T864" s="6"/>
      <c r="U864" s="6" t="s">
        <v>2504</v>
      </c>
      <c r="V864" s="6"/>
      <c r="W864" s="6"/>
      <c r="X864" s="6"/>
      <c r="Y864" s="6"/>
      <c r="Z864" s="6"/>
      <c r="AA864" s="6"/>
      <c r="AB864" s="6"/>
      <c r="AC864" s="6"/>
      <c r="AD864" s="6"/>
      <c r="AE864" s="6"/>
      <c r="AF864" s="6"/>
      <c r="AG864" s="6"/>
      <c r="AH864" s="6"/>
    </row>
    <row r="865" spans="1:34" ht="195" x14ac:dyDescent="0.25">
      <c r="A865" s="6">
        <f t="shared" si="33"/>
        <v>864</v>
      </c>
      <c r="B865" s="1">
        <v>38</v>
      </c>
      <c r="C865" s="2">
        <v>45090.419085648151</v>
      </c>
      <c r="D865" s="1" t="s">
        <v>2779</v>
      </c>
      <c r="E865" s="1" t="s">
        <v>1597</v>
      </c>
      <c r="F865" s="3">
        <v>45090</v>
      </c>
      <c r="G865" s="1">
        <f>_xlfn.XLOOKUP(Observation[[#This Row],[Date of Observation]],Date!$A$2:$A$300,Date!$B$2:$B$300,"")</f>
        <v>2</v>
      </c>
      <c r="H865" s="1" t="str">
        <f>_xlfn.XLOOKUP(Observation[[#This Row],[Date of Observation]],Date!$A$2:$A$300,Date!$C$2:$C$300,"")</f>
        <v>Sum 2</v>
      </c>
      <c r="I865" s="1" t="s">
        <v>42</v>
      </c>
      <c r="J865" s="1">
        <v>10</v>
      </c>
      <c r="K865" s="1" t="s">
        <v>43</v>
      </c>
      <c r="L865" s="1">
        <v>4</v>
      </c>
      <c r="M865" s="1" t="s">
        <v>44</v>
      </c>
      <c r="N865" s="1" t="s">
        <v>302</v>
      </c>
      <c r="O865" s="1" t="s">
        <v>337</v>
      </c>
      <c r="P865" s="6" t="s">
        <v>338</v>
      </c>
      <c r="Q865" s="17"/>
      <c r="R865" s="6"/>
      <c r="S865" s="6"/>
      <c r="T865" s="6"/>
      <c r="U865" s="6"/>
      <c r="V865" s="6"/>
      <c r="W865" s="6"/>
      <c r="X865" s="6"/>
      <c r="Y865" s="6"/>
      <c r="Z865" s="6"/>
      <c r="AA865" s="6"/>
      <c r="AB865" s="6"/>
      <c r="AC865" s="6"/>
      <c r="AD865" s="6"/>
      <c r="AE865" s="6"/>
      <c r="AF865" s="6"/>
      <c r="AG865" s="6"/>
      <c r="AH865" s="6"/>
    </row>
    <row r="866" spans="1:34" ht="375" x14ac:dyDescent="0.25">
      <c r="A866" s="6">
        <f t="shared" si="33"/>
        <v>865</v>
      </c>
      <c r="B866" s="1">
        <v>832</v>
      </c>
      <c r="C866" s="2">
        <v>45090.433379629627</v>
      </c>
      <c r="D866" s="1" t="s">
        <v>2779</v>
      </c>
      <c r="E866" s="1" t="s">
        <v>1597</v>
      </c>
      <c r="F866" s="3">
        <v>45090</v>
      </c>
      <c r="G866" s="1">
        <f>_xlfn.XLOOKUP(Observation[[#This Row],[Date of Observation]],Date!$A$2:$A$300,Date!$B$2:$B$300,"")</f>
        <v>2</v>
      </c>
      <c r="H866" s="1" t="str">
        <f>_xlfn.XLOOKUP(Observation[[#This Row],[Date of Observation]],Date!$A$2:$A$300,Date!$C$2:$C$300,"")</f>
        <v>Sum 2</v>
      </c>
      <c r="I866" s="1" t="s">
        <v>42</v>
      </c>
      <c r="J866" s="1">
        <v>10</v>
      </c>
      <c r="K866" s="1" t="s">
        <v>43</v>
      </c>
      <c r="L866" s="1">
        <v>4</v>
      </c>
      <c r="M866" s="1" t="s">
        <v>44</v>
      </c>
      <c r="N866" s="1" t="s">
        <v>45</v>
      </c>
      <c r="O866" s="1" t="s">
        <v>51</v>
      </c>
      <c r="P866" s="6" t="s">
        <v>2505</v>
      </c>
      <c r="Q866" s="17" t="s">
        <v>2506</v>
      </c>
      <c r="R866" s="6"/>
      <c r="S866" s="6"/>
      <c r="T866" s="6"/>
      <c r="U866" s="6" t="s">
        <v>2507</v>
      </c>
      <c r="V866" s="6" t="s">
        <v>1170</v>
      </c>
      <c r="W866" s="6" t="s">
        <v>1166</v>
      </c>
      <c r="X866" s="6" t="s">
        <v>1166</v>
      </c>
      <c r="Y866" s="6" t="s">
        <v>1166</v>
      </c>
      <c r="Z866" s="6" t="s">
        <v>1166</v>
      </c>
      <c r="AA866" s="6" t="s">
        <v>1170</v>
      </c>
      <c r="AB866" s="6" t="s">
        <v>1166</v>
      </c>
      <c r="AC866" s="6" t="s">
        <v>1170</v>
      </c>
      <c r="AD866" s="6" t="s">
        <v>1170</v>
      </c>
      <c r="AE866" s="6" t="s">
        <v>1166</v>
      </c>
      <c r="AF866" s="6" t="s">
        <v>1166</v>
      </c>
      <c r="AG866" s="6" t="s">
        <v>1159</v>
      </c>
      <c r="AH866" s="6" t="s">
        <v>1166</v>
      </c>
    </row>
    <row r="867" spans="1:34" ht="195" x14ac:dyDescent="0.25">
      <c r="A867" s="6">
        <f t="shared" si="33"/>
        <v>866</v>
      </c>
      <c r="B867" s="1">
        <v>833</v>
      </c>
      <c r="C867" s="2">
        <v>45091.257523148146</v>
      </c>
      <c r="D867" s="1" t="s">
        <v>2745</v>
      </c>
      <c r="E867" s="1" t="s">
        <v>484</v>
      </c>
      <c r="F867" s="3">
        <v>45071</v>
      </c>
      <c r="G867" s="1">
        <f>_xlfn.XLOOKUP(Observation[[#This Row],[Date of Observation]],Date!$A$2:$A$300,Date!$B$2:$B$300,"")</f>
        <v>6</v>
      </c>
      <c r="H867" s="1" t="str">
        <f>_xlfn.XLOOKUP(Observation[[#This Row],[Date of Observation]],Date!$A$2:$A$300,Date!$C$2:$C$300,"")</f>
        <v>Sum 1</v>
      </c>
      <c r="I867" s="1" t="s">
        <v>58</v>
      </c>
      <c r="J867" s="1">
        <v>7</v>
      </c>
      <c r="K867" s="1" t="s">
        <v>80</v>
      </c>
      <c r="L867" s="1">
        <v>2</v>
      </c>
      <c r="M867" s="1" t="s">
        <v>50</v>
      </c>
      <c r="N867" s="1" t="s">
        <v>45</v>
      </c>
      <c r="O867" s="1" t="s">
        <v>51</v>
      </c>
      <c r="P867" s="6" t="s">
        <v>2372</v>
      </c>
      <c r="Q867" s="17" t="s">
        <v>2508</v>
      </c>
      <c r="R867" s="6"/>
      <c r="S867" s="6"/>
      <c r="T867" s="6"/>
      <c r="U867" s="6" t="s">
        <v>2509</v>
      </c>
      <c r="V867" s="6"/>
      <c r="W867" s="6"/>
      <c r="X867" s="6"/>
      <c r="Y867" s="6"/>
      <c r="Z867" s="6"/>
      <c r="AA867" s="6"/>
      <c r="AB867" s="6"/>
      <c r="AC867" s="6"/>
      <c r="AD867" s="6"/>
      <c r="AE867" s="6"/>
      <c r="AF867" s="6"/>
      <c r="AG867" s="6"/>
      <c r="AH867" s="6"/>
    </row>
    <row r="868" spans="1:34" ht="150" x14ac:dyDescent="0.25">
      <c r="A868" s="6">
        <f t="shared" si="33"/>
        <v>867</v>
      </c>
      <c r="B868" s="1">
        <v>834</v>
      </c>
      <c r="C868" s="2">
        <v>45091.264282407406</v>
      </c>
      <c r="D868" s="1" t="s">
        <v>2745</v>
      </c>
      <c r="E868" s="1" t="s">
        <v>484</v>
      </c>
      <c r="F868" s="3">
        <v>45071</v>
      </c>
      <c r="G868" s="1">
        <f>_xlfn.XLOOKUP(Observation[[#This Row],[Date of Observation]],Date!$A$2:$A$300,Date!$B$2:$B$300,"")</f>
        <v>6</v>
      </c>
      <c r="H868" s="1" t="str">
        <f>_xlfn.XLOOKUP(Observation[[#This Row],[Date of Observation]],Date!$A$2:$A$300,Date!$C$2:$C$300,"")</f>
        <v>Sum 1</v>
      </c>
      <c r="I868" s="1" t="s">
        <v>58</v>
      </c>
      <c r="J868" s="1">
        <v>7</v>
      </c>
      <c r="K868" s="1" t="s">
        <v>80</v>
      </c>
      <c r="L868" s="1">
        <v>2</v>
      </c>
      <c r="M868" s="1" t="s">
        <v>50</v>
      </c>
      <c r="N868" s="1" t="s">
        <v>154</v>
      </c>
      <c r="O868" s="1"/>
      <c r="P868" s="6"/>
      <c r="Q868" s="17" t="s">
        <v>2510</v>
      </c>
      <c r="R868" s="6"/>
      <c r="S868" s="6"/>
      <c r="T868" s="6"/>
      <c r="U868" s="6" t="s">
        <v>2511</v>
      </c>
      <c r="V868" s="6"/>
      <c r="W868" s="6"/>
      <c r="X868" s="6"/>
      <c r="Y868" s="6"/>
      <c r="Z868" s="6"/>
      <c r="AA868" s="6"/>
      <c r="AB868" s="6"/>
      <c r="AC868" s="6"/>
      <c r="AD868" s="6"/>
      <c r="AE868" s="6"/>
      <c r="AF868" s="6"/>
      <c r="AG868" s="6"/>
      <c r="AH868" s="6"/>
    </row>
    <row r="869" spans="1:34" ht="45" x14ac:dyDescent="0.25">
      <c r="A869" s="6">
        <f t="shared" si="33"/>
        <v>868</v>
      </c>
      <c r="B869" s="1">
        <v>835</v>
      </c>
      <c r="C869" s="2">
        <v>45091.269594907404</v>
      </c>
      <c r="D869" s="1" t="s">
        <v>2745</v>
      </c>
      <c r="E869" s="1" t="s">
        <v>1423</v>
      </c>
      <c r="F869" s="3">
        <v>45072</v>
      </c>
      <c r="G869" s="1">
        <f>_xlfn.XLOOKUP(Observation[[#This Row],[Date of Observation]],Date!$A$2:$A$300,Date!$B$2:$B$300,"")</f>
        <v>6</v>
      </c>
      <c r="H869" s="1" t="str">
        <f>_xlfn.XLOOKUP(Observation[[#This Row],[Date of Observation]],Date!$A$2:$A$300,Date!$C$2:$C$300,"")</f>
        <v>Sum 1</v>
      </c>
      <c r="I869" s="1" t="s">
        <v>58</v>
      </c>
      <c r="J869" s="1">
        <v>7</v>
      </c>
      <c r="K869" s="1" t="s">
        <v>80</v>
      </c>
      <c r="L869" s="1">
        <v>1</v>
      </c>
      <c r="M869" s="1" t="s">
        <v>44</v>
      </c>
      <c r="N869" s="1" t="s">
        <v>45</v>
      </c>
      <c r="O869" s="1" t="s">
        <v>51</v>
      </c>
      <c r="P869" s="6" t="s">
        <v>2512</v>
      </c>
      <c r="Q869" s="6" t="s">
        <v>2780</v>
      </c>
      <c r="R869" s="6" t="s">
        <v>2780</v>
      </c>
      <c r="S869" s="6" t="s">
        <v>2780</v>
      </c>
      <c r="T869" s="6" t="s">
        <v>2780</v>
      </c>
      <c r="U869" s="6" t="s">
        <v>2780</v>
      </c>
      <c r="V869" s="6"/>
      <c r="W869" s="6"/>
      <c r="X869" s="6"/>
      <c r="Y869" s="6"/>
      <c r="Z869" s="6"/>
      <c r="AA869" s="6"/>
      <c r="AB869" s="6"/>
      <c r="AC869" s="6"/>
      <c r="AD869" s="6"/>
      <c r="AE869" s="6"/>
      <c r="AF869" s="6"/>
      <c r="AG869" s="6"/>
      <c r="AH869" s="6"/>
    </row>
    <row r="870" spans="1:34" ht="330" x14ac:dyDescent="0.25">
      <c r="A870" s="6">
        <f t="shared" si="33"/>
        <v>869</v>
      </c>
      <c r="B870" s="1">
        <v>836</v>
      </c>
      <c r="C870" s="2">
        <v>45091.545474537037</v>
      </c>
      <c r="D870" s="1" t="s">
        <v>2731</v>
      </c>
      <c r="E870" s="1" t="s">
        <v>385</v>
      </c>
      <c r="F870" s="3">
        <v>45009</v>
      </c>
      <c r="G870" s="1">
        <f>_xlfn.XLOOKUP(Observation[[#This Row],[Date of Observation]],Date!$A$2:$A$300,Date!$B$2:$B$300,"")</f>
        <v>5</v>
      </c>
      <c r="H870" s="1" t="str">
        <f>_xlfn.XLOOKUP(Observation[[#This Row],[Date of Observation]],Date!$A$2:$A$300,Date!$C$2:$C$300,"")</f>
        <v>Spr 2</v>
      </c>
      <c r="I870" s="1" t="s">
        <v>42</v>
      </c>
      <c r="J870" s="1">
        <v>12</v>
      </c>
      <c r="K870" s="1" t="s">
        <v>386</v>
      </c>
      <c r="L870" s="1"/>
      <c r="M870" s="1" t="s">
        <v>44</v>
      </c>
      <c r="N870" s="1" t="s">
        <v>302</v>
      </c>
      <c r="O870" s="1"/>
      <c r="P870" s="6" t="s">
        <v>2513</v>
      </c>
      <c r="Q870" s="17" t="s">
        <v>2514</v>
      </c>
      <c r="R870" s="6" t="s">
        <v>2515</v>
      </c>
      <c r="S870" s="6" t="s">
        <v>2516</v>
      </c>
      <c r="T870" s="6" t="s">
        <v>2517</v>
      </c>
      <c r="U870" s="6" t="s">
        <v>2518</v>
      </c>
      <c r="V870" s="6"/>
      <c r="W870" s="6"/>
      <c r="X870" s="6"/>
      <c r="Y870" s="6" t="s">
        <v>1166</v>
      </c>
      <c r="Z870" s="6" t="s">
        <v>1170</v>
      </c>
      <c r="AA870" s="6" t="s">
        <v>1170</v>
      </c>
      <c r="AB870" s="6" t="s">
        <v>1170</v>
      </c>
      <c r="AC870" s="6" t="s">
        <v>1170</v>
      </c>
      <c r="AD870" s="6" t="s">
        <v>1159</v>
      </c>
      <c r="AE870" s="6" t="s">
        <v>1170</v>
      </c>
      <c r="AF870" s="6"/>
      <c r="AG870" s="6"/>
      <c r="AH870" s="6" t="s">
        <v>1170</v>
      </c>
    </row>
    <row r="871" spans="1:34" ht="270" x14ac:dyDescent="0.25">
      <c r="A871" s="6">
        <f t="shared" si="33"/>
        <v>870</v>
      </c>
      <c r="B871" s="1">
        <v>837</v>
      </c>
      <c r="C871" s="2">
        <v>45091.556111111109</v>
      </c>
      <c r="D871" s="1" t="s">
        <v>2731</v>
      </c>
      <c r="E871" s="1" t="s">
        <v>205</v>
      </c>
      <c r="F871" s="3">
        <v>44995</v>
      </c>
      <c r="G871" s="1">
        <f>_xlfn.XLOOKUP(Observation[[#This Row],[Date of Observation]],Date!$A$2:$A$300,Date!$B$2:$B$300,"")</f>
        <v>3</v>
      </c>
      <c r="H871" s="1" t="str">
        <f>_xlfn.XLOOKUP(Observation[[#This Row],[Date of Observation]],Date!$A$2:$A$300,Date!$C$2:$C$300,"")</f>
        <v>Spr 2</v>
      </c>
      <c r="I871" s="1" t="s">
        <v>42</v>
      </c>
      <c r="J871" s="1">
        <v>10</v>
      </c>
      <c r="K871" s="1" t="s">
        <v>141</v>
      </c>
      <c r="L871" s="1">
        <v>1</v>
      </c>
      <c r="M871" s="1" t="s">
        <v>44</v>
      </c>
      <c r="N871" s="1" t="s">
        <v>302</v>
      </c>
      <c r="O871" s="1"/>
      <c r="P871" s="6" t="s">
        <v>2519</v>
      </c>
      <c r="Q871" s="17" t="s">
        <v>2520</v>
      </c>
      <c r="R871" s="6" t="s">
        <v>2521</v>
      </c>
      <c r="S871" s="6" t="s">
        <v>2522</v>
      </c>
      <c r="T871" s="6" t="s">
        <v>2523</v>
      </c>
      <c r="U871" s="6" t="s">
        <v>2524</v>
      </c>
      <c r="V871" s="6"/>
      <c r="W871" s="6"/>
      <c r="X871" s="6"/>
      <c r="Y871" s="6"/>
      <c r="Z871" s="6"/>
      <c r="AA871" s="6"/>
      <c r="AB871" s="6"/>
      <c r="AC871" s="6"/>
      <c r="AD871" s="6"/>
      <c r="AE871" s="6"/>
      <c r="AF871" s="6"/>
      <c r="AG871" s="6"/>
      <c r="AH871" s="6"/>
    </row>
    <row r="872" spans="1:34" ht="45" x14ac:dyDescent="0.25">
      <c r="A872" s="6">
        <f t="shared" si="33"/>
        <v>871</v>
      </c>
      <c r="B872" s="1">
        <v>838</v>
      </c>
      <c r="C872" s="2">
        <v>45092.463553240741</v>
      </c>
      <c r="D872" s="1" t="s">
        <v>2756</v>
      </c>
      <c r="E872" s="1" t="s">
        <v>1423</v>
      </c>
      <c r="F872" s="3">
        <v>45086</v>
      </c>
      <c r="G872" s="1">
        <f>_xlfn.XLOOKUP(Observation[[#This Row],[Date of Observation]],Date!$A$2:$A$300,Date!$B$2:$B$300,"")</f>
        <v>1</v>
      </c>
      <c r="H872" s="1" t="str">
        <f>_xlfn.XLOOKUP(Observation[[#This Row],[Date of Observation]],Date!$A$2:$A$300,Date!$C$2:$C$300,"")</f>
        <v>Sum 2</v>
      </c>
      <c r="I872" s="1" t="s">
        <v>58</v>
      </c>
      <c r="J872" s="1">
        <v>8</v>
      </c>
      <c r="K872" s="1" t="s">
        <v>80</v>
      </c>
      <c r="L872" s="1">
        <v>3</v>
      </c>
      <c r="M872" s="1" t="s">
        <v>44</v>
      </c>
      <c r="N872" s="1" t="s">
        <v>45</v>
      </c>
      <c r="O872" s="1" t="s">
        <v>25</v>
      </c>
      <c r="P872" s="6" t="s">
        <v>2525</v>
      </c>
      <c r="Q872" s="6" t="s">
        <v>2780</v>
      </c>
      <c r="R872" s="6" t="s">
        <v>2780</v>
      </c>
      <c r="S872" s="6" t="s">
        <v>2780</v>
      </c>
      <c r="T872" s="6" t="s">
        <v>2780</v>
      </c>
      <c r="U872" s="6" t="s">
        <v>2780</v>
      </c>
      <c r="V872" s="6" t="s">
        <v>1159</v>
      </c>
      <c r="W872" s="6" t="s">
        <v>1159</v>
      </c>
      <c r="X872" s="6" t="s">
        <v>1159</v>
      </c>
      <c r="Y872" s="6" t="s">
        <v>1159</v>
      </c>
      <c r="Z872" s="6" t="s">
        <v>1159</v>
      </c>
      <c r="AA872" s="6" t="s">
        <v>1159</v>
      </c>
      <c r="AB872" s="6" t="s">
        <v>1159</v>
      </c>
      <c r="AC872" s="6" t="s">
        <v>1159</v>
      </c>
      <c r="AD872" s="6" t="s">
        <v>1159</v>
      </c>
      <c r="AE872" s="6" t="s">
        <v>1159</v>
      </c>
      <c r="AF872" s="6" t="s">
        <v>1159</v>
      </c>
      <c r="AG872" s="6" t="s">
        <v>1159</v>
      </c>
      <c r="AH872" s="6" t="s">
        <v>1159</v>
      </c>
    </row>
    <row r="873" spans="1:34" ht="45" x14ac:dyDescent="0.25">
      <c r="A873" s="6">
        <f t="shared" si="33"/>
        <v>872</v>
      </c>
      <c r="B873" s="1">
        <v>839</v>
      </c>
      <c r="C873" s="2">
        <v>45097.425486111111</v>
      </c>
      <c r="D873" s="1" t="s">
        <v>2749</v>
      </c>
      <c r="E873" s="1" t="s">
        <v>129</v>
      </c>
      <c r="F873" s="3">
        <v>45097</v>
      </c>
      <c r="G873" s="1">
        <f>_xlfn.XLOOKUP(Observation[[#This Row],[Date of Observation]],Date!$A$2:$A$300,Date!$B$2:$B$300,"")</f>
        <v>3</v>
      </c>
      <c r="H873" s="1" t="str">
        <f>_xlfn.XLOOKUP(Observation[[#This Row],[Date of Observation]],Date!$A$2:$A$300,Date!$C$2:$C$300,"")</f>
        <v>Sum 2</v>
      </c>
      <c r="I873" s="1" t="s">
        <v>42</v>
      </c>
      <c r="J873" s="1">
        <v>10</v>
      </c>
      <c r="K873" s="1" t="s">
        <v>149</v>
      </c>
      <c r="L873" s="1">
        <v>5</v>
      </c>
      <c r="M873" s="1" t="s">
        <v>44</v>
      </c>
      <c r="N873" s="1" t="s">
        <v>45</v>
      </c>
      <c r="O873" s="1" t="s">
        <v>51</v>
      </c>
      <c r="P873" s="6" t="s">
        <v>2526</v>
      </c>
      <c r="Q873" s="6" t="s">
        <v>2780</v>
      </c>
      <c r="R873" s="6" t="s">
        <v>2780</v>
      </c>
      <c r="S873" s="6" t="s">
        <v>2780</v>
      </c>
      <c r="T873" s="6" t="s">
        <v>2780</v>
      </c>
      <c r="U873" s="6" t="s">
        <v>2780</v>
      </c>
      <c r="V873" s="6"/>
      <c r="W873" s="6"/>
      <c r="X873" s="6"/>
      <c r="Y873" s="6"/>
      <c r="Z873" s="6"/>
      <c r="AA873" s="6"/>
      <c r="AB873" s="6"/>
      <c r="AC873" s="6"/>
      <c r="AD873" s="6"/>
      <c r="AE873" s="6"/>
      <c r="AF873" s="6"/>
      <c r="AG873" s="6"/>
      <c r="AH873" s="6"/>
    </row>
    <row r="874" spans="1:34" ht="45" x14ac:dyDescent="0.25">
      <c r="A874" s="6">
        <f t="shared" si="33"/>
        <v>873</v>
      </c>
      <c r="B874" s="1">
        <v>840</v>
      </c>
      <c r="C874" s="2">
        <v>45098.26699074074</v>
      </c>
      <c r="D874" s="1" t="s">
        <v>2745</v>
      </c>
      <c r="E874" s="1" t="s">
        <v>120</v>
      </c>
      <c r="F874" s="3">
        <v>45092</v>
      </c>
      <c r="G874" s="1">
        <f>_xlfn.XLOOKUP(Observation[[#This Row],[Date of Observation]],Date!$A$2:$A$300,Date!$B$2:$B$300,"")</f>
        <v>2</v>
      </c>
      <c r="H874" s="1" t="str">
        <f>_xlfn.XLOOKUP(Observation[[#This Row],[Date of Observation]],Date!$A$2:$A$300,Date!$C$2:$C$300,"")</f>
        <v>Sum 2</v>
      </c>
      <c r="I874" s="1" t="s">
        <v>58</v>
      </c>
      <c r="J874" s="1">
        <v>10</v>
      </c>
      <c r="K874" s="1" t="s">
        <v>80</v>
      </c>
      <c r="L874" s="1">
        <v>5</v>
      </c>
      <c r="M874" s="1" t="s">
        <v>44</v>
      </c>
      <c r="N874" s="1" t="s">
        <v>302</v>
      </c>
      <c r="O874" s="1"/>
      <c r="P874" s="6" t="s">
        <v>2527</v>
      </c>
      <c r="Q874" s="6" t="s">
        <v>2780</v>
      </c>
      <c r="R874" s="6" t="s">
        <v>2780</v>
      </c>
      <c r="S874" s="6" t="s">
        <v>2780</v>
      </c>
      <c r="T874" s="6" t="s">
        <v>2780</v>
      </c>
      <c r="U874" s="6" t="s">
        <v>2780</v>
      </c>
      <c r="V874" s="6"/>
      <c r="W874" s="6"/>
      <c r="X874" s="6"/>
      <c r="Y874" s="6"/>
      <c r="Z874" s="6"/>
      <c r="AA874" s="6"/>
      <c r="AB874" s="6"/>
      <c r="AC874" s="6"/>
      <c r="AD874" s="6"/>
      <c r="AE874" s="6"/>
      <c r="AF874" s="6"/>
      <c r="AG874" s="6"/>
      <c r="AH874" s="6"/>
    </row>
    <row r="875" spans="1:34" ht="270" x14ac:dyDescent="0.25">
      <c r="A875" s="6">
        <f t="shared" si="33"/>
        <v>874</v>
      </c>
      <c r="B875" s="1">
        <v>841</v>
      </c>
      <c r="C875" s="2">
        <v>45098.352789351855</v>
      </c>
      <c r="D875" s="1" t="s">
        <v>2754</v>
      </c>
      <c r="E875" s="1" t="s">
        <v>744</v>
      </c>
      <c r="F875" s="3">
        <v>45098</v>
      </c>
      <c r="G875" s="1">
        <f>_xlfn.XLOOKUP(Observation[[#This Row],[Date of Observation]],Date!$A$2:$A$300,Date!$B$2:$B$300,"")</f>
        <v>3</v>
      </c>
      <c r="H875" s="1" t="str">
        <f>_xlfn.XLOOKUP(Observation[[#This Row],[Date of Observation]],Date!$A$2:$A$300,Date!$C$2:$C$300,"")</f>
        <v>Sum 2</v>
      </c>
      <c r="I875" s="1" t="s">
        <v>48</v>
      </c>
      <c r="J875" s="1">
        <v>8</v>
      </c>
      <c r="K875" s="1" t="s">
        <v>68</v>
      </c>
      <c r="L875" s="1">
        <v>5</v>
      </c>
      <c r="M875" s="1" t="s">
        <v>44</v>
      </c>
      <c r="N875" s="1" t="s">
        <v>45</v>
      </c>
      <c r="O875" s="1" t="s">
        <v>40</v>
      </c>
      <c r="P875" s="6" t="s">
        <v>2528</v>
      </c>
      <c r="Q875" s="17" t="s">
        <v>2529</v>
      </c>
      <c r="R875" s="6"/>
      <c r="S875" s="6"/>
      <c r="T875" s="6"/>
      <c r="U875" s="6" t="s">
        <v>2530</v>
      </c>
      <c r="V875" s="6"/>
      <c r="W875" s="6"/>
      <c r="X875" s="6"/>
      <c r="Y875" s="6"/>
      <c r="Z875" s="6"/>
      <c r="AA875" s="6"/>
      <c r="AB875" s="6"/>
      <c r="AC875" s="6"/>
      <c r="AD875" s="6"/>
      <c r="AE875" s="6"/>
      <c r="AF875" s="6"/>
      <c r="AG875" s="6"/>
      <c r="AH875" s="6"/>
    </row>
    <row r="876" spans="1:34" ht="135" x14ac:dyDescent="0.25">
      <c r="A876" s="6">
        <f t="shared" si="33"/>
        <v>875</v>
      </c>
      <c r="B876" s="1">
        <v>842</v>
      </c>
      <c r="C876" s="2">
        <v>45098.605891203704</v>
      </c>
      <c r="D876" s="1" t="s">
        <v>2730</v>
      </c>
      <c r="E876" s="1" t="s">
        <v>2531</v>
      </c>
      <c r="F876" s="3">
        <v>45098</v>
      </c>
      <c r="G876" s="1">
        <f>_xlfn.XLOOKUP(Observation[[#This Row],[Date of Observation]],Date!$A$2:$A$300,Date!$B$2:$B$300,"")</f>
        <v>3</v>
      </c>
      <c r="H876" s="1" t="str">
        <f>_xlfn.XLOOKUP(Observation[[#This Row],[Date of Observation]],Date!$A$2:$A$300,Date!$C$2:$C$300,"")</f>
        <v>Sum 2</v>
      </c>
      <c r="I876" s="1" t="s">
        <v>42</v>
      </c>
      <c r="J876" s="1">
        <v>9</v>
      </c>
      <c r="K876" s="1" t="s">
        <v>43</v>
      </c>
      <c r="L876" s="1">
        <v>2</v>
      </c>
      <c r="M876" s="1" t="s">
        <v>50</v>
      </c>
      <c r="N876" s="1" t="s">
        <v>154</v>
      </c>
      <c r="O876" s="1"/>
      <c r="P876" s="6"/>
      <c r="Q876" s="17" t="s">
        <v>2532</v>
      </c>
      <c r="R876" s="6"/>
      <c r="S876" s="6"/>
      <c r="T876" s="6"/>
      <c r="U876" s="6" t="s">
        <v>2472</v>
      </c>
      <c r="V876" s="6"/>
      <c r="W876" s="6"/>
      <c r="X876" s="6"/>
      <c r="Y876" s="6"/>
      <c r="Z876" s="6"/>
      <c r="AA876" s="6"/>
      <c r="AB876" s="6"/>
      <c r="AC876" s="6"/>
      <c r="AD876" s="6"/>
      <c r="AE876" s="6"/>
      <c r="AF876" s="6"/>
      <c r="AG876" s="6"/>
      <c r="AH876" s="6"/>
    </row>
    <row r="877" spans="1:34" ht="135" x14ac:dyDescent="0.25">
      <c r="A877" s="6">
        <f t="shared" si="33"/>
        <v>876</v>
      </c>
      <c r="B877" s="1">
        <v>843</v>
      </c>
      <c r="C877" s="2">
        <v>45098.609409722223</v>
      </c>
      <c r="D877" s="1" t="s">
        <v>2730</v>
      </c>
      <c r="E877" s="1" t="s">
        <v>2533</v>
      </c>
      <c r="F877" s="3">
        <v>45098</v>
      </c>
      <c r="G877" s="1">
        <f>_xlfn.XLOOKUP(Observation[[#This Row],[Date of Observation]],Date!$A$2:$A$300,Date!$B$2:$B$300,"")</f>
        <v>3</v>
      </c>
      <c r="H877" s="1" t="str">
        <f>_xlfn.XLOOKUP(Observation[[#This Row],[Date of Observation]],Date!$A$2:$A$300,Date!$C$2:$C$300,"")</f>
        <v>Sum 2</v>
      </c>
      <c r="I877" s="1" t="s">
        <v>42</v>
      </c>
      <c r="J877" s="1">
        <v>9</v>
      </c>
      <c r="K877" s="1" t="s">
        <v>43</v>
      </c>
      <c r="L877" s="1">
        <v>3</v>
      </c>
      <c r="M877" s="1" t="s">
        <v>44</v>
      </c>
      <c r="N877" s="1" t="s">
        <v>154</v>
      </c>
      <c r="O877" s="1"/>
      <c r="P877" s="6"/>
      <c r="Q877" s="17" t="s">
        <v>2534</v>
      </c>
      <c r="R877" s="6"/>
      <c r="S877" s="6"/>
      <c r="T877" s="6"/>
      <c r="U877" s="6" t="s">
        <v>2472</v>
      </c>
      <c r="V877" s="6"/>
      <c r="W877" s="6"/>
      <c r="X877" s="6"/>
      <c r="Y877" s="6"/>
      <c r="Z877" s="6"/>
      <c r="AA877" s="6"/>
      <c r="AB877" s="6"/>
      <c r="AC877" s="6"/>
      <c r="AD877" s="6"/>
      <c r="AE877" s="6"/>
      <c r="AF877" s="6"/>
      <c r="AG877" s="6"/>
      <c r="AH877" s="6"/>
    </row>
    <row r="878" spans="1:34" ht="120" x14ac:dyDescent="0.25">
      <c r="A878" s="6">
        <f t="shared" si="33"/>
        <v>877</v>
      </c>
      <c r="B878" s="1">
        <v>844</v>
      </c>
      <c r="C878" s="2">
        <v>45098.612129629626</v>
      </c>
      <c r="D878" s="1" t="s">
        <v>2730</v>
      </c>
      <c r="E878" s="1" t="s">
        <v>2261</v>
      </c>
      <c r="F878" s="3">
        <v>45098</v>
      </c>
      <c r="G878" s="1">
        <f>_xlfn.XLOOKUP(Observation[[#This Row],[Date of Observation]],Date!$A$2:$A$300,Date!$B$2:$B$300,"")</f>
        <v>3</v>
      </c>
      <c r="H878" s="1" t="str">
        <f>_xlfn.XLOOKUP(Observation[[#This Row],[Date of Observation]],Date!$A$2:$A$300,Date!$C$2:$C$300,"")</f>
        <v>Sum 2</v>
      </c>
      <c r="I878" s="1" t="s">
        <v>42</v>
      </c>
      <c r="J878" s="1">
        <v>9</v>
      </c>
      <c r="K878" s="1" t="s">
        <v>43</v>
      </c>
      <c r="L878" s="1">
        <v>3</v>
      </c>
      <c r="M878" s="1" t="s">
        <v>50</v>
      </c>
      <c r="N878" s="1" t="s">
        <v>154</v>
      </c>
      <c r="O878" s="1"/>
      <c r="P878" s="6"/>
      <c r="Q878" s="17" t="s">
        <v>2535</v>
      </c>
      <c r="R878" s="6"/>
      <c r="S878" s="6"/>
      <c r="T878" s="6"/>
      <c r="U878" s="6" t="s">
        <v>1767</v>
      </c>
      <c r="V878" s="6"/>
      <c r="W878" s="6"/>
      <c r="X878" s="6"/>
      <c r="Y878" s="6"/>
      <c r="Z878" s="6"/>
      <c r="AA878" s="6"/>
      <c r="AB878" s="6"/>
      <c r="AC878" s="6"/>
      <c r="AD878" s="6"/>
      <c r="AE878" s="6"/>
      <c r="AF878" s="6"/>
      <c r="AG878" s="6"/>
      <c r="AH878" s="6"/>
    </row>
    <row r="879" spans="1:34" ht="150" x14ac:dyDescent="0.25">
      <c r="A879" s="6">
        <f t="shared" si="33"/>
        <v>878</v>
      </c>
      <c r="B879" s="1">
        <v>845</v>
      </c>
      <c r="C879" s="2">
        <v>45098.61546296296</v>
      </c>
      <c r="D879" s="1" t="s">
        <v>2730</v>
      </c>
      <c r="E879" s="1" t="s">
        <v>2536</v>
      </c>
      <c r="F879" s="3">
        <v>45098</v>
      </c>
      <c r="G879" s="1">
        <f>_xlfn.XLOOKUP(Observation[[#This Row],[Date of Observation]],Date!$A$2:$A$300,Date!$B$2:$B$300,"")</f>
        <v>3</v>
      </c>
      <c r="H879" s="1" t="str">
        <f>_xlfn.XLOOKUP(Observation[[#This Row],[Date of Observation]],Date!$A$2:$A$300,Date!$C$2:$C$300,"")</f>
        <v>Sum 2</v>
      </c>
      <c r="I879" s="1" t="s">
        <v>42</v>
      </c>
      <c r="J879" s="1">
        <v>9</v>
      </c>
      <c r="K879" s="1" t="s">
        <v>43</v>
      </c>
      <c r="L879" s="1">
        <v>2</v>
      </c>
      <c r="M879" s="1" t="s">
        <v>44</v>
      </c>
      <c r="N879" s="1" t="s">
        <v>154</v>
      </c>
      <c r="O879" s="1"/>
      <c r="P879" s="6"/>
      <c r="Q879" s="17" t="s">
        <v>2537</v>
      </c>
      <c r="R879" s="6"/>
      <c r="S879" s="6"/>
      <c r="T879" s="6"/>
      <c r="U879" s="6" t="s">
        <v>2205</v>
      </c>
      <c r="V879" s="6"/>
      <c r="W879" s="6"/>
      <c r="X879" s="6"/>
      <c r="Y879" s="6"/>
      <c r="Z879" s="6"/>
      <c r="AA879" s="6"/>
      <c r="AB879" s="6"/>
      <c r="AC879" s="6"/>
      <c r="AD879" s="6"/>
      <c r="AE879" s="6"/>
      <c r="AF879" s="6"/>
      <c r="AG879" s="6"/>
      <c r="AH879" s="6"/>
    </row>
    <row r="880" spans="1:34" ht="135" x14ac:dyDescent="0.25">
      <c r="A880" s="6">
        <f t="shared" si="33"/>
        <v>879</v>
      </c>
      <c r="B880" s="1">
        <v>846</v>
      </c>
      <c r="C880" s="2">
        <v>45098.619641203702</v>
      </c>
      <c r="D880" s="1" t="s">
        <v>2730</v>
      </c>
      <c r="E880" s="1" t="s">
        <v>2256</v>
      </c>
      <c r="F880" s="3">
        <v>45098</v>
      </c>
      <c r="G880" s="1">
        <f>_xlfn.XLOOKUP(Observation[[#This Row],[Date of Observation]],Date!$A$2:$A$300,Date!$B$2:$B$300,"")</f>
        <v>3</v>
      </c>
      <c r="H880" s="1" t="str">
        <f>_xlfn.XLOOKUP(Observation[[#This Row],[Date of Observation]],Date!$A$2:$A$300,Date!$C$2:$C$300,"")</f>
        <v>Sum 2</v>
      </c>
      <c r="I880" s="1" t="s">
        <v>42</v>
      </c>
      <c r="J880" s="1">
        <v>9</v>
      </c>
      <c r="K880" s="1" t="s">
        <v>43</v>
      </c>
      <c r="L880" s="1">
        <v>1</v>
      </c>
      <c r="M880" s="1" t="s">
        <v>50</v>
      </c>
      <c r="N880" s="1" t="s">
        <v>154</v>
      </c>
      <c r="O880" s="1"/>
      <c r="P880" s="6"/>
      <c r="Q880" s="17" t="s">
        <v>2538</v>
      </c>
      <c r="R880" s="6"/>
      <c r="S880" s="6"/>
      <c r="T880" s="6"/>
      <c r="U880" s="6" t="s">
        <v>2472</v>
      </c>
      <c r="V880" s="6"/>
      <c r="W880" s="6"/>
      <c r="X880" s="6"/>
      <c r="Y880" s="6"/>
      <c r="Z880" s="6"/>
      <c r="AA880" s="6"/>
      <c r="AB880" s="6"/>
      <c r="AC880" s="6"/>
      <c r="AD880" s="6"/>
      <c r="AE880" s="6"/>
      <c r="AF880" s="6"/>
      <c r="AG880" s="6"/>
      <c r="AH880" s="6"/>
    </row>
    <row r="881" spans="1:34" ht="120" x14ac:dyDescent="0.25">
      <c r="A881" s="6">
        <f t="shared" si="33"/>
        <v>880</v>
      </c>
      <c r="B881" s="1">
        <v>847</v>
      </c>
      <c r="C881" s="2">
        <v>45098.623101851852</v>
      </c>
      <c r="D881" s="1" t="s">
        <v>2730</v>
      </c>
      <c r="E881" s="1" t="s">
        <v>414</v>
      </c>
      <c r="F881" s="3">
        <v>45098</v>
      </c>
      <c r="G881" s="1">
        <f>_xlfn.XLOOKUP(Observation[[#This Row],[Date of Observation]],Date!$A$2:$A$300,Date!$B$2:$B$300,"")</f>
        <v>3</v>
      </c>
      <c r="H881" s="1" t="str">
        <f>_xlfn.XLOOKUP(Observation[[#This Row],[Date of Observation]],Date!$A$2:$A$300,Date!$C$2:$C$300,"")</f>
        <v>Sum 2</v>
      </c>
      <c r="I881" s="1" t="s">
        <v>42</v>
      </c>
      <c r="J881" s="1">
        <v>9</v>
      </c>
      <c r="K881" s="1" t="s">
        <v>43</v>
      </c>
      <c r="L881" s="1">
        <v>5</v>
      </c>
      <c r="M881" s="1" t="s">
        <v>44</v>
      </c>
      <c r="N881" s="1" t="s">
        <v>154</v>
      </c>
      <c r="O881" s="1"/>
      <c r="P881" s="6"/>
      <c r="Q881" s="17" t="s">
        <v>2539</v>
      </c>
      <c r="R881" s="6"/>
      <c r="S881" s="6"/>
      <c r="T881" s="6"/>
      <c r="U881" s="6" t="s">
        <v>2205</v>
      </c>
      <c r="V881" s="6"/>
      <c r="W881" s="6"/>
      <c r="X881" s="6"/>
      <c r="Y881" s="6"/>
      <c r="Z881" s="6"/>
      <c r="AA881" s="6"/>
      <c r="AB881" s="6"/>
      <c r="AC881" s="6"/>
      <c r="AD881" s="6"/>
      <c r="AE881" s="6"/>
      <c r="AF881" s="6"/>
      <c r="AG881" s="6"/>
      <c r="AH881" s="6"/>
    </row>
    <row r="882" spans="1:34" ht="120" x14ac:dyDescent="0.25">
      <c r="A882" s="6">
        <f t="shared" si="33"/>
        <v>881</v>
      </c>
      <c r="B882" s="1">
        <v>848</v>
      </c>
      <c r="C882" s="2">
        <v>45098.625636574077</v>
      </c>
      <c r="D882" s="1" t="s">
        <v>2730</v>
      </c>
      <c r="E882" s="1" t="s">
        <v>2540</v>
      </c>
      <c r="F882" s="3">
        <v>45098</v>
      </c>
      <c r="G882" s="1">
        <f>_xlfn.XLOOKUP(Observation[[#This Row],[Date of Observation]],Date!$A$2:$A$300,Date!$B$2:$B$300,"")</f>
        <v>3</v>
      </c>
      <c r="H882" s="1" t="str">
        <f>_xlfn.XLOOKUP(Observation[[#This Row],[Date of Observation]],Date!$A$2:$A$300,Date!$C$2:$C$300,"")</f>
        <v>Sum 2</v>
      </c>
      <c r="I882" s="1" t="s">
        <v>42</v>
      </c>
      <c r="J882" s="1">
        <v>9</v>
      </c>
      <c r="K882" s="1" t="s">
        <v>43</v>
      </c>
      <c r="L882" s="1">
        <v>4</v>
      </c>
      <c r="M882" s="1" t="s">
        <v>44</v>
      </c>
      <c r="N882" s="1" t="s">
        <v>154</v>
      </c>
      <c r="O882" s="1"/>
      <c r="P882" s="6"/>
      <c r="Q882" s="17" t="s">
        <v>2541</v>
      </c>
      <c r="R882" s="6"/>
      <c r="S882" s="6"/>
      <c r="T882" s="6"/>
      <c r="U882" s="6" t="s">
        <v>2472</v>
      </c>
      <c r="V882" s="6"/>
      <c r="W882" s="6"/>
      <c r="X882" s="6"/>
      <c r="Y882" s="6"/>
      <c r="Z882" s="6"/>
      <c r="AA882" s="6"/>
      <c r="AB882" s="6"/>
      <c r="AC882" s="6"/>
      <c r="AD882" s="6"/>
      <c r="AE882" s="6"/>
      <c r="AF882" s="6"/>
      <c r="AG882" s="6"/>
      <c r="AH882" s="6"/>
    </row>
    <row r="883" spans="1:34" ht="135" x14ac:dyDescent="0.25">
      <c r="A883" s="6">
        <f t="shared" si="33"/>
        <v>882</v>
      </c>
      <c r="B883" s="1">
        <v>849</v>
      </c>
      <c r="C883" s="2">
        <v>45098.62804398148</v>
      </c>
      <c r="D883" s="1" t="s">
        <v>2730</v>
      </c>
      <c r="E883" s="1" t="s">
        <v>2266</v>
      </c>
      <c r="F883" s="3">
        <v>45098</v>
      </c>
      <c r="G883" s="1">
        <f>_xlfn.XLOOKUP(Observation[[#This Row],[Date of Observation]],Date!$A$2:$A$300,Date!$B$2:$B$300,"")</f>
        <v>3</v>
      </c>
      <c r="H883" s="1" t="str">
        <f>_xlfn.XLOOKUP(Observation[[#This Row],[Date of Observation]],Date!$A$2:$A$300,Date!$C$2:$C$300,"")</f>
        <v>Sum 2</v>
      </c>
      <c r="I883" s="1" t="s">
        <v>42</v>
      </c>
      <c r="J883" s="1">
        <v>9</v>
      </c>
      <c r="K883" s="1" t="s">
        <v>43</v>
      </c>
      <c r="L883" s="1">
        <v>1</v>
      </c>
      <c r="M883" s="1" t="s">
        <v>44</v>
      </c>
      <c r="N883" s="1" t="s">
        <v>154</v>
      </c>
      <c r="O883" s="1"/>
      <c r="P883" s="6"/>
      <c r="Q883" s="17" t="s">
        <v>2542</v>
      </c>
      <c r="R883" s="6"/>
      <c r="S883" s="6"/>
      <c r="T883" s="6"/>
      <c r="U883" s="6" t="s">
        <v>1886</v>
      </c>
      <c r="V883" s="6"/>
      <c r="W883" s="6"/>
      <c r="X883" s="6"/>
      <c r="Y883" s="6"/>
      <c r="Z883" s="6"/>
      <c r="AA883" s="6"/>
      <c r="AB883" s="6"/>
      <c r="AC883" s="6"/>
      <c r="AD883" s="6"/>
      <c r="AE883" s="6"/>
      <c r="AF883" s="6"/>
      <c r="AG883" s="6"/>
      <c r="AH883" s="6"/>
    </row>
    <row r="884" spans="1:34" ht="120" x14ac:dyDescent="0.25">
      <c r="A884" s="6">
        <f t="shared" si="33"/>
        <v>883</v>
      </c>
      <c r="B884" s="1">
        <v>850</v>
      </c>
      <c r="C884" s="2">
        <v>45098.631435185183</v>
      </c>
      <c r="D884" s="1" t="s">
        <v>2730</v>
      </c>
      <c r="E884" s="1" t="s">
        <v>2543</v>
      </c>
      <c r="F884" s="3">
        <v>45098</v>
      </c>
      <c r="G884" s="1">
        <f>_xlfn.XLOOKUP(Observation[[#This Row],[Date of Observation]],Date!$A$2:$A$300,Date!$B$2:$B$300,"")</f>
        <v>3</v>
      </c>
      <c r="H884" s="1" t="str">
        <f>_xlfn.XLOOKUP(Observation[[#This Row],[Date of Observation]],Date!$A$2:$A$300,Date!$C$2:$C$300,"")</f>
        <v>Sum 2</v>
      </c>
      <c r="I884" s="1" t="s">
        <v>42</v>
      </c>
      <c r="J884" s="1">
        <v>9</v>
      </c>
      <c r="K884" s="1" t="s">
        <v>43</v>
      </c>
      <c r="L884" s="1">
        <v>4</v>
      </c>
      <c r="M884" s="1" t="s">
        <v>50</v>
      </c>
      <c r="N884" s="1" t="s">
        <v>154</v>
      </c>
      <c r="O884" s="1"/>
      <c r="P884" s="6"/>
      <c r="Q884" s="17" t="s">
        <v>2544</v>
      </c>
      <c r="R884" s="6"/>
      <c r="S884" s="6"/>
      <c r="T884" s="6"/>
      <c r="U884" s="6" t="s">
        <v>2205</v>
      </c>
      <c r="V884" s="6"/>
      <c r="W884" s="6"/>
      <c r="X884" s="6"/>
      <c r="Y884" s="6"/>
      <c r="Z884" s="6"/>
      <c r="AA884" s="6"/>
      <c r="AB884" s="6"/>
      <c r="AC884" s="6"/>
      <c r="AD884" s="6"/>
      <c r="AE884" s="6"/>
      <c r="AF884" s="6"/>
      <c r="AG884" s="6"/>
      <c r="AH884" s="6"/>
    </row>
    <row r="885" spans="1:34" ht="180" x14ac:dyDescent="0.25">
      <c r="A885" s="6">
        <f t="shared" si="33"/>
        <v>884</v>
      </c>
      <c r="B885" s="1">
        <v>851</v>
      </c>
      <c r="C885" s="2">
        <v>45098.634479166663</v>
      </c>
      <c r="D885" s="1" t="s">
        <v>2730</v>
      </c>
      <c r="E885" s="1" t="s">
        <v>2195</v>
      </c>
      <c r="F885" s="3">
        <v>45098</v>
      </c>
      <c r="G885" s="1">
        <f>_xlfn.XLOOKUP(Observation[[#This Row],[Date of Observation]],Date!$A$2:$A$300,Date!$B$2:$B$300,"")</f>
        <v>3</v>
      </c>
      <c r="H885" s="1" t="str">
        <f>_xlfn.XLOOKUP(Observation[[#This Row],[Date of Observation]],Date!$A$2:$A$300,Date!$C$2:$C$300,"")</f>
        <v>Sum 2</v>
      </c>
      <c r="I885" s="1" t="s">
        <v>42</v>
      </c>
      <c r="J885" s="1">
        <v>9</v>
      </c>
      <c r="K885" s="1" t="s">
        <v>43</v>
      </c>
      <c r="L885" s="1">
        <v>5</v>
      </c>
      <c r="M885" s="1" t="s">
        <v>50</v>
      </c>
      <c r="N885" s="1" t="s">
        <v>154</v>
      </c>
      <c r="O885" s="1"/>
      <c r="P885" s="6"/>
      <c r="Q885" s="17" t="s">
        <v>2545</v>
      </c>
      <c r="R885" s="6"/>
      <c r="S885" s="6"/>
      <c r="T885" s="6"/>
      <c r="U885" s="6" t="s">
        <v>2205</v>
      </c>
      <c r="V885" s="6"/>
      <c r="W885" s="6"/>
      <c r="X885" s="6"/>
      <c r="Y885" s="6"/>
      <c r="Z885" s="6"/>
      <c r="AA885" s="6"/>
      <c r="AB885" s="6"/>
      <c r="AC885" s="6"/>
      <c r="AD885" s="6"/>
      <c r="AE885" s="6"/>
      <c r="AF885" s="6"/>
      <c r="AG885" s="6"/>
      <c r="AH885" s="6"/>
    </row>
    <row r="886" spans="1:34" ht="345" x14ac:dyDescent="0.25">
      <c r="A886" s="6">
        <f t="shared" si="33"/>
        <v>885</v>
      </c>
      <c r="B886" s="1">
        <v>852</v>
      </c>
      <c r="C886" s="2">
        <v>45098.641643518517</v>
      </c>
      <c r="D886" s="1" t="s">
        <v>2710</v>
      </c>
      <c r="E886" s="1" t="s">
        <v>102</v>
      </c>
      <c r="F886" s="3">
        <v>45098</v>
      </c>
      <c r="G886" s="1">
        <f>_xlfn.XLOOKUP(Observation[[#This Row],[Date of Observation]],Date!$A$2:$A$300,Date!$B$2:$B$300,"")</f>
        <v>3</v>
      </c>
      <c r="H886" s="1" t="str">
        <f>_xlfn.XLOOKUP(Observation[[#This Row],[Date of Observation]],Date!$A$2:$A$300,Date!$C$2:$C$300,"")</f>
        <v>Sum 2</v>
      </c>
      <c r="I886" s="1" t="s">
        <v>90</v>
      </c>
      <c r="J886" s="1">
        <v>7</v>
      </c>
      <c r="K886" s="1" t="s">
        <v>103</v>
      </c>
      <c r="L886" s="1">
        <v>2</v>
      </c>
      <c r="M886" s="1" t="s">
        <v>50</v>
      </c>
      <c r="N886" s="1" t="s">
        <v>45</v>
      </c>
      <c r="O886" s="1" t="s">
        <v>51</v>
      </c>
      <c r="P886" s="6" t="s">
        <v>2546</v>
      </c>
      <c r="Q886" s="17" t="s">
        <v>2547</v>
      </c>
      <c r="R886" s="6"/>
      <c r="S886" s="6"/>
      <c r="T886" s="6"/>
      <c r="U886" s="6" t="s">
        <v>2548</v>
      </c>
      <c r="V886" s="6"/>
      <c r="W886" s="6"/>
      <c r="X886" s="6"/>
      <c r="Y886" s="6"/>
      <c r="Z886" s="6"/>
      <c r="AA886" s="6"/>
      <c r="AB886" s="6"/>
      <c r="AC886" s="6"/>
      <c r="AD886" s="6"/>
      <c r="AE886" s="6"/>
      <c r="AF886" s="6"/>
      <c r="AG886" s="6"/>
      <c r="AH886" s="6"/>
    </row>
    <row r="887" spans="1:34" ht="45" x14ac:dyDescent="0.25">
      <c r="A887" s="6">
        <f t="shared" si="33"/>
        <v>886</v>
      </c>
      <c r="B887" s="1">
        <v>853</v>
      </c>
      <c r="C887" s="2">
        <v>45099.483877314815</v>
      </c>
      <c r="D887" s="1" t="s">
        <v>2730</v>
      </c>
      <c r="E887" s="1" t="s">
        <v>118</v>
      </c>
      <c r="F887" s="3">
        <v>45099</v>
      </c>
      <c r="G887" s="1">
        <f>_xlfn.XLOOKUP(Observation[[#This Row],[Date of Observation]],Date!$A$2:$A$300,Date!$B$2:$B$300,"")</f>
        <v>3</v>
      </c>
      <c r="H887" s="1" t="str">
        <f>_xlfn.XLOOKUP(Observation[[#This Row],[Date of Observation]],Date!$A$2:$A$300,Date!$C$2:$C$300,"")</f>
        <v>Sum 2</v>
      </c>
      <c r="I887" s="1" t="s">
        <v>42</v>
      </c>
      <c r="J887" s="1">
        <v>10</v>
      </c>
      <c r="K887" s="1" t="s">
        <v>43</v>
      </c>
      <c r="L887" s="1">
        <v>1</v>
      </c>
      <c r="M887" s="1" t="s">
        <v>50</v>
      </c>
      <c r="N887" s="1" t="s">
        <v>45</v>
      </c>
      <c r="O887" s="1" t="s">
        <v>25</v>
      </c>
      <c r="P887" s="6" t="s">
        <v>2549</v>
      </c>
      <c r="Q887" s="6" t="s">
        <v>2780</v>
      </c>
      <c r="R887" s="6" t="s">
        <v>2780</v>
      </c>
      <c r="S887" s="6" t="s">
        <v>2780</v>
      </c>
      <c r="T887" s="6" t="s">
        <v>2780</v>
      </c>
      <c r="U887" s="6" t="s">
        <v>2780</v>
      </c>
      <c r="V887" s="6"/>
      <c r="W887" s="6"/>
      <c r="X887" s="6"/>
      <c r="Y887" s="6"/>
      <c r="Z887" s="6"/>
      <c r="AA887" s="6"/>
      <c r="AB887" s="6"/>
      <c r="AC887" s="6"/>
      <c r="AD887" s="6"/>
      <c r="AE887" s="6"/>
      <c r="AF887" s="6"/>
      <c r="AG887" s="6"/>
      <c r="AH887" s="6"/>
    </row>
    <row r="888" spans="1:34" ht="150" x14ac:dyDescent="0.25">
      <c r="A888" s="6">
        <f t="shared" si="33"/>
        <v>887</v>
      </c>
      <c r="B888" s="1">
        <v>854</v>
      </c>
      <c r="C888" s="2">
        <v>45099.552916666667</v>
      </c>
      <c r="D888" s="1" t="s">
        <v>2730</v>
      </c>
      <c r="E888" s="1" t="s">
        <v>95</v>
      </c>
      <c r="F888" s="3">
        <v>45099</v>
      </c>
      <c r="G888" s="1">
        <f>_xlfn.XLOOKUP(Observation[[#This Row],[Date of Observation]],Date!$A$2:$A$300,Date!$B$2:$B$300,"")</f>
        <v>3</v>
      </c>
      <c r="H888" s="1" t="str">
        <f>_xlfn.XLOOKUP(Observation[[#This Row],[Date of Observation]],Date!$A$2:$A$300,Date!$C$2:$C$300,"")</f>
        <v>Sum 2</v>
      </c>
      <c r="I888" s="1" t="s">
        <v>42</v>
      </c>
      <c r="J888" s="1">
        <v>9</v>
      </c>
      <c r="K888" s="1" t="s">
        <v>43</v>
      </c>
      <c r="L888" s="1">
        <v>2</v>
      </c>
      <c r="M888" s="1" t="s">
        <v>44</v>
      </c>
      <c r="N888" s="1" t="s">
        <v>45</v>
      </c>
      <c r="O888" s="1" t="s">
        <v>26</v>
      </c>
      <c r="P888" s="6" t="s">
        <v>2550</v>
      </c>
      <c r="Q888" s="17"/>
      <c r="R888" s="6"/>
      <c r="S888" s="6"/>
      <c r="T888" s="6" t="s">
        <v>2551</v>
      </c>
      <c r="U888" s="6" t="s">
        <v>2552</v>
      </c>
      <c r="V888" s="6"/>
      <c r="W888" s="6"/>
      <c r="X888" s="6"/>
      <c r="Y888" s="6"/>
      <c r="Z888" s="6"/>
      <c r="AA888" s="6"/>
      <c r="AB888" s="6"/>
      <c r="AC888" s="6"/>
      <c r="AD888" s="6"/>
      <c r="AE888" s="6"/>
      <c r="AF888" s="6"/>
      <c r="AG888" s="6"/>
      <c r="AH888" s="6"/>
    </row>
    <row r="889" spans="1:34" ht="30" x14ac:dyDescent="0.25">
      <c r="A889" s="6">
        <f t="shared" ref="A889:A907" si="34">ROW()-1</f>
        <v>888</v>
      </c>
      <c r="B889" s="1">
        <v>855</v>
      </c>
      <c r="C889" s="2">
        <v>45104.431886574072</v>
      </c>
      <c r="D889" s="1" t="s">
        <v>2757</v>
      </c>
      <c r="E889" s="1" t="s">
        <v>1316</v>
      </c>
      <c r="F889" s="3">
        <v>45104</v>
      </c>
      <c r="G889" s="1">
        <f>_xlfn.XLOOKUP(Observation[[#This Row],[Date of Observation]],Date!$A$2:$A$300,Date!$B$2:$B$300,"")</f>
        <v>4</v>
      </c>
      <c r="H889" s="1" t="str">
        <f>_xlfn.XLOOKUP(Observation[[#This Row],[Date of Observation]],Date!$A$2:$A$300,Date!$C$2:$C$300,"")</f>
        <v>Sum 2</v>
      </c>
      <c r="I889" s="1" t="s">
        <v>58</v>
      </c>
      <c r="J889" s="1">
        <v>9</v>
      </c>
      <c r="K889" s="1" t="s">
        <v>64</v>
      </c>
      <c r="L889" s="1">
        <v>3</v>
      </c>
      <c r="M889" s="1" t="s">
        <v>44</v>
      </c>
      <c r="N889" s="1" t="s">
        <v>45</v>
      </c>
      <c r="O889" s="1" t="s">
        <v>1356</v>
      </c>
      <c r="P889" s="6" t="s">
        <v>2553</v>
      </c>
      <c r="Q889" s="6" t="s">
        <v>2780</v>
      </c>
      <c r="R889" s="6" t="s">
        <v>2780</v>
      </c>
      <c r="S889" s="6" t="s">
        <v>2780</v>
      </c>
      <c r="T889" s="6" t="s">
        <v>2780</v>
      </c>
      <c r="U889" s="6" t="s">
        <v>2780</v>
      </c>
      <c r="V889" s="6"/>
      <c r="W889" s="6"/>
      <c r="X889" s="6"/>
      <c r="Y889" s="6"/>
      <c r="Z889" s="6"/>
      <c r="AA889" s="6"/>
      <c r="AB889" s="6"/>
      <c r="AC889" s="6"/>
      <c r="AD889" s="6"/>
      <c r="AE889" s="6"/>
      <c r="AF889" s="6"/>
      <c r="AG889" s="6"/>
      <c r="AH889" s="6"/>
    </row>
    <row r="890" spans="1:34" ht="45" x14ac:dyDescent="0.25">
      <c r="A890" s="6">
        <f t="shared" si="34"/>
        <v>889</v>
      </c>
      <c r="B890" s="1">
        <v>856</v>
      </c>
      <c r="C890" s="2">
        <v>45105.264409722222</v>
      </c>
      <c r="D890" s="1" t="s">
        <v>2745</v>
      </c>
      <c r="E890" s="1" t="s">
        <v>1423</v>
      </c>
      <c r="F890" s="3">
        <v>45093</v>
      </c>
      <c r="G890" s="1">
        <f>_xlfn.XLOOKUP(Observation[[#This Row],[Date of Observation]],Date!$A$2:$A$300,Date!$B$2:$B$300,"")</f>
        <v>2</v>
      </c>
      <c r="H890" s="1" t="str">
        <f>_xlfn.XLOOKUP(Observation[[#This Row],[Date of Observation]],Date!$A$2:$A$300,Date!$C$2:$C$300,"")</f>
        <v>Sum 2</v>
      </c>
      <c r="I890" s="1" t="s">
        <v>58</v>
      </c>
      <c r="J890" s="1">
        <v>10</v>
      </c>
      <c r="K890" s="1" t="s">
        <v>80</v>
      </c>
      <c r="L890" s="1">
        <v>4</v>
      </c>
      <c r="M890" s="1" t="s">
        <v>50</v>
      </c>
      <c r="N890" s="1" t="s">
        <v>45</v>
      </c>
      <c r="O890" s="1" t="s">
        <v>26</v>
      </c>
      <c r="P890" s="6" t="s">
        <v>2554</v>
      </c>
      <c r="Q890" s="6" t="s">
        <v>2780</v>
      </c>
      <c r="R890" s="6" t="s">
        <v>2780</v>
      </c>
      <c r="S890" s="6" t="s">
        <v>2780</v>
      </c>
      <c r="T890" s="6" t="s">
        <v>2780</v>
      </c>
      <c r="U890" s="6" t="s">
        <v>2780</v>
      </c>
      <c r="V890" s="6"/>
      <c r="W890" s="6"/>
      <c r="X890" s="6"/>
      <c r="Y890" s="6"/>
      <c r="Z890" s="6"/>
      <c r="AA890" s="6"/>
      <c r="AB890" s="6"/>
      <c r="AC890" s="6"/>
      <c r="AD890" s="6"/>
      <c r="AE890" s="6"/>
      <c r="AF890" s="6"/>
      <c r="AG890" s="6"/>
      <c r="AH890" s="6"/>
    </row>
    <row r="891" spans="1:34" ht="30" x14ac:dyDescent="0.25">
      <c r="A891" s="6">
        <f t="shared" si="34"/>
        <v>890</v>
      </c>
      <c r="B891" s="1">
        <v>857</v>
      </c>
      <c r="C891" s="2">
        <v>45106.687164351853</v>
      </c>
      <c r="D891" s="1" t="s">
        <v>2693</v>
      </c>
      <c r="E891" s="1" t="s">
        <v>293</v>
      </c>
      <c r="F891" s="3">
        <v>45106</v>
      </c>
      <c r="G891" s="1">
        <f>_xlfn.XLOOKUP(Observation[[#This Row],[Date of Observation]],Date!$A$2:$A$300,Date!$B$2:$B$300,"")</f>
        <v>4</v>
      </c>
      <c r="H891" s="1" t="str">
        <f>_xlfn.XLOOKUP(Observation[[#This Row],[Date of Observation]],Date!$A$2:$A$300,Date!$C$2:$C$300,"")</f>
        <v>Sum 2</v>
      </c>
      <c r="I891" s="1" t="s">
        <v>42</v>
      </c>
      <c r="J891" s="1">
        <v>7</v>
      </c>
      <c r="K891" s="1" t="s">
        <v>43</v>
      </c>
      <c r="L891" s="1">
        <v>1</v>
      </c>
      <c r="M891" s="1" t="s">
        <v>44</v>
      </c>
      <c r="N891" s="1" t="s">
        <v>154</v>
      </c>
      <c r="O891" s="1"/>
      <c r="P891" s="6"/>
      <c r="Q891" s="6" t="s">
        <v>2780</v>
      </c>
      <c r="R891" s="6" t="s">
        <v>2780</v>
      </c>
      <c r="S891" s="6" t="s">
        <v>2780</v>
      </c>
      <c r="T891" s="6" t="s">
        <v>2780</v>
      </c>
      <c r="U891" s="6" t="s">
        <v>2780</v>
      </c>
      <c r="V891" s="6"/>
      <c r="W891" s="6"/>
      <c r="X891" s="6"/>
      <c r="Y891" s="6"/>
      <c r="Z891" s="6"/>
      <c r="AA891" s="6"/>
      <c r="AB891" s="6"/>
      <c r="AC891" s="6"/>
      <c r="AD891" s="6"/>
      <c r="AE891" s="6"/>
      <c r="AF891" s="6"/>
      <c r="AG891" s="6"/>
      <c r="AH891" s="6"/>
    </row>
    <row r="892" spans="1:34" ht="30" x14ac:dyDescent="0.25">
      <c r="A892" s="6">
        <f t="shared" si="34"/>
        <v>891</v>
      </c>
      <c r="B892" s="1">
        <v>858</v>
      </c>
      <c r="C892" s="2">
        <v>45106.687893518516</v>
      </c>
      <c r="D892" s="1" t="s">
        <v>2693</v>
      </c>
      <c r="E892" s="1" t="s">
        <v>540</v>
      </c>
      <c r="F892" s="3">
        <v>45106</v>
      </c>
      <c r="G892" s="1">
        <f>_xlfn.XLOOKUP(Observation[[#This Row],[Date of Observation]],Date!$A$2:$A$300,Date!$B$2:$B$300,"")</f>
        <v>4</v>
      </c>
      <c r="H892" s="1" t="str">
        <f>_xlfn.XLOOKUP(Observation[[#This Row],[Date of Observation]],Date!$A$2:$A$300,Date!$C$2:$C$300,"")</f>
        <v>Sum 2</v>
      </c>
      <c r="I892" s="1" t="s">
        <v>42</v>
      </c>
      <c r="J892" s="1">
        <v>7</v>
      </c>
      <c r="K892" s="1" t="s">
        <v>43</v>
      </c>
      <c r="L892" s="1">
        <v>2</v>
      </c>
      <c r="M892" s="1" t="s">
        <v>44</v>
      </c>
      <c r="N892" s="1" t="s">
        <v>154</v>
      </c>
      <c r="O892" s="1"/>
      <c r="P892" s="6"/>
      <c r="Q892" s="6" t="s">
        <v>2780</v>
      </c>
      <c r="R892" s="6" t="s">
        <v>2780</v>
      </c>
      <c r="S892" s="6" t="s">
        <v>2780</v>
      </c>
      <c r="T892" s="6" t="s">
        <v>2780</v>
      </c>
      <c r="U892" s="6" t="s">
        <v>2780</v>
      </c>
      <c r="V892" s="6"/>
      <c r="W892" s="6"/>
      <c r="X892" s="6"/>
      <c r="Y892" s="6"/>
      <c r="Z892" s="6"/>
      <c r="AA892" s="6"/>
      <c r="AB892" s="6"/>
      <c r="AC892" s="6"/>
      <c r="AD892" s="6"/>
      <c r="AE892" s="6"/>
      <c r="AF892" s="6"/>
      <c r="AG892" s="6"/>
      <c r="AH892" s="6"/>
    </row>
    <row r="893" spans="1:34" ht="30" x14ac:dyDescent="0.25">
      <c r="A893" s="6">
        <f t="shared" si="34"/>
        <v>892</v>
      </c>
      <c r="B893" s="1">
        <v>859</v>
      </c>
      <c r="C893" s="2">
        <v>45106.689085648148</v>
      </c>
      <c r="D893" s="1" t="s">
        <v>2693</v>
      </c>
      <c r="E893" s="1" t="s">
        <v>2065</v>
      </c>
      <c r="F893" s="3">
        <v>45106</v>
      </c>
      <c r="G893" s="1">
        <f>_xlfn.XLOOKUP(Observation[[#This Row],[Date of Observation]],Date!$A$2:$A$300,Date!$B$2:$B$300,"")</f>
        <v>4</v>
      </c>
      <c r="H893" s="1" t="str">
        <f>_xlfn.XLOOKUP(Observation[[#This Row],[Date of Observation]],Date!$A$2:$A$300,Date!$C$2:$C$300,"")</f>
        <v>Sum 2</v>
      </c>
      <c r="I893" s="1" t="s">
        <v>42</v>
      </c>
      <c r="J893" s="1">
        <v>7</v>
      </c>
      <c r="K893" s="1" t="s">
        <v>43</v>
      </c>
      <c r="L893" s="1">
        <v>3</v>
      </c>
      <c r="M893" s="1" t="s">
        <v>44</v>
      </c>
      <c r="N893" s="1" t="s">
        <v>154</v>
      </c>
      <c r="O893" s="1"/>
      <c r="P893" s="6"/>
      <c r="Q893" s="6" t="s">
        <v>2780</v>
      </c>
      <c r="R893" s="6" t="s">
        <v>2780</v>
      </c>
      <c r="S893" s="6" t="s">
        <v>2780</v>
      </c>
      <c r="T893" s="6" t="s">
        <v>2780</v>
      </c>
      <c r="U893" s="6" t="s">
        <v>2780</v>
      </c>
      <c r="V893" s="6"/>
      <c r="W893" s="6"/>
      <c r="X893" s="6"/>
      <c r="Y893" s="6"/>
      <c r="Z893" s="6"/>
      <c r="AA893" s="6"/>
      <c r="AB893" s="6"/>
      <c r="AC893" s="6"/>
      <c r="AD893" s="6"/>
      <c r="AE893" s="6"/>
      <c r="AF893" s="6"/>
      <c r="AG893" s="6"/>
      <c r="AH893" s="6"/>
    </row>
    <row r="894" spans="1:34" ht="30" x14ac:dyDescent="0.25">
      <c r="A894" s="6">
        <f t="shared" si="34"/>
        <v>893</v>
      </c>
      <c r="B894" s="1">
        <v>860</v>
      </c>
      <c r="C894" s="2">
        <v>45106.690879629627</v>
      </c>
      <c r="D894" s="1" t="s">
        <v>2693</v>
      </c>
      <c r="E894" s="1" t="s">
        <v>2555</v>
      </c>
      <c r="F894" s="3">
        <v>45106</v>
      </c>
      <c r="G894" s="1">
        <f>_xlfn.XLOOKUP(Observation[[#This Row],[Date of Observation]],Date!$A$2:$A$300,Date!$B$2:$B$300,"")</f>
        <v>4</v>
      </c>
      <c r="H894" s="1" t="str">
        <f>_xlfn.XLOOKUP(Observation[[#This Row],[Date of Observation]],Date!$A$2:$A$300,Date!$C$2:$C$300,"")</f>
        <v>Sum 2</v>
      </c>
      <c r="I894" s="1" t="s">
        <v>42</v>
      </c>
      <c r="J894" s="1">
        <v>7</v>
      </c>
      <c r="K894" s="1" t="s">
        <v>43</v>
      </c>
      <c r="L894" s="1">
        <v>4</v>
      </c>
      <c r="M894" s="1" t="s">
        <v>44</v>
      </c>
      <c r="N894" s="1" t="s">
        <v>154</v>
      </c>
      <c r="O894" s="1"/>
      <c r="P894" s="6"/>
      <c r="Q894" s="6" t="s">
        <v>2780</v>
      </c>
      <c r="R894" s="6" t="s">
        <v>2780</v>
      </c>
      <c r="S894" s="6" t="s">
        <v>2780</v>
      </c>
      <c r="T894" s="6" t="s">
        <v>2780</v>
      </c>
      <c r="U894" s="6" t="s">
        <v>2780</v>
      </c>
      <c r="V894" s="6"/>
      <c r="W894" s="6"/>
      <c r="X894" s="6"/>
      <c r="Y894" s="6"/>
      <c r="Z894" s="6"/>
      <c r="AA894" s="6"/>
      <c r="AB894" s="6"/>
      <c r="AC894" s="6"/>
      <c r="AD894" s="6"/>
      <c r="AE894" s="6"/>
      <c r="AF894" s="6"/>
      <c r="AG894" s="6"/>
      <c r="AH894" s="6"/>
    </row>
    <row r="895" spans="1:34" ht="30" x14ac:dyDescent="0.25">
      <c r="A895" s="6">
        <f t="shared" si="34"/>
        <v>894</v>
      </c>
      <c r="B895" s="1">
        <v>861</v>
      </c>
      <c r="C895" s="2">
        <v>45106.691736111112</v>
      </c>
      <c r="D895" s="1" t="s">
        <v>2693</v>
      </c>
      <c r="E895" s="1" t="s">
        <v>118</v>
      </c>
      <c r="F895" s="3">
        <v>45106</v>
      </c>
      <c r="G895" s="1">
        <f>_xlfn.XLOOKUP(Observation[[#This Row],[Date of Observation]],Date!$A$2:$A$300,Date!$B$2:$B$300,"")</f>
        <v>4</v>
      </c>
      <c r="H895" s="1" t="str">
        <f>_xlfn.XLOOKUP(Observation[[#This Row],[Date of Observation]],Date!$A$2:$A$300,Date!$C$2:$C$300,"")</f>
        <v>Sum 2</v>
      </c>
      <c r="I895" s="1" t="s">
        <v>42</v>
      </c>
      <c r="J895" s="1">
        <v>7</v>
      </c>
      <c r="K895" s="1" t="s">
        <v>43</v>
      </c>
      <c r="L895" s="1">
        <v>5</v>
      </c>
      <c r="M895" s="1" t="s">
        <v>44</v>
      </c>
      <c r="N895" s="1" t="s">
        <v>154</v>
      </c>
      <c r="O895" s="1"/>
      <c r="P895" s="6"/>
      <c r="Q895" s="6" t="s">
        <v>2780</v>
      </c>
      <c r="R895" s="6" t="s">
        <v>2780</v>
      </c>
      <c r="S895" s="6" t="s">
        <v>2780</v>
      </c>
      <c r="T895" s="6" t="s">
        <v>2780</v>
      </c>
      <c r="U895" s="6" t="s">
        <v>2780</v>
      </c>
      <c r="V895" s="6"/>
      <c r="W895" s="6"/>
      <c r="X895" s="6"/>
      <c r="Y895" s="6"/>
      <c r="Z895" s="6"/>
      <c r="AA895" s="6"/>
      <c r="AB895" s="6"/>
      <c r="AC895" s="6"/>
      <c r="AD895" s="6"/>
      <c r="AE895" s="6"/>
      <c r="AF895" s="6"/>
      <c r="AG895" s="6"/>
      <c r="AH895" s="6"/>
    </row>
    <row r="896" spans="1:34" ht="30" x14ac:dyDescent="0.25">
      <c r="A896" s="6">
        <f t="shared" si="34"/>
        <v>895</v>
      </c>
      <c r="B896" s="1">
        <v>862</v>
      </c>
      <c r="C896" s="2">
        <v>45106.692442129628</v>
      </c>
      <c r="D896" s="1" t="s">
        <v>2693</v>
      </c>
      <c r="E896" s="1" t="s">
        <v>2556</v>
      </c>
      <c r="F896" s="3">
        <v>45106</v>
      </c>
      <c r="G896" s="1">
        <f>_xlfn.XLOOKUP(Observation[[#This Row],[Date of Observation]],Date!$A$2:$A$300,Date!$B$2:$B$300,"")</f>
        <v>4</v>
      </c>
      <c r="H896" s="1" t="str">
        <f>_xlfn.XLOOKUP(Observation[[#This Row],[Date of Observation]],Date!$A$2:$A$300,Date!$C$2:$C$300,"")</f>
        <v>Sum 2</v>
      </c>
      <c r="I896" s="1" t="s">
        <v>42</v>
      </c>
      <c r="J896" s="1">
        <v>7</v>
      </c>
      <c r="K896" s="1" t="s">
        <v>43</v>
      </c>
      <c r="L896" s="1">
        <v>1</v>
      </c>
      <c r="M896" s="1" t="s">
        <v>50</v>
      </c>
      <c r="N896" s="1" t="s">
        <v>154</v>
      </c>
      <c r="O896" s="1"/>
      <c r="P896" s="6"/>
      <c r="Q896" s="6" t="s">
        <v>2780</v>
      </c>
      <c r="R896" s="6" t="s">
        <v>2780</v>
      </c>
      <c r="S896" s="6" t="s">
        <v>2780</v>
      </c>
      <c r="T896" s="6" t="s">
        <v>2780</v>
      </c>
      <c r="U896" s="6" t="s">
        <v>2780</v>
      </c>
      <c r="V896" s="6"/>
      <c r="W896" s="6"/>
      <c r="X896" s="6"/>
      <c r="Y896" s="6"/>
      <c r="Z896" s="6"/>
      <c r="AA896" s="6"/>
      <c r="AB896" s="6"/>
      <c r="AC896" s="6"/>
      <c r="AD896" s="6"/>
      <c r="AE896" s="6"/>
      <c r="AF896" s="6"/>
      <c r="AG896" s="6"/>
      <c r="AH896" s="6"/>
    </row>
    <row r="897" spans="1:34" ht="30" x14ac:dyDescent="0.25">
      <c r="A897" s="6">
        <f t="shared" si="34"/>
        <v>896</v>
      </c>
      <c r="B897" s="1">
        <v>863</v>
      </c>
      <c r="C897" s="2">
        <v>45106.693171296298</v>
      </c>
      <c r="D897" s="1" t="s">
        <v>2693</v>
      </c>
      <c r="E897" s="1" t="s">
        <v>100</v>
      </c>
      <c r="F897" s="3">
        <v>45106</v>
      </c>
      <c r="G897" s="1">
        <f>_xlfn.XLOOKUP(Observation[[#This Row],[Date of Observation]],Date!$A$2:$A$300,Date!$B$2:$B$300,"")</f>
        <v>4</v>
      </c>
      <c r="H897" s="1" t="str">
        <f>_xlfn.XLOOKUP(Observation[[#This Row],[Date of Observation]],Date!$A$2:$A$300,Date!$C$2:$C$300,"")</f>
        <v>Sum 2</v>
      </c>
      <c r="I897" s="1" t="s">
        <v>42</v>
      </c>
      <c r="J897" s="1">
        <v>7</v>
      </c>
      <c r="K897" s="1" t="s">
        <v>43</v>
      </c>
      <c r="L897" s="1">
        <v>2</v>
      </c>
      <c r="M897" s="1" t="s">
        <v>50</v>
      </c>
      <c r="N897" s="1" t="s">
        <v>154</v>
      </c>
      <c r="O897" s="1"/>
      <c r="P897" s="6"/>
      <c r="Q897" s="6" t="s">
        <v>2780</v>
      </c>
      <c r="R897" s="6" t="s">
        <v>2780</v>
      </c>
      <c r="S897" s="6" t="s">
        <v>2780</v>
      </c>
      <c r="T897" s="6" t="s">
        <v>2780</v>
      </c>
      <c r="U897" s="6" t="s">
        <v>2780</v>
      </c>
      <c r="V897" s="6"/>
      <c r="W897" s="6"/>
      <c r="X897" s="6"/>
      <c r="Y897" s="6"/>
      <c r="Z897" s="6"/>
      <c r="AA897" s="6"/>
      <c r="AB897" s="6"/>
      <c r="AC897" s="6"/>
      <c r="AD897" s="6"/>
      <c r="AE897" s="6"/>
      <c r="AF897" s="6"/>
      <c r="AG897" s="6"/>
      <c r="AH897" s="6"/>
    </row>
    <row r="898" spans="1:34" ht="30" x14ac:dyDescent="0.25">
      <c r="A898" s="6">
        <f t="shared" si="34"/>
        <v>897</v>
      </c>
      <c r="B898" s="1">
        <v>864</v>
      </c>
      <c r="C898" s="2">
        <v>45106.694039351853</v>
      </c>
      <c r="D898" s="1" t="s">
        <v>2693</v>
      </c>
      <c r="E898" s="1" t="s">
        <v>2177</v>
      </c>
      <c r="F898" s="3">
        <v>45106</v>
      </c>
      <c r="G898" s="1">
        <f>_xlfn.XLOOKUP(Observation[[#This Row],[Date of Observation]],Date!$A$2:$A$300,Date!$B$2:$B$300,"")</f>
        <v>4</v>
      </c>
      <c r="H898" s="1" t="str">
        <f>_xlfn.XLOOKUP(Observation[[#This Row],[Date of Observation]],Date!$A$2:$A$300,Date!$C$2:$C$300,"")</f>
        <v>Sum 2</v>
      </c>
      <c r="I898" s="1" t="s">
        <v>42</v>
      </c>
      <c r="J898" s="1">
        <v>7</v>
      </c>
      <c r="K898" s="1" t="s">
        <v>43</v>
      </c>
      <c r="L898" s="1">
        <v>4</v>
      </c>
      <c r="M898" s="1" t="s">
        <v>50</v>
      </c>
      <c r="N898" s="1" t="s">
        <v>154</v>
      </c>
      <c r="O898" s="1"/>
      <c r="P898" s="6"/>
      <c r="Q898" s="6" t="s">
        <v>2780</v>
      </c>
      <c r="R898" s="6" t="s">
        <v>2780</v>
      </c>
      <c r="S898" s="6" t="s">
        <v>2780</v>
      </c>
      <c r="T898" s="6" t="s">
        <v>2780</v>
      </c>
      <c r="U898" s="6" t="s">
        <v>2780</v>
      </c>
      <c r="V898" s="6"/>
      <c r="W898" s="6"/>
      <c r="X898" s="6"/>
      <c r="Y898" s="6"/>
      <c r="Z898" s="6"/>
      <c r="AA898" s="6"/>
      <c r="AB898" s="6"/>
      <c r="AC898" s="6"/>
      <c r="AD898" s="6"/>
      <c r="AE898" s="6"/>
      <c r="AF898" s="6"/>
      <c r="AG898" s="6"/>
      <c r="AH898" s="6"/>
    </row>
    <row r="899" spans="1:34" ht="30" x14ac:dyDescent="0.25">
      <c r="A899" s="6">
        <f t="shared" si="34"/>
        <v>898</v>
      </c>
      <c r="B899" s="1">
        <v>865</v>
      </c>
      <c r="C899" s="2">
        <v>45106.697083333333</v>
      </c>
      <c r="D899" s="1" t="s">
        <v>2693</v>
      </c>
      <c r="E899" s="1" t="s">
        <v>2557</v>
      </c>
      <c r="F899" s="3">
        <v>45106</v>
      </c>
      <c r="G899" s="1">
        <f>_xlfn.XLOOKUP(Observation[[#This Row],[Date of Observation]],Date!$A$2:$A$300,Date!$B$2:$B$300,"")</f>
        <v>4</v>
      </c>
      <c r="H899" s="1" t="str">
        <f>_xlfn.XLOOKUP(Observation[[#This Row],[Date of Observation]],Date!$A$2:$A$300,Date!$C$2:$C$300,"")</f>
        <v>Sum 2</v>
      </c>
      <c r="I899" s="1" t="s">
        <v>42</v>
      </c>
      <c r="J899" s="1">
        <v>7</v>
      </c>
      <c r="K899" s="1" t="s">
        <v>43</v>
      </c>
      <c r="L899" s="1">
        <v>5</v>
      </c>
      <c r="M899" s="1" t="s">
        <v>50</v>
      </c>
      <c r="N899" s="1" t="s">
        <v>154</v>
      </c>
      <c r="O899" s="1"/>
      <c r="P899" s="6"/>
      <c r="Q899" s="6" t="s">
        <v>2780</v>
      </c>
      <c r="R899" s="6" t="s">
        <v>2780</v>
      </c>
      <c r="S899" s="6" t="s">
        <v>2780</v>
      </c>
      <c r="T899" s="6" t="s">
        <v>2780</v>
      </c>
      <c r="U899" s="6" t="s">
        <v>2780</v>
      </c>
      <c r="V899" s="6"/>
      <c r="W899" s="6"/>
      <c r="X899" s="6"/>
      <c r="Y899" s="6"/>
      <c r="Z899" s="6"/>
      <c r="AA899" s="6"/>
      <c r="AB899" s="6"/>
      <c r="AC899" s="6"/>
      <c r="AD899" s="6"/>
      <c r="AE899" s="6"/>
      <c r="AF899" s="6"/>
      <c r="AG899" s="6"/>
      <c r="AH899" s="6"/>
    </row>
    <row r="900" spans="1:34" ht="45" x14ac:dyDescent="0.25">
      <c r="A900" s="6">
        <f t="shared" si="34"/>
        <v>899</v>
      </c>
      <c r="B900" s="1">
        <v>866</v>
      </c>
      <c r="C900" s="2">
        <v>45107.475023148145</v>
      </c>
      <c r="D900" s="1" t="s">
        <v>2734</v>
      </c>
      <c r="E900" s="1" t="s">
        <v>233</v>
      </c>
      <c r="F900" s="3">
        <v>45107</v>
      </c>
      <c r="G900" s="1">
        <f>_xlfn.XLOOKUP(Observation[[#This Row],[Date of Observation]],Date!$A$2:$A$300,Date!$B$2:$B$300,"")</f>
        <v>4</v>
      </c>
      <c r="H900" s="1" t="str">
        <f>_xlfn.XLOOKUP(Observation[[#This Row],[Date of Observation]],Date!$A$2:$A$300,Date!$C$2:$C$300,"")</f>
        <v>Sum 2</v>
      </c>
      <c r="I900" s="1" t="s">
        <v>48</v>
      </c>
      <c r="J900" s="1">
        <v>10</v>
      </c>
      <c r="K900" s="1" t="s">
        <v>149</v>
      </c>
      <c r="L900" s="1">
        <v>5</v>
      </c>
      <c r="M900" s="1" t="s">
        <v>44</v>
      </c>
      <c r="N900" s="1" t="s">
        <v>45</v>
      </c>
      <c r="O900" s="1" t="s">
        <v>51</v>
      </c>
      <c r="P900" s="6" t="s">
        <v>2558</v>
      </c>
      <c r="Q900" s="6" t="s">
        <v>2780</v>
      </c>
      <c r="R900" s="6" t="s">
        <v>2780</v>
      </c>
      <c r="S900" s="6" t="s">
        <v>2780</v>
      </c>
      <c r="T900" s="6" t="s">
        <v>2780</v>
      </c>
      <c r="U900" s="6" t="s">
        <v>2780</v>
      </c>
      <c r="V900" s="6" t="s">
        <v>1159</v>
      </c>
      <c r="W900" s="6" t="s">
        <v>1159</v>
      </c>
      <c r="X900" s="6" t="s">
        <v>1159</v>
      </c>
      <c r="Y900" s="6" t="s">
        <v>1159</v>
      </c>
      <c r="Z900" s="6" t="s">
        <v>1159</v>
      </c>
      <c r="AA900" s="6" t="s">
        <v>1159</v>
      </c>
      <c r="AB900" s="6" t="s">
        <v>1159</v>
      </c>
      <c r="AC900" s="6" t="s">
        <v>1159</v>
      </c>
      <c r="AD900" s="6" t="s">
        <v>1159</v>
      </c>
      <c r="AE900" s="6" t="s">
        <v>1159</v>
      </c>
      <c r="AF900" s="6" t="s">
        <v>1159</v>
      </c>
      <c r="AG900" s="6" t="s">
        <v>1159</v>
      </c>
      <c r="AH900" s="6" t="s">
        <v>1159</v>
      </c>
    </row>
    <row r="901" spans="1:34" ht="195" x14ac:dyDescent="0.25">
      <c r="A901" s="6">
        <f t="shared" si="34"/>
        <v>900</v>
      </c>
      <c r="B901" s="1">
        <v>39</v>
      </c>
      <c r="C901" s="2">
        <v>45107.480254629627</v>
      </c>
      <c r="D901" s="1" t="s">
        <v>2734</v>
      </c>
      <c r="E901" s="1" t="s">
        <v>233</v>
      </c>
      <c r="F901" s="3">
        <v>45044</v>
      </c>
      <c r="G901" s="1">
        <f>_xlfn.XLOOKUP(Observation[[#This Row],[Date of Observation]],Date!$A$2:$A$300,Date!$B$2:$B$300,"")</f>
        <v>2</v>
      </c>
      <c r="H901" s="1" t="str">
        <f>_xlfn.XLOOKUP(Observation[[#This Row],[Date of Observation]],Date!$A$2:$A$300,Date!$C$2:$C$300,"")</f>
        <v>Sum 1</v>
      </c>
      <c r="I901" s="1" t="s">
        <v>48</v>
      </c>
      <c r="J901" s="1">
        <v>10</v>
      </c>
      <c r="K901" s="1" t="s">
        <v>149</v>
      </c>
      <c r="L901" s="1">
        <v>5</v>
      </c>
      <c r="M901" s="1" t="s">
        <v>44</v>
      </c>
      <c r="N901" s="1" t="s">
        <v>302</v>
      </c>
      <c r="O901" s="1" t="s">
        <v>337</v>
      </c>
      <c r="P901" s="6" t="s">
        <v>338</v>
      </c>
      <c r="Q901" s="6" t="s">
        <v>2780</v>
      </c>
      <c r="R901" s="6" t="s">
        <v>2780</v>
      </c>
      <c r="S901" s="6" t="s">
        <v>2780</v>
      </c>
      <c r="T901" s="6" t="s">
        <v>2780</v>
      </c>
      <c r="U901" s="6" t="s">
        <v>2780</v>
      </c>
      <c r="V901" s="6"/>
      <c r="W901" s="6"/>
      <c r="X901" s="6"/>
      <c r="Y901" s="6"/>
      <c r="Z901" s="6"/>
      <c r="AA901" s="6"/>
      <c r="AB901" s="6"/>
      <c r="AC901" s="6"/>
      <c r="AD901" s="6"/>
      <c r="AE901" s="6"/>
      <c r="AF901" s="6"/>
      <c r="AG901" s="6"/>
      <c r="AH901" s="6"/>
    </row>
    <row r="902" spans="1:34" ht="195" x14ac:dyDescent="0.25">
      <c r="A902" s="6">
        <f t="shared" si="34"/>
        <v>901</v>
      </c>
      <c r="B902" s="1">
        <v>40</v>
      </c>
      <c r="C902" s="2">
        <v>45107.480856481481</v>
      </c>
      <c r="D902" s="1" t="s">
        <v>2734</v>
      </c>
      <c r="E902" s="1" t="s">
        <v>233</v>
      </c>
      <c r="F902" s="3">
        <v>44881</v>
      </c>
      <c r="G902" s="1">
        <f>_xlfn.XLOOKUP(Observation[[#This Row],[Date of Observation]],Date!$A$2:$A$300,Date!$B$2:$B$300,"")</f>
        <v>3</v>
      </c>
      <c r="H902" s="1" t="str">
        <f>_xlfn.XLOOKUP(Observation[[#This Row],[Date of Observation]],Date!$A$2:$A$300,Date!$C$2:$C$300,"")</f>
        <v>Aut 2</v>
      </c>
      <c r="I902" s="1" t="s">
        <v>48</v>
      </c>
      <c r="J902" s="1">
        <v>8</v>
      </c>
      <c r="K902" s="1" t="s">
        <v>149</v>
      </c>
      <c r="L902" s="1">
        <v>1</v>
      </c>
      <c r="M902" s="1" t="s">
        <v>50</v>
      </c>
      <c r="N902" s="1" t="s">
        <v>302</v>
      </c>
      <c r="O902" s="1" t="s">
        <v>337</v>
      </c>
      <c r="P902" s="6" t="s">
        <v>338</v>
      </c>
      <c r="Q902" s="6" t="s">
        <v>2780</v>
      </c>
      <c r="R902" s="6" t="s">
        <v>2780</v>
      </c>
      <c r="S902" s="6" t="s">
        <v>2780</v>
      </c>
      <c r="T902" s="6" t="s">
        <v>2780</v>
      </c>
      <c r="U902" s="6" t="s">
        <v>2780</v>
      </c>
      <c r="V902" s="6"/>
      <c r="W902" s="6"/>
      <c r="X902" s="6"/>
      <c r="Y902" s="6"/>
      <c r="Z902" s="6"/>
      <c r="AA902" s="6"/>
      <c r="AB902" s="6"/>
      <c r="AC902" s="6"/>
      <c r="AD902" s="6"/>
      <c r="AE902" s="6"/>
      <c r="AF902" s="6"/>
      <c r="AG902" s="6"/>
      <c r="AH902" s="6"/>
    </row>
    <row r="903" spans="1:34" ht="195" x14ac:dyDescent="0.25">
      <c r="A903" s="6">
        <f t="shared" si="34"/>
        <v>902</v>
      </c>
      <c r="B903" s="1">
        <v>41</v>
      </c>
      <c r="C903" s="2">
        <v>45107.481458333335</v>
      </c>
      <c r="D903" s="1" t="s">
        <v>2734</v>
      </c>
      <c r="E903" s="1" t="s">
        <v>233</v>
      </c>
      <c r="F903" s="3">
        <v>44959</v>
      </c>
      <c r="G903" s="1">
        <f>_xlfn.XLOOKUP(Observation[[#This Row],[Date of Observation]],Date!$A$2:$A$300,Date!$B$2:$B$300,"")</f>
        <v>5</v>
      </c>
      <c r="H903" s="1" t="str">
        <f>_xlfn.XLOOKUP(Observation[[#This Row],[Date of Observation]],Date!$A$2:$A$300,Date!$C$2:$C$300,"")</f>
        <v>Spr 1</v>
      </c>
      <c r="I903" s="1" t="s">
        <v>48</v>
      </c>
      <c r="J903" s="1">
        <v>7</v>
      </c>
      <c r="K903" s="1" t="s">
        <v>149</v>
      </c>
      <c r="L903" s="1">
        <v>5</v>
      </c>
      <c r="M903" s="1" t="s">
        <v>44</v>
      </c>
      <c r="N903" s="1" t="s">
        <v>302</v>
      </c>
      <c r="O903" s="1" t="s">
        <v>337</v>
      </c>
      <c r="P903" s="6" t="s">
        <v>338</v>
      </c>
      <c r="Q903" s="6" t="s">
        <v>2780</v>
      </c>
      <c r="R903" s="6" t="s">
        <v>2780</v>
      </c>
      <c r="S903" s="6" t="s">
        <v>2780</v>
      </c>
      <c r="T903" s="6" t="s">
        <v>2780</v>
      </c>
      <c r="U903" s="6" t="s">
        <v>2780</v>
      </c>
      <c r="V903" s="6"/>
      <c r="W903" s="6"/>
      <c r="X903" s="6"/>
      <c r="Y903" s="6"/>
      <c r="Z903" s="6"/>
      <c r="AA903" s="6"/>
      <c r="AB903" s="6"/>
      <c r="AC903" s="6"/>
      <c r="AD903" s="6"/>
      <c r="AE903" s="6"/>
      <c r="AF903" s="6"/>
      <c r="AG903" s="6"/>
      <c r="AH903" s="6"/>
    </row>
    <row r="904" spans="1:34" ht="195" x14ac:dyDescent="0.25">
      <c r="A904" s="6">
        <f t="shared" si="34"/>
        <v>903</v>
      </c>
      <c r="B904" s="1">
        <v>42</v>
      </c>
      <c r="C904" s="2">
        <v>45107.481817129628</v>
      </c>
      <c r="D904" s="1" t="s">
        <v>2734</v>
      </c>
      <c r="E904" s="1" t="s">
        <v>233</v>
      </c>
      <c r="F904" s="3">
        <v>44995</v>
      </c>
      <c r="G904" s="1">
        <f>_xlfn.XLOOKUP(Observation[[#This Row],[Date of Observation]],Date!$A$2:$A$300,Date!$B$2:$B$300,"")</f>
        <v>3</v>
      </c>
      <c r="H904" s="1" t="str">
        <f>_xlfn.XLOOKUP(Observation[[#This Row],[Date of Observation]],Date!$A$2:$A$300,Date!$C$2:$C$300,"")</f>
        <v>Spr 2</v>
      </c>
      <c r="I904" s="1" t="s">
        <v>48</v>
      </c>
      <c r="J904" s="1">
        <v>10</v>
      </c>
      <c r="K904" s="1" t="s">
        <v>149</v>
      </c>
      <c r="L904" s="1">
        <v>5</v>
      </c>
      <c r="M904" s="1" t="s">
        <v>44</v>
      </c>
      <c r="N904" s="1" t="s">
        <v>302</v>
      </c>
      <c r="O904" s="1" t="s">
        <v>337</v>
      </c>
      <c r="P904" s="6" t="s">
        <v>338</v>
      </c>
      <c r="Q904" s="6" t="s">
        <v>2780</v>
      </c>
      <c r="R904" s="6" t="s">
        <v>2780</v>
      </c>
      <c r="S904" s="6" t="s">
        <v>2780</v>
      </c>
      <c r="T904" s="6" t="s">
        <v>2780</v>
      </c>
      <c r="U904" s="6" t="s">
        <v>2780</v>
      </c>
      <c r="V904" s="6"/>
      <c r="W904" s="6"/>
      <c r="X904" s="6"/>
      <c r="Y904" s="6"/>
      <c r="Z904" s="6"/>
      <c r="AA904" s="6"/>
      <c r="AB904" s="6"/>
      <c r="AC904" s="6"/>
      <c r="AD904" s="6"/>
      <c r="AE904" s="6"/>
      <c r="AF904" s="6"/>
      <c r="AG904" s="6"/>
      <c r="AH904" s="6"/>
    </row>
    <row r="905" spans="1:34" ht="45" x14ac:dyDescent="0.25">
      <c r="A905" s="6">
        <f t="shared" si="34"/>
        <v>904</v>
      </c>
      <c r="B905" s="1">
        <v>867</v>
      </c>
      <c r="C905" s="2">
        <v>45107.483657407407</v>
      </c>
      <c r="D905" s="1" t="s">
        <v>2734</v>
      </c>
      <c r="E905" s="1" t="s">
        <v>2559</v>
      </c>
      <c r="F905" s="3">
        <v>45107</v>
      </c>
      <c r="G905" s="1">
        <f>_xlfn.XLOOKUP(Observation[[#This Row],[Date of Observation]],Date!$A$2:$A$300,Date!$B$2:$B$300,"")</f>
        <v>4</v>
      </c>
      <c r="H905" s="1" t="str">
        <f>_xlfn.XLOOKUP(Observation[[#This Row],[Date of Observation]],Date!$A$2:$A$300,Date!$C$2:$C$300,"")</f>
        <v>Sum 2</v>
      </c>
      <c r="I905" s="1" t="s">
        <v>48</v>
      </c>
      <c r="J905" s="1">
        <v>8</v>
      </c>
      <c r="K905" s="1" t="s">
        <v>149</v>
      </c>
      <c r="L905" s="1">
        <v>2</v>
      </c>
      <c r="M905" s="1" t="s">
        <v>50</v>
      </c>
      <c r="N905" s="1" t="s">
        <v>45</v>
      </c>
      <c r="O905" s="1" t="s">
        <v>25</v>
      </c>
      <c r="P905" s="6" t="s">
        <v>2560</v>
      </c>
      <c r="Q905" s="6" t="s">
        <v>2780</v>
      </c>
      <c r="R905" s="6" t="s">
        <v>2780</v>
      </c>
      <c r="S905" s="6" t="s">
        <v>2780</v>
      </c>
      <c r="T905" s="6" t="s">
        <v>2780</v>
      </c>
      <c r="U905" s="6" t="s">
        <v>2780</v>
      </c>
      <c r="V905" s="6" t="s">
        <v>1159</v>
      </c>
      <c r="W905" s="6" t="s">
        <v>1159</v>
      </c>
      <c r="X905" s="6" t="s">
        <v>1159</v>
      </c>
      <c r="Y905" s="6" t="s">
        <v>1159</v>
      </c>
      <c r="Z905" s="6" t="s">
        <v>1159</v>
      </c>
      <c r="AA905" s="6" t="s">
        <v>1159</v>
      </c>
      <c r="AB905" s="6" t="s">
        <v>1159</v>
      </c>
      <c r="AC905" s="6" t="s">
        <v>1159</v>
      </c>
      <c r="AD905" s="6" t="s">
        <v>1159</v>
      </c>
      <c r="AE905" s="6" t="s">
        <v>1159</v>
      </c>
      <c r="AF905" s="6" t="s">
        <v>1159</v>
      </c>
      <c r="AG905" s="6" t="s">
        <v>1159</v>
      </c>
      <c r="AH905" s="6" t="s">
        <v>1159</v>
      </c>
    </row>
    <row r="906" spans="1:34" ht="45" x14ac:dyDescent="0.25">
      <c r="A906" s="6">
        <f t="shared" si="34"/>
        <v>905</v>
      </c>
      <c r="B906" s="1">
        <v>868</v>
      </c>
      <c r="C906" s="2">
        <v>45110.474583333336</v>
      </c>
      <c r="D906" s="1" t="s">
        <v>2693</v>
      </c>
      <c r="E906" s="1" t="s">
        <v>2561</v>
      </c>
      <c r="F906" s="3">
        <v>45110</v>
      </c>
      <c r="G906" s="1">
        <f>_xlfn.XLOOKUP(Observation[[#This Row],[Date of Observation]],Date!$A$2:$A$300,Date!$B$2:$B$300,"")</f>
        <v>5</v>
      </c>
      <c r="H906" s="1" t="str">
        <f>_xlfn.XLOOKUP(Observation[[#This Row],[Date of Observation]],Date!$A$2:$A$300,Date!$C$2:$C$300,"")</f>
        <v>Sum 2</v>
      </c>
      <c r="I906" s="1" t="s">
        <v>42</v>
      </c>
      <c r="J906" s="1">
        <v>10</v>
      </c>
      <c r="K906" s="1" t="s">
        <v>43</v>
      </c>
      <c r="L906" s="1">
        <v>1</v>
      </c>
      <c r="M906" s="1" t="s">
        <v>44</v>
      </c>
      <c r="N906" s="1" t="s">
        <v>45</v>
      </c>
      <c r="O906" s="1" t="s">
        <v>25</v>
      </c>
      <c r="P906" s="6" t="s">
        <v>2562</v>
      </c>
      <c r="Q906" s="6" t="s">
        <v>2780</v>
      </c>
      <c r="R906" s="6" t="s">
        <v>2780</v>
      </c>
      <c r="S906" s="6" t="s">
        <v>2780</v>
      </c>
      <c r="T906" s="6" t="s">
        <v>2780</v>
      </c>
      <c r="U906" s="6" t="s">
        <v>2780</v>
      </c>
      <c r="V906" s="6"/>
      <c r="W906" s="6"/>
      <c r="X906" s="6"/>
      <c r="Y906" s="6"/>
      <c r="Z906" s="6"/>
      <c r="AA906" s="6"/>
      <c r="AB906" s="6"/>
      <c r="AC906" s="6"/>
      <c r="AD906" s="6"/>
      <c r="AE906" s="6"/>
      <c r="AF906" s="6"/>
      <c r="AG906" s="6"/>
      <c r="AH906" s="6"/>
    </row>
    <row r="907" spans="1:34" ht="45" x14ac:dyDescent="0.25">
      <c r="A907" s="6">
        <f t="shared" si="34"/>
        <v>906</v>
      </c>
      <c r="B907" s="1">
        <v>869</v>
      </c>
      <c r="C907" s="2">
        <v>45110.632164351853</v>
      </c>
      <c r="D907" s="1" t="s">
        <v>2743</v>
      </c>
      <c r="E907" s="1" t="s">
        <v>95</v>
      </c>
      <c r="F907" s="3">
        <v>45068</v>
      </c>
      <c r="G907" s="1">
        <f>_xlfn.XLOOKUP(Observation[[#This Row],[Date of Observation]],Date!$A$2:$A$300,Date!$B$2:$B$300,"")</f>
        <v>6</v>
      </c>
      <c r="H907" s="1" t="str">
        <f>_xlfn.XLOOKUP(Observation[[#This Row],[Date of Observation]],Date!$A$2:$A$300,Date!$C$2:$C$300,"")</f>
        <v>Sum 1</v>
      </c>
      <c r="I907" s="1" t="s">
        <v>90</v>
      </c>
      <c r="J907" s="1">
        <v>10</v>
      </c>
      <c r="K907" s="1" t="s">
        <v>192</v>
      </c>
      <c r="L907" s="1">
        <v>2</v>
      </c>
      <c r="M907" s="1" t="s">
        <v>85</v>
      </c>
      <c r="N907" s="1" t="s">
        <v>302</v>
      </c>
      <c r="O907" s="1"/>
      <c r="P907" s="6" t="s">
        <v>2563</v>
      </c>
      <c r="Q907" s="6" t="s">
        <v>2780</v>
      </c>
      <c r="R907" s="6" t="s">
        <v>2780</v>
      </c>
      <c r="S907" s="6" t="s">
        <v>2780</v>
      </c>
      <c r="T907" s="6" t="s">
        <v>2780</v>
      </c>
      <c r="U907" s="6" t="s">
        <v>2780</v>
      </c>
      <c r="V907" s="6"/>
      <c r="W907" s="6"/>
      <c r="X907" s="6"/>
      <c r="Y907" s="6"/>
      <c r="Z907" s="6"/>
      <c r="AA907" s="6"/>
      <c r="AB907" s="6"/>
      <c r="AC907" s="6"/>
      <c r="AD907" s="6"/>
      <c r="AE907" s="6"/>
      <c r="AF907" s="6"/>
      <c r="AG907" s="6"/>
      <c r="AH907" s="6"/>
    </row>
    <row r="908" spans="1:34" ht="45" x14ac:dyDescent="0.25">
      <c r="A908" s="6">
        <f t="shared" ref="A908:A914" si="35">ROW()-1</f>
        <v>907</v>
      </c>
      <c r="B908" s="1">
        <v>870</v>
      </c>
      <c r="C908" s="2">
        <v>45113.296817129631</v>
      </c>
      <c r="D908" s="1" t="s">
        <v>2745</v>
      </c>
      <c r="E908" s="1" t="s">
        <v>2564</v>
      </c>
      <c r="F908" s="3">
        <v>45107</v>
      </c>
      <c r="G908" s="1">
        <f>_xlfn.XLOOKUP(Observation[[#This Row],[Date of Observation]],Date!$A$2:$A$300,Date!$B$2:$B$300,"")</f>
        <v>4</v>
      </c>
      <c r="H908" s="1" t="str">
        <f>_xlfn.XLOOKUP(Observation[[#This Row],[Date of Observation]],Date!$A$2:$A$300,Date!$C$2:$C$300,"")</f>
        <v>Sum 2</v>
      </c>
      <c r="I908" s="1" t="s">
        <v>58</v>
      </c>
      <c r="J908" s="1">
        <v>7</v>
      </c>
      <c r="K908" s="1" t="s">
        <v>80</v>
      </c>
      <c r="L908" s="1">
        <v>3</v>
      </c>
      <c r="M908" s="1" t="s">
        <v>50</v>
      </c>
      <c r="N908" s="1" t="s">
        <v>45</v>
      </c>
      <c r="O908" s="1" t="s">
        <v>51</v>
      </c>
      <c r="P908" s="6" t="s">
        <v>648</v>
      </c>
      <c r="Q908" s="6" t="s">
        <v>2780</v>
      </c>
      <c r="R908" s="6" t="s">
        <v>2780</v>
      </c>
      <c r="S908" s="6" t="s">
        <v>2780</v>
      </c>
      <c r="T908" s="6" t="s">
        <v>2780</v>
      </c>
      <c r="U908" s="6" t="s">
        <v>2780</v>
      </c>
      <c r="V908" s="6"/>
      <c r="W908" s="6"/>
      <c r="X908" s="6"/>
      <c r="Y908" s="6"/>
      <c r="Z908" s="6"/>
      <c r="AA908" s="6"/>
      <c r="AB908" s="6"/>
      <c r="AC908" s="6"/>
      <c r="AD908" s="6"/>
      <c r="AE908" s="6"/>
      <c r="AF908" s="6"/>
      <c r="AG908" s="6"/>
      <c r="AH908" s="6"/>
    </row>
    <row r="909" spans="1:34" ht="30" x14ac:dyDescent="0.25">
      <c r="A909" s="6">
        <f t="shared" si="35"/>
        <v>908</v>
      </c>
      <c r="B909" s="1">
        <v>871</v>
      </c>
      <c r="C909" s="2">
        <v>45123.924907407411</v>
      </c>
      <c r="D909" s="1" t="s">
        <v>2776</v>
      </c>
      <c r="E909" s="1" t="s">
        <v>1142</v>
      </c>
      <c r="F909" s="3">
        <v>45033</v>
      </c>
      <c r="G909" s="1">
        <f>_xlfn.XLOOKUP(Observation[[#This Row],[Date of Observation]],Date!$A$2:$A$300,Date!$B$2:$B$300,"")</f>
        <v>1</v>
      </c>
      <c r="H909" s="1" t="str">
        <f>_xlfn.XLOOKUP(Observation[[#This Row],[Date of Observation]],Date!$A$2:$A$300,Date!$C$2:$C$300,"")</f>
        <v>Sum 1</v>
      </c>
      <c r="I909" s="1" t="s">
        <v>58</v>
      </c>
      <c r="J909" s="1">
        <v>11</v>
      </c>
      <c r="K909" s="1" t="s">
        <v>80</v>
      </c>
      <c r="L909" s="1">
        <v>3</v>
      </c>
      <c r="M909" s="1" t="s">
        <v>44</v>
      </c>
      <c r="N909" s="1" t="s">
        <v>45</v>
      </c>
      <c r="O909" s="1" t="s">
        <v>1356</v>
      </c>
      <c r="P909" s="6" t="s">
        <v>2180</v>
      </c>
      <c r="Q909" s="6" t="s">
        <v>2780</v>
      </c>
      <c r="R909" s="6" t="s">
        <v>2780</v>
      </c>
      <c r="S909" s="6" t="s">
        <v>2780</v>
      </c>
      <c r="T909" s="6" t="s">
        <v>2780</v>
      </c>
      <c r="U909" s="6" t="s">
        <v>2780</v>
      </c>
      <c r="V909" s="6" t="s">
        <v>1159</v>
      </c>
      <c r="W909" s="6" t="s">
        <v>1170</v>
      </c>
      <c r="X909" s="6" t="s">
        <v>1159</v>
      </c>
      <c r="Y909" s="6" t="s">
        <v>1159</v>
      </c>
      <c r="Z909" s="6" t="s">
        <v>1170</v>
      </c>
      <c r="AA909" s="6"/>
      <c r="AB909" s="6"/>
      <c r="AC909" s="6"/>
      <c r="AD909" s="6"/>
      <c r="AE909" s="6"/>
      <c r="AF909" s="6"/>
      <c r="AG909" s="6"/>
      <c r="AH909" s="6"/>
    </row>
    <row r="910" spans="1:34" ht="45" x14ac:dyDescent="0.25">
      <c r="A910" s="6">
        <f t="shared" si="35"/>
        <v>909</v>
      </c>
      <c r="B910" s="1">
        <v>872</v>
      </c>
      <c r="C910" s="2">
        <v>45123.934351851851</v>
      </c>
      <c r="D910" s="1" t="s">
        <v>2776</v>
      </c>
      <c r="E910" s="1" t="s">
        <v>2564</v>
      </c>
      <c r="F910" s="3">
        <v>45112</v>
      </c>
      <c r="G910" s="1">
        <f>_xlfn.XLOOKUP(Observation[[#This Row],[Date of Observation]],Date!$A$2:$A$300,Date!$B$2:$B$300,"")</f>
        <v>5</v>
      </c>
      <c r="H910" s="1" t="str">
        <f>_xlfn.XLOOKUP(Observation[[#This Row],[Date of Observation]],Date!$A$2:$A$300,Date!$C$2:$C$300,"")</f>
        <v>Sum 2</v>
      </c>
      <c r="I910" s="1" t="s">
        <v>58</v>
      </c>
      <c r="J910" s="1">
        <v>9</v>
      </c>
      <c r="K910" s="1" t="s">
        <v>80</v>
      </c>
      <c r="L910" s="1">
        <v>3</v>
      </c>
      <c r="M910" s="1" t="s">
        <v>50</v>
      </c>
      <c r="N910" s="1" t="s">
        <v>45</v>
      </c>
      <c r="O910" s="1" t="s">
        <v>51</v>
      </c>
      <c r="P910" s="6" t="s">
        <v>2565</v>
      </c>
      <c r="Q910" s="6" t="s">
        <v>2780</v>
      </c>
      <c r="R910" s="6" t="s">
        <v>2780</v>
      </c>
      <c r="S910" s="6" t="s">
        <v>2780</v>
      </c>
      <c r="T910" s="6" t="s">
        <v>2780</v>
      </c>
      <c r="U910" s="6" t="s">
        <v>2780</v>
      </c>
      <c r="V910" s="6" t="s">
        <v>1159</v>
      </c>
      <c r="W910" s="6" t="s">
        <v>1159</v>
      </c>
      <c r="X910" s="6" t="s">
        <v>1159</v>
      </c>
      <c r="Y910" s="6" t="s">
        <v>1159</v>
      </c>
      <c r="Z910" s="6" t="s">
        <v>1159</v>
      </c>
      <c r="AA910" s="6" t="s">
        <v>1159</v>
      </c>
      <c r="AB910" s="6" t="s">
        <v>1159</v>
      </c>
      <c r="AC910" s="6" t="s">
        <v>1159</v>
      </c>
      <c r="AD910" s="6" t="s">
        <v>1159</v>
      </c>
      <c r="AE910" s="6" t="s">
        <v>1159</v>
      </c>
      <c r="AF910" s="6" t="s">
        <v>1159</v>
      </c>
      <c r="AG910" s="6" t="s">
        <v>1159</v>
      </c>
      <c r="AH910" s="6" t="s">
        <v>1159</v>
      </c>
    </row>
    <row r="911" spans="1:34" ht="45" x14ac:dyDescent="0.25">
      <c r="A911" s="6">
        <f t="shared" si="35"/>
        <v>910</v>
      </c>
      <c r="B911" s="1">
        <v>873</v>
      </c>
      <c r="C911" s="2">
        <v>45123.938761574071</v>
      </c>
      <c r="D911" s="1" t="s">
        <v>2776</v>
      </c>
      <c r="E911" s="1" t="s">
        <v>364</v>
      </c>
      <c r="F911" s="3">
        <v>45112</v>
      </c>
      <c r="G911" s="1">
        <f>_xlfn.XLOOKUP(Observation[[#This Row],[Date of Observation]],Date!$A$2:$A$300,Date!$B$2:$B$300,"")</f>
        <v>5</v>
      </c>
      <c r="H911" s="1" t="str">
        <f>_xlfn.XLOOKUP(Observation[[#This Row],[Date of Observation]],Date!$A$2:$A$300,Date!$C$2:$C$300,"")</f>
        <v>Sum 2</v>
      </c>
      <c r="I911" s="1" t="s">
        <v>58</v>
      </c>
      <c r="J911" s="1">
        <v>9</v>
      </c>
      <c r="K911" s="1" t="s">
        <v>80</v>
      </c>
      <c r="L911" s="1">
        <v>4</v>
      </c>
      <c r="M911" s="1" t="s">
        <v>50</v>
      </c>
      <c r="N911" s="1" t="s">
        <v>45</v>
      </c>
      <c r="O911" s="1" t="s">
        <v>25</v>
      </c>
      <c r="P911" s="6" t="s">
        <v>2566</v>
      </c>
      <c r="Q911" s="6" t="s">
        <v>2780</v>
      </c>
      <c r="R911" s="6" t="s">
        <v>2780</v>
      </c>
      <c r="S911" s="6" t="s">
        <v>2780</v>
      </c>
      <c r="T911" s="6" t="s">
        <v>2780</v>
      </c>
      <c r="U911" s="6" t="s">
        <v>2780</v>
      </c>
      <c r="V911" s="6" t="s">
        <v>1159</v>
      </c>
      <c r="W911" s="6" t="s">
        <v>1159</v>
      </c>
      <c r="X911" s="6" t="s">
        <v>1159</v>
      </c>
      <c r="Y911" s="6" t="s">
        <v>1159</v>
      </c>
      <c r="Z911" s="6" t="s">
        <v>1159</v>
      </c>
      <c r="AA911" s="6" t="s">
        <v>1159</v>
      </c>
      <c r="AB911" s="6" t="s">
        <v>1159</v>
      </c>
      <c r="AC911" s="6" t="s">
        <v>1159</v>
      </c>
      <c r="AD911" s="6" t="s">
        <v>1159</v>
      </c>
      <c r="AE911" s="6" t="s">
        <v>1159</v>
      </c>
      <c r="AF911" s="6" t="s">
        <v>1159</v>
      </c>
      <c r="AG911" s="6" t="s">
        <v>1159</v>
      </c>
      <c r="AH911" s="6" t="s">
        <v>1159</v>
      </c>
    </row>
    <row r="912" spans="1:34" ht="30" x14ac:dyDescent="0.25">
      <c r="A912" s="6">
        <f t="shared" si="35"/>
        <v>911</v>
      </c>
      <c r="B912" s="1">
        <v>874</v>
      </c>
      <c r="C912" s="2">
        <v>45124.272777777776</v>
      </c>
      <c r="D912" s="1" t="s">
        <v>2745</v>
      </c>
      <c r="E912" s="1" t="s">
        <v>79</v>
      </c>
      <c r="F912" s="3">
        <v>45120</v>
      </c>
      <c r="G912" s="1">
        <f>_xlfn.XLOOKUP(Observation[[#This Row],[Date of Observation]],Date!$A$2:$A$300,Date!$B$2:$B$300,"")</f>
        <v>6</v>
      </c>
      <c r="H912" s="1" t="str">
        <f>_xlfn.XLOOKUP(Observation[[#This Row],[Date of Observation]],Date!$A$2:$A$300,Date!$C$2:$C$300,"")</f>
        <v>Sum 2</v>
      </c>
      <c r="I912" s="1" t="s">
        <v>58</v>
      </c>
      <c r="J912" s="1">
        <v>7</v>
      </c>
      <c r="K912" s="1" t="s">
        <v>80</v>
      </c>
      <c r="L912" s="1">
        <v>1</v>
      </c>
      <c r="M912" s="1" t="s">
        <v>50</v>
      </c>
      <c r="N912" s="1" t="s">
        <v>45</v>
      </c>
      <c r="O912" s="1" t="s">
        <v>1356</v>
      </c>
      <c r="P912" s="6" t="s">
        <v>2567</v>
      </c>
      <c r="Q912" s="6" t="s">
        <v>2780</v>
      </c>
      <c r="R912" s="6" t="s">
        <v>2780</v>
      </c>
      <c r="S912" s="6" t="s">
        <v>2780</v>
      </c>
      <c r="T912" s="6" t="s">
        <v>2780</v>
      </c>
      <c r="U912" s="6" t="s">
        <v>2780</v>
      </c>
      <c r="V912" s="6"/>
      <c r="W912" s="6" t="s">
        <v>1170</v>
      </c>
      <c r="X912" s="6"/>
      <c r="Y912" s="6"/>
      <c r="Z912" s="6"/>
      <c r="AA912" s="6"/>
      <c r="AB912" s="6"/>
      <c r="AC912" s="6"/>
      <c r="AD912" s="6"/>
      <c r="AE912" s="6"/>
      <c r="AF912" s="6"/>
      <c r="AG912" s="6"/>
      <c r="AH912" s="6"/>
    </row>
    <row r="913" spans="1:34" ht="45" x14ac:dyDescent="0.25">
      <c r="A913" s="6">
        <f t="shared" si="35"/>
        <v>912</v>
      </c>
      <c r="B913" s="1">
        <v>875</v>
      </c>
      <c r="C913" s="2">
        <v>45124.291805555556</v>
      </c>
      <c r="D913" s="1" t="s">
        <v>2745</v>
      </c>
      <c r="E913" s="1" t="s">
        <v>278</v>
      </c>
      <c r="F913" s="3">
        <v>45120</v>
      </c>
      <c r="G913" s="1">
        <f>_xlfn.XLOOKUP(Observation[[#This Row],[Date of Observation]],Date!$A$2:$A$300,Date!$B$2:$B$300,"")</f>
        <v>6</v>
      </c>
      <c r="H913" s="1" t="str">
        <f>_xlfn.XLOOKUP(Observation[[#This Row],[Date of Observation]],Date!$A$2:$A$300,Date!$C$2:$C$300,"")</f>
        <v>Sum 2</v>
      </c>
      <c r="I913" s="1" t="s">
        <v>58</v>
      </c>
      <c r="J913" s="1">
        <v>7</v>
      </c>
      <c r="K913" s="1" t="s">
        <v>80</v>
      </c>
      <c r="L913" s="1">
        <v>5</v>
      </c>
      <c r="M913" s="1" t="s">
        <v>50</v>
      </c>
      <c r="N913" s="1" t="s">
        <v>45</v>
      </c>
      <c r="O913" s="1" t="s">
        <v>51</v>
      </c>
      <c r="P913" s="6" t="s">
        <v>2080</v>
      </c>
      <c r="Q913" s="6" t="s">
        <v>2780</v>
      </c>
      <c r="R913" s="6" t="s">
        <v>2780</v>
      </c>
      <c r="S913" s="6" t="s">
        <v>2780</v>
      </c>
      <c r="T913" s="6" t="s">
        <v>2780</v>
      </c>
      <c r="U913" s="6" t="s">
        <v>2780</v>
      </c>
      <c r="V913" s="6"/>
      <c r="W913" s="6"/>
      <c r="X913" s="6"/>
      <c r="Y913" s="6"/>
      <c r="Z913" s="6"/>
      <c r="AA913" s="6"/>
      <c r="AB913" s="6"/>
      <c r="AC913" s="6"/>
      <c r="AD913" s="6"/>
      <c r="AE913" s="6"/>
      <c r="AF913" s="6"/>
      <c r="AG913" s="6"/>
      <c r="AH913" s="6"/>
    </row>
    <row r="914" spans="1:34" ht="45" x14ac:dyDescent="0.25">
      <c r="A914" s="6">
        <f t="shared" si="35"/>
        <v>913</v>
      </c>
      <c r="B914" s="1">
        <v>876</v>
      </c>
      <c r="C914" s="2">
        <v>45124.298391203702</v>
      </c>
      <c r="D914" s="1" t="s">
        <v>2745</v>
      </c>
      <c r="E914" s="1" t="s">
        <v>1423</v>
      </c>
      <c r="F914" s="3">
        <v>45120</v>
      </c>
      <c r="G914" s="1">
        <f>_xlfn.XLOOKUP(Observation[[#This Row],[Date of Observation]],Date!$A$2:$A$300,Date!$B$2:$B$300,"")</f>
        <v>6</v>
      </c>
      <c r="H914" s="1" t="str">
        <f>_xlfn.XLOOKUP(Observation[[#This Row],[Date of Observation]],Date!$A$2:$A$300,Date!$C$2:$C$300,"")</f>
        <v>Sum 2</v>
      </c>
      <c r="I914" s="1" t="s">
        <v>58</v>
      </c>
      <c r="J914" s="1">
        <v>7</v>
      </c>
      <c r="K914" s="1" t="s">
        <v>80</v>
      </c>
      <c r="L914" s="1">
        <v>1</v>
      </c>
      <c r="M914" s="1" t="s">
        <v>50</v>
      </c>
      <c r="N914" s="1" t="s">
        <v>45</v>
      </c>
      <c r="O914" s="1" t="s">
        <v>51</v>
      </c>
      <c r="P914" s="6" t="s">
        <v>2568</v>
      </c>
      <c r="Q914" s="6" t="s">
        <v>2780</v>
      </c>
      <c r="R914" s="6" t="s">
        <v>2780</v>
      </c>
      <c r="S914" s="6" t="s">
        <v>2780</v>
      </c>
      <c r="T914" s="6" t="s">
        <v>2780</v>
      </c>
      <c r="U914" s="6" t="s">
        <v>2780</v>
      </c>
      <c r="V914" s="6"/>
      <c r="W914" s="6"/>
      <c r="X914" s="6"/>
      <c r="Y914" s="6"/>
      <c r="Z914" s="6"/>
      <c r="AA914" s="6"/>
      <c r="AB914" s="6"/>
      <c r="AC914" s="6"/>
      <c r="AD914" s="6"/>
      <c r="AE914" s="6"/>
      <c r="AF914" s="6"/>
      <c r="AG914" s="6"/>
      <c r="AH914" s="6"/>
    </row>
  </sheetData>
  <phoneticPr fontId="3" type="noConversion"/>
  <conditionalFormatting sqref="E1:E1048576">
    <cfRule type="cellIs" dxfId="0" priority="1" operator="equal">
      <formula>"StaffCode!$G$2:$G$96"</formula>
    </cfRule>
  </conditionalFormatting>
  <pageMargins left="0.7" right="0.7" top="0.75" bottom="0.75" header="0.3" footer="0.3"/>
  <pageSetup paperSize="8" fitToHeight="0"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8A8E-B569-4E48-A1D6-12CEA51A9F6B}">
  <dimension ref="A1:B2"/>
  <sheetViews>
    <sheetView workbookViewId="0"/>
  </sheetViews>
  <sheetFormatPr defaultColWidth="8.7109375" defaultRowHeight="15" x14ac:dyDescent="0.25"/>
  <cols>
    <col min="1" max="1" width="16.7109375" style="31" bestFit="1" customWidth="1"/>
    <col min="2" max="2" width="17.85546875" style="31" bestFit="1" customWidth="1"/>
    <col min="3" max="16384" width="8.7109375" style="31"/>
  </cols>
  <sheetData>
    <row r="1" spans="1:2" x14ac:dyDescent="0.25">
      <c r="A1" s="4" t="s">
        <v>15</v>
      </c>
      <c r="B1" t="s" vm="7">
        <v>48</v>
      </c>
    </row>
    <row r="2" spans="1:2" x14ac:dyDescent="0.25">
      <c r="A2" s="4" t="s">
        <v>20</v>
      </c>
      <c r="B2" t="s" vm="1">
        <v>2571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DE44-0B42-4353-AADD-31217676773F}">
  <dimension ref="A1:V206"/>
  <sheetViews>
    <sheetView workbookViewId="0">
      <selection sqref="A1:A1048576"/>
    </sheetView>
  </sheetViews>
  <sheetFormatPr defaultRowHeight="15" x14ac:dyDescent="0.25"/>
  <cols>
    <col min="1" max="1" width="5.140625" bestFit="1" customWidth="1"/>
    <col min="2" max="2" width="18.42578125" bestFit="1" customWidth="1"/>
    <col min="3" max="3" width="27.7109375" bestFit="1" customWidth="1"/>
    <col min="4" max="4" width="16.85546875" bestFit="1" customWidth="1"/>
    <col min="5" max="5" width="21.28515625" bestFit="1" customWidth="1"/>
    <col min="6" max="6" width="8.5703125" bestFit="1" customWidth="1"/>
    <col min="7" max="7" width="7.85546875" bestFit="1" customWidth="1"/>
    <col min="8" max="8" width="9.5703125" bestFit="1" customWidth="1"/>
    <col min="9" max="9" width="13.28515625" bestFit="1" customWidth="1"/>
    <col min="10" max="10" width="26.28515625" bestFit="1" customWidth="1"/>
    <col min="11" max="11" width="6.140625" bestFit="1" customWidth="1"/>
    <col min="12" max="12" width="13.140625" bestFit="1" customWidth="1"/>
    <col min="13" max="13" width="19" bestFit="1" customWidth="1"/>
    <col min="14" max="14" width="24.5703125" bestFit="1" customWidth="1"/>
    <col min="15" max="15" width="62.5703125" bestFit="1" customWidth="1"/>
    <col min="16" max="20" width="81.140625" bestFit="1" customWidth="1"/>
    <col min="21" max="21" width="38.42578125" bestFit="1" customWidth="1"/>
    <col min="22" max="22" width="13.5703125" bestFit="1" customWidth="1"/>
  </cols>
  <sheetData>
    <row r="1" spans="1:22" x14ac:dyDescent="0.25">
      <c r="A1" t="s">
        <v>10</v>
      </c>
      <c r="B1" t="s">
        <v>11</v>
      </c>
      <c r="C1" t="s">
        <v>12</v>
      </c>
      <c r="D1" t="s">
        <v>13</v>
      </c>
      <c r="E1" t="s">
        <v>14</v>
      </c>
      <c r="F1" t="s">
        <v>1</v>
      </c>
      <c r="G1" t="s">
        <v>2</v>
      </c>
      <c r="H1" t="s">
        <v>15</v>
      </c>
      <c r="I1" t="s">
        <v>16</v>
      </c>
      <c r="J1" t="s">
        <v>17</v>
      </c>
      <c r="K1" t="s">
        <v>18</v>
      </c>
      <c r="L1" t="s">
        <v>19</v>
      </c>
      <c r="M1" t="s">
        <v>20</v>
      </c>
      <c r="N1" t="s">
        <v>21</v>
      </c>
      <c r="O1" t="s">
        <v>22</v>
      </c>
      <c r="P1" t="s">
        <v>23</v>
      </c>
      <c r="Q1" t="s">
        <v>24</v>
      </c>
      <c r="R1" t="s">
        <v>25</v>
      </c>
      <c r="S1" t="s">
        <v>26</v>
      </c>
      <c r="T1" t="s">
        <v>27</v>
      </c>
      <c r="U1" t="s">
        <v>2569</v>
      </c>
      <c r="V1" t="s">
        <v>2570</v>
      </c>
    </row>
    <row r="2" spans="1:22" x14ac:dyDescent="0.25">
      <c r="A2">
        <v>378</v>
      </c>
      <c r="B2" s="27">
        <v>44930.426006944443</v>
      </c>
      <c r="C2" t="s">
        <v>2708</v>
      </c>
      <c r="D2" t="s">
        <v>145</v>
      </c>
      <c r="E2" s="27">
        <v>44930</v>
      </c>
      <c r="F2">
        <v>1</v>
      </c>
      <c r="G2" t="s">
        <v>5</v>
      </c>
      <c r="H2" t="s">
        <v>48</v>
      </c>
      <c r="I2">
        <v>8</v>
      </c>
      <c r="J2" t="s">
        <v>146</v>
      </c>
      <c r="K2">
        <v>2</v>
      </c>
      <c r="L2" t="s">
        <v>50</v>
      </c>
      <c r="M2" t="s">
        <v>45</v>
      </c>
      <c r="N2" t="s">
        <v>26</v>
      </c>
      <c r="O2" t="s">
        <v>1163</v>
      </c>
      <c r="S2" t="s">
        <v>1164</v>
      </c>
      <c r="T2" t="s">
        <v>1165</v>
      </c>
      <c r="U2" t="s">
        <v>34</v>
      </c>
      <c r="V2" t="s">
        <v>1166</v>
      </c>
    </row>
    <row r="3" spans="1:22" x14ac:dyDescent="0.25">
      <c r="A3">
        <v>378</v>
      </c>
      <c r="B3" s="27">
        <v>44930.426006944443</v>
      </c>
      <c r="C3" t="s">
        <v>2708</v>
      </c>
      <c r="D3" t="s">
        <v>145</v>
      </c>
      <c r="E3" s="27">
        <v>44930</v>
      </c>
      <c r="F3">
        <v>1</v>
      </c>
      <c r="G3" t="s">
        <v>5</v>
      </c>
      <c r="H3" t="s">
        <v>48</v>
      </c>
      <c r="I3">
        <v>8</v>
      </c>
      <c r="J3" t="s">
        <v>146</v>
      </c>
      <c r="K3">
        <v>2</v>
      </c>
      <c r="L3" t="s">
        <v>50</v>
      </c>
      <c r="M3" t="s">
        <v>45</v>
      </c>
      <c r="N3" t="s">
        <v>26</v>
      </c>
      <c r="O3" t="s">
        <v>1163</v>
      </c>
      <c r="S3" t="s">
        <v>1164</v>
      </c>
      <c r="T3" t="s">
        <v>1165</v>
      </c>
      <c r="U3" t="s">
        <v>36</v>
      </c>
      <c r="V3" t="s">
        <v>1166</v>
      </c>
    </row>
    <row r="4" spans="1:22" x14ac:dyDescent="0.25">
      <c r="A4">
        <v>379</v>
      </c>
      <c r="B4" s="27">
        <v>44930.608796296299</v>
      </c>
      <c r="C4" t="s">
        <v>2749</v>
      </c>
      <c r="D4" t="s">
        <v>129</v>
      </c>
      <c r="E4" s="27">
        <v>44930</v>
      </c>
      <c r="F4">
        <v>1</v>
      </c>
      <c r="G4" t="s">
        <v>5</v>
      </c>
      <c r="H4" t="s">
        <v>42</v>
      </c>
      <c r="I4">
        <v>7</v>
      </c>
      <c r="J4" t="s">
        <v>43</v>
      </c>
      <c r="K4">
        <v>3</v>
      </c>
      <c r="L4" t="s">
        <v>44</v>
      </c>
      <c r="M4" t="s">
        <v>45</v>
      </c>
      <c r="N4" t="s">
        <v>25</v>
      </c>
      <c r="O4" t="s">
        <v>1167</v>
      </c>
      <c r="R4" t="s">
        <v>1168</v>
      </c>
      <c r="T4" t="s">
        <v>1169</v>
      </c>
      <c r="U4" t="s">
        <v>28</v>
      </c>
      <c r="V4" t="s">
        <v>1166</v>
      </c>
    </row>
    <row r="5" spans="1:22" x14ac:dyDescent="0.25">
      <c r="A5">
        <v>379</v>
      </c>
      <c r="B5" s="27">
        <v>44930.608796296299</v>
      </c>
      <c r="C5" t="s">
        <v>2749</v>
      </c>
      <c r="D5" t="s">
        <v>129</v>
      </c>
      <c r="E5" s="27">
        <v>44930</v>
      </c>
      <c r="F5">
        <v>1</v>
      </c>
      <c r="G5" t="s">
        <v>5</v>
      </c>
      <c r="H5" t="s">
        <v>42</v>
      </c>
      <c r="I5">
        <v>7</v>
      </c>
      <c r="J5" t="s">
        <v>43</v>
      </c>
      <c r="K5">
        <v>3</v>
      </c>
      <c r="L5" t="s">
        <v>44</v>
      </c>
      <c r="M5" t="s">
        <v>45</v>
      </c>
      <c r="N5" t="s">
        <v>25</v>
      </c>
      <c r="O5" t="s">
        <v>1167</v>
      </c>
      <c r="R5" t="s">
        <v>1168</v>
      </c>
      <c r="T5" t="s">
        <v>1169</v>
      </c>
      <c r="U5" t="s">
        <v>29</v>
      </c>
      <c r="V5" t="s">
        <v>1166</v>
      </c>
    </row>
    <row r="6" spans="1:22" x14ac:dyDescent="0.25">
      <c r="A6">
        <v>379</v>
      </c>
      <c r="B6" s="27">
        <v>44930.608796296299</v>
      </c>
      <c r="C6" t="s">
        <v>2749</v>
      </c>
      <c r="D6" t="s">
        <v>129</v>
      </c>
      <c r="E6" s="27">
        <v>44930</v>
      </c>
      <c r="F6">
        <v>1</v>
      </c>
      <c r="G6" t="s">
        <v>5</v>
      </c>
      <c r="H6" t="s">
        <v>42</v>
      </c>
      <c r="I6">
        <v>7</v>
      </c>
      <c r="J6" t="s">
        <v>43</v>
      </c>
      <c r="K6">
        <v>3</v>
      </c>
      <c r="L6" t="s">
        <v>44</v>
      </c>
      <c r="M6" t="s">
        <v>45</v>
      </c>
      <c r="N6" t="s">
        <v>25</v>
      </c>
      <c r="O6" t="s">
        <v>1167</v>
      </c>
      <c r="R6" t="s">
        <v>1168</v>
      </c>
      <c r="T6" t="s">
        <v>1169</v>
      </c>
      <c r="U6" t="s">
        <v>30</v>
      </c>
      <c r="V6" t="s">
        <v>1166</v>
      </c>
    </row>
    <row r="7" spans="1:22" x14ac:dyDescent="0.25">
      <c r="A7">
        <v>379</v>
      </c>
      <c r="B7" s="27">
        <v>44930.608796296299</v>
      </c>
      <c r="C7" t="s">
        <v>2749</v>
      </c>
      <c r="D7" t="s">
        <v>129</v>
      </c>
      <c r="E7" s="27">
        <v>44930</v>
      </c>
      <c r="F7">
        <v>1</v>
      </c>
      <c r="G7" t="s">
        <v>5</v>
      </c>
      <c r="H7" t="s">
        <v>42</v>
      </c>
      <c r="I7">
        <v>7</v>
      </c>
      <c r="J7" t="s">
        <v>43</v>
      </c>
      <c r="K7">
        <v>3</v>
      </c>
      <c r="L7" t="s">
        <v>44</v>
      </c>
      <c r="M7" t="s">
        <v>45</v>
      </c>
      <c r="N7" t="s">
        <v>25</v>
      </c>
      <c r="O7" t="s">
        <v>1167</v>
      </c>
      <c r="R7" t="s">
        <v>1168</v>
      </c>
      <c r="T7" t="s">
        <v>1169</v>
      </c>
      <c r="U7" t="s">
        <v>31</v>
      </c>
      <c r="V7" t="s">
        <v>1166</v>
      </c>
    </row>
    <row r="8" spans="1:22" x14ac:dyDescent="0.25">
      <c r="A8">
        <v>379</v>
      </c>
      <c r="B8" s="27">
        <v>44930.608796296299</v>
      </c>
      <c r="C8" t="s">
        <v>2749</v>
      </c>
      <c r="D8" t="s">
        <v>129</v>
      </c>
      <c r="E8" s="27">
        <v>44930</v>
      </c>
      <c r="F8">
        <v>1</v>
      </c>
      <c r="G8" t="s">
        <v>5</v>
      </c>
      <c r="H8" t="s">
        <v>42</v>
      </c>
      <c r="I8">
        <v>7</v>
      </c>
      <c r="J8" t="s">
        <v>43</v>
      </c>
      <c r="K8">
        <v>3</v>
      </c>
      <c r="L8" t="s">
        <v>44</v>
      </c>
      <c r="M8" t="s">
        <v>45</v>
      </c>
      <c r="N8" t="s">
        <v>25</v>
      </c>
      <c r="O8" t="s">
        <v>1167</v>
      </c>
      <c r="R8" t="s">
        <v>1168</v>
      </c>
      <c r="T8" t="s">
        <v>1169</v>
      </c>
      <c r="U8" t="s">
        <v>32</v>
      </c>
      <c r="V8" t="s">
        <v>1166</v>
      </c>
    </row>
    <row r="9" spans="1:22" x14ac:dyDescent="0.25">
      <c r="A9">
        <v>379</v>
      </c>
      <c r="B9" s="27">
        <v>44930.608796296299</v>
      </c>
      <c r="C9" t="s">
        <v>2749</v>
      </c>
      <c r="D9" t="s">
        <v>129</v>
      </c>
      <c r="E9" s="27">
        <v>44930</v>
      </c>
      <c r="F9">
        <v>1</v>
      </c>
      <c r="G9" t="s">
        <v>5</v>
      </c>
      <c r="H9" t="s">
        <v>42</v>
      </c>
      <c r="I9">
        <v>7</v>
      </c>
      <c r="J9" t="s">
        <v>43</v>
      </c>
      <c r="K9">
        <v>3</v>
      </c>
      <c r="L9" t="s">
        <v>44</v>
      </c>
      <c r="M9" t="s">
        <v>45</v>
      </c>
      <c r="N9" t="s">
        <v>25</v>
      </c>
      <c r="O9" t="s">
        <v>1167</v>
      </c>
      <c r="R9" t="s">
        <v>1168</v>
      </c>
      <c r="T9" t="s">
        <v>1169</v>
      </c>
      <c r="U9" t="s">
        <v>33</v>
      </c>
      <c r="V9" t="s">
        <v>1170</v>
      </c>
    </row>
    <row r="10" spans="1:22" x14ac:dyDescent="0.25">
      <c r="A10">
        <v>379</v>
      </c>
      <c r="B10" s="27">
        <v>44930.608796296299</v>
      </c>
      <c r="C10" t="s">
        <v>2749</v>
      </c>
      <c r="D10" t="s">
        <v>129</v>
      </c>
      <c r="E10" s="27">
        <v>44930</v>
      </c>
      <c r="F10">
        <v>1</v>
      </c>
      <c r="G10" t="s">
        <v>5</v>
      </c>
      <c r="H10" t="s">
        <v>42</v>
      </c>
      <c r="I10">
        <v>7</v>
      </c>
      <c r="J10" t="s">
        <v>43</v>
      </c>
      <c r="K10">
        <v>3</v>
      </c>
      <c r="L10" t="s">
        <v>44</v>
      </c>
      <c r="M10" t="s">
        <v>45</v>
      </c>
      <c r="N10" t="s">
        <v>25</v>
      </c>
      <c r="O10" t="s">
        <v>1167</v>
      </c>
      <c r="R10" t="s">
        <v>1168</v>
      </c>
      <c r="T10" t="s">
        <v>1169</v>
      </c>
      <c r="U10" t="s">
        <v>34</v>
      </c>
      <c r="V10" t="s">
        <v>1170</v>
      </c>
    </row>
    <row r="11" spans="1:22" x14ac:dyDescent="0.25">
      <c r="A11">
        <v>379</v>
      </c>
      <c r="B11" s="27">
        <v>44930.608796296299</v>
      </c>
      <c r="C11" t="s">
        <v>2749</v>
      </c>
      <c r="D11" t="s">
        <v>129</v>
      </c>
      <c r="E11" s="27">
        <v>44930</v>
      </c>
      <c r="F11">
        <v>1</v>
      </c>
      <c r="G11" t="s">
        <v>5</v>
      </c>
      <c r="H11" t="s">
        <v>42</v>
      </c>
      <c r="I11">
        <v>7</v>
      </c>
      <c r="J11" t="s">
        <v>43</v>
      </c>
      <c r="K11">
        <v>3</v>
      </c>
      <c r="L11" t="s">
        <v>44</v>
      </c>
      <c r="M11" t="s">
        <v>45</v>
      </c>
      <c r="N11" t="s">
        <v>25</v>
      </c>
      <c r="O11" t="s">
        <v>1167</v>
      </c>
      <c r="R11" t="s">
        <v>1168</v>
      </c>
      <c r="T11" t="s">
        <v>1169</v>
      </c>
      <c r="U11" t="s">
        <v>35</v>
      </c>
      <c r="V11" t="s">
        <v>1170</v>
      </c>
    </row>
    <row r="12" spans="1:22" x14ac:dyDescent="0.25">
      <c r="A12">
        <v>379</v>
      </c>
      <c r="B12" s="27">
        <v>44930.608796296299</v>
      </c>
      <c r="C12" t="s">
        <v>2749</v>
      </c>
      <c r="D12" t="s">
        <v>129</v>
      </c>
      <c r="E12" s="27">
        <v>44930</v>
      </c>
      <c r="F12">
        <v>1</v>
      </c>
      <c r="G12" t="s">
        <v>5</v>
      </c>
      <c r="H12" t="s">
        <v>42</v>
      </c>
      <c r="I12">
        <v>7</v>
      </c>
      <c r="J12" t="s">
        <v>43</v>
      </c>
      <c r="K12">
        <v>3</v>
      </c>
      <c r="L12" t="s">
        <v>44</v>
      </c>
      <c r="M12" t="s">
        <v>45</v>
      </c>
      <c r="N12" t="s">
        <v>25</v>
      </c>
      <c r="O12" t="s">
        <v>1167</v>
      </c>
      <c r="R12" t="s">
        <v>1168</v>
      </c>
      <c r="T12" t="s">
        <v>1169</v>
      </c>
      <c r="U12" t="s">
        <v>36</v>
      </c>
      <c r="V12" t="s">
        <v>1170</v>
      </c>
    </row>
    <row r="13" spans="1:22" x14ac:dyDescent="0.25">
      <c r="A13">
        <v>379</v>
      </c>
      <c r="B13" s="27">
        <v>44930.608796296299</v>
      </c>
      <c r="C13" t="s">
        <v>2749</v>
      </c>
      <c r="D13" t="s">
        <v>129</v>
      </c>
      <c r="E13" s="27">
        <v>44930</v>
      </c>
      <c r="F13">
        <v>1</v>
      </c>
      <c r="G13" t="s">
        <v>5</v>
      </c>
      <c r="H13" t="s">
        <v>42</v>
      </c>
      <c r="I13">
        <v>7</v>
      </c>
      <c r="J13" t="s">
        <v>43</v>
      </c>
      <c r="K13">
        <v>3</v>
      </c>
      <c r="L13" t="s">
        <v>44</v>
      </c>
      <c r="M13" t="s">
        <v>45</v>
      </c>
      <c r="N13" t="s">
        <v>25</v>
      </c>
      <c r="O13" t="s">
        <v>1167</v>
      </c>
      <c r="R13" t="s">
        <v>1168</v>
      </c>
      <c r="T13" t="s">
        <v>1169</v>
      </c>
      <c r="U13" t="s">
        <v>37</v>
      </c>
      <c r="V13" t="s">
        <v>1166</v>
      </c>
    </row>
    <row r="14" spans="1:22" x14ac:dyDescent="0.25">
      <c r="A14">
        <v>379</v>
      </c>
      <c r="B14" s="27">
        <v>44930.608796296299</v>
      </c>
      <c r="C14" t="s">
        <v>2749</v>
      </c>
      <c r="D14" t="s">
        <v>129</v>
      </c>
      <c r="E14" s="27">
        <v>44930</v>
      </c>
      <c r="F14">
        <v>1</v>
      </c>
      <c r="G14" t="s">
        <v>5</v>
      </c>
      <c r="H14" t="s">
        <v>42</v>
      </c>
      <c r="I14">
        <v>7</v>
      </c>
      <c r="J14" t="s">
        <v>43</v>
      </c>
      <c r="K14">
        <v>3</v>
      </c>
      <c r="L14" t="s">
        <v>44</v>
      </c>
      <c r="M14" t="s">
        <v>45</v>
      </c>
      <c r="N14" t="s">
        <v>25</v>
      </c>
      <c r="O14" t="s">
        <v>1167</v>
      </c>
      <c r="R14" t="s">
        <v>1168</v>
      </c>
      <c r="T14" t="s">
        <v>1169</v>
      </c>
      <c r="U14" t="s">
        <v>38</v>
      </c>
      <c r="V14" t="s">
        <v>1166</v>
      </c>
    </row>
    <row r="15" spans="1:22" x14ac:dyDescent="0.25">
      <c r="A15">
        <v>379</v>
      </c>
      <c r="B15" s="27">
        <v>44930.608796296299</v>
      </c>
      <c r="C15" t="s">
        <v>2749</v>
      </c>
      <c r="D15" t="s">
        <v>129</v>
      </c>
      <c r="E15" s="27">
        <v>44930</v>
      </c>
      <c r="F15">
        <v>1</v>
      </c>
      <c r="G15" t="s">
        <v>5</v>
      </c>
      <c r="H15" t="s">
        <v>42</v>
      </c>
      <c r="I15">
        <v>7</v>
      </c>
      <c r="J15" t="s">
        <v>43</v>
      </c>
      <c r="K15">
        <v>3</v>
      </c>
      <c r="L15" t="s">
        <v>44</v>
      </c>
      <c r="M15" t="s">
        <v>45</v>
      </c>
      <c r="N15" t="s">
        <v>25</v>
      </c>
      <c r="O15" t="s">
        <v>1167</v>
      </c>
      <c r="R15" t="s">
        <v>1168</v>
      </c>
      <c r="T15" t="s">
        <v>1169</v>
      </c>
      <c r="U15" t="s">
        <v>39</v>
      </c>
      <c r="V15" t="s">
        <v>1166</v>
      </c>
    </row>
    <row r="16" spans="1:22" x14ac:dyDescent="0.25">
      <c r="A16">
        <v>379</v>
      </c>
      <c r="B16" s="27">
        <v>44930.608796296299</v>
      </c>
      <c r="C16" t="s">
        <v>2749</v>
      </c>
      <c r="D16" t="s">
        <v>129</v>
      </c>
      <c r="E16" s="27">
        <v>44930</v>
      </c>
      <c r="F16">
        <v>1</v>
      </c>
      <c r="G16" t="s">
        <v>5</v>
      </c>
      <c r="H16" t="s">
        <v>42</v>
      </c>
      <c r="I16">
        <v>7</v>
      </c>
      <c r="J16" t="s">
        <v>43</v>
      </c>
      <c r="K16">
        <v>3</v>
      </c>
      <c r="L16" t="s">
        <v>44</v>
      </c>
      <c r="M16" t="s">
        <v>45</v>
      </c>
      <c r="N16" t="s">
        <v>25</v>
      </c>
      <c r="O16" t="s">
        <v>1167</v>
      </c>
      <c r="R16" t="s">
        <v>1168</v>
      </c>
      <c r="T16" t="s">
        <v>1169</v>
      </c>
      <c r="U16" t="s">
        <v>40</v>
      </c>
      <c r="V16" t="s">
        <v>1166</v>
      </c>
    </row>
    <row r="17" spans="1:22" x14ac:dyDescent="0.25">
      <c r="A17">
        <v>380</v>
      </c>
      <c r="B17" s="27">
        <v>44931.334999999999</v>
      </c>
      <c r="C17" t="s">
        <v>2715</v>
      </c>
      <c r="D17" t="s">
        <v>200</v>
      </c>
      <c r="E17" s="27">
        <v>44911</v>
      </c>
      <c r="F17">
        <v>7</v>
      </c>
      <c r="G17" t="s">
        <v>4</v>
      </c>
      <c r="H17" t="s">
        <v>90</v>
      </c>
      <c r="I17">
        <v>12</v>
      </c>
      <c r="J17" t="s">
        <v>201</v>
      </c>
      <c r="L17" t="s">
        <v>85</v>
      </c>
      <c r="M17" t="s">
        <v>45</v>
      </c>
      <c r="N17" t="s">
        <v>26</v>
      </c>
      <c r="O17" t="s">
        <v>1171</v>
      </c>
      <c r="S17" t="s">
        <v>1172</v>
      </c>
      <c r="T17" t="s">
        <v>1173</v>
      </c>
      <c r="U17" t="s">
        <v>28</v>
      </c>
      <c r="V17" t="s">
        <v>1170</v>
      </c>
    </row>
    <row r="18" spans="1:22" x14ac:dyDescent="0.25">
      <c r="A18">
        <v>380</v>
      </c>
      <c r="B18" s="27">
        <v>44931.334999999999</v>
      </c>
      <c r="C18" t="s">
        <v>2715</v>
      </c>
      <c r="D18" t="s">
        <v>200</v>
      </c>
      <c r="E18" s="27">
        <v>44911</v>
      </c>
      <c r="F18">
        <v>7</v>
      </c>
      <c r="G18" t="s">
        <v>4</v>
      </c>
      <c r="H18" t="s">
        <v>90</v>
      </c>
      <c r="I18">
        <v>12</v>
      </c>
      <c r="J18" t="s">
        <v>201</v>
      </c>
      <c r="L18" t="s">
        <v>85</v>
      </c>
      <c r="M18" t="s">
        <v>45</v>
      </c>
      <c r="N18" t="s">
        <v>26</v>
      </c>
      <c r="O18" t="s">
        <v>1171</v>
      </c>
      <c r="S18" t="s">
        <v>1172</v>
      </c>
      <c r="T18" t="s">
        <v>1173</v>
      </c>
      <c r="U18" t="s">
        <v>29</v>
      </c>
      <c r="V18" t="s">
        <v>1166</v>
      </c>
    </row>
    <row r="19" spans="1:22" x14ac:dyDescent="0.25">
      <c r="A19">
        <v>380</v>
      </c>
      <c r="B19" s="27">
        <v>44931.334999999999</v>
      </c>
      <c r="C19" t="s">
        <v>2715</v>
      </c>
      <c r="D19" t="s">
        <v>200</v>
      </c>
      <c r="E19" s="27">
        <v>44911</v>
      </c>
      <c r="F19">
        <v>7</v>
      </c>
      <c r="G19" t="s">
        <v>4</v>
      </c>
      <c r="H19" t="s">
        <v>90</v>
      </c>
      <c r="I19">
        <v>12</v>
      </c>
      <c r="J19" t="s">
        <v>201</v>
      </c>
      <c r="L19" t="s">
        <v>85</v>
      </c>
      <c r="M19" t="s">
        <v>45</v>
      </c>
      <c r="N19" t="s">
        <v>26</v>
      </c>
      <c r="O19" t="s">
        <v>1171</v>
      </c>
      <c r="S19" t="s">
        <v>1172</v>
      </c>
      <c r="T19" t="s">
        <v>1173</v>
      </c>
      <c r="U19" t="s">
        <v>30</v>
      </c>
      <c r="V19" t="s">
        <v>1166</v>
      </c>
    </row>
    <row r="20" spans="1:22" x14ac:dyDescent="0.25">
      <c r="A20">
        <v>380</v>
      </c>
      <c r="B20" s="27">
        <v>44931.334999999999</v>
      </c>
      <c r="C20" t="s">
        <v>2715</v>
      </c>
      <c r="D20" t="s">
        <v>200</v>
      </c>
      <c r="E20" s="27">
        <v>44911</v>
      </c>
      <c r="F20">
        <v>7</v>
      </c>
      <c r="G20" t="s">
        <v>4</v>
      </c>
      <c r="H20" t="s">
        <v>90</v>
      </c>
      <c r="I20">
        <v>12</v>
      </c>
      <c r="J20" t="s">
        <v>201</v>
      </c>
      <c r="L20" t="s">
        <v>85</v>
      </c>
      <c r="M20" t="s">
        <v>45</v>
      </c>
      <c r="N20" t="s">
        <v>26</v>
      </c>
      <c r="O20" t="s">
        <v>1171</v>
      </c>
      <c r="S20" t="s">
        <v>1172</v>
      </c>
      <c r="T20" t="s">
        <v>1173</v>
      </c>
      <c r="U20" t="s">
        <v>31</v>
      </c>
      <c r="V20" t="s">
        <v>1170</v>
      </c>
    </row>
    <row r="21" spans="1:22" x14ac:dyDescent="0.25">
      <c r="A21">
        <v>380</v>
      </c>
      <c r="B21" s="27">
        <v>44931.334999999999</v>
      </c>
      <c r="C21" t="s">
        <v>2715</v>
      </c>
      <c r="D21" t="s">
        <v>200</v>
      </c>
      <c r="E21" s="27">
        <v>44911</v>
      </c>
      <c r="F21">
        <v>7</v>
      </c>
      <c r="G21" t="s">
        <v>4</v>
      </c>
      <c r="H21" t="s">
        <v>90</v>
      </c>
      <c r="I21">
        <v>12</v>
      </c>
      <c r="J21" t="s">
        <v>201</v>
      </c>
      <c r="L21" t="s">
        <v>85</v>
      </c>
      <c r="M21" t="s">
        <v>45</v>
      </c>
      <c r="N21" t="s">
        <v>26</v>
      </c>
      <c r="O21" t="s">
        <v>1171</v>
      </c>
      <c r="S21" t="s">
        <v>1172</v>
      </c>
      <c r="T21" t="s">
        <v>1173</v>
      </c>
      <c r="U21" t="s">
        <v>32</v>
      </c>
      <c r="V21" t="s">
        <v>1166</v>
      </c>
    </row>
    <row r="22" spans="1:22" x14ac:dyDescent="0.25">
      <c r="A22">
        <v>380</v>
      </c>
      <c r="B22" s="27">
        <v>44931.334999999999</v>
      </c>
      <c r="C22" t="s">
        <v>2715</v>
      </c>
      <c r="D22" t="s">
        <v>200</v>
      </c>
      <c r="E22" s="27">
        <v>44911</v>
      </c>
      <c r="F22">
        <v>7</v>
      </c>
      <c r="G22" t="s">
        <v>4</v>
      </c>
      <c r="H22" t="s">
        <v>90</v>
      </c>
      <c r="I22">
        <v>12</v>
      </c>
      <c r="J22" t="s">
        <v>201</v>
      </c>
      <c r="L22" t="s">
        <v>85</v>
      </c>
      <c r="M22" t="s">
        <v>45</v>
      </c>
      <c r="N22" t="s">
        <v>26</v>
      </c>
      <c r="O22" t="s">
        <v>1171</v>
      </c>
      <c r="S22" t="s">
        <v>1172</v>
      </c>
      <c r="T22" t="s">
        <v>1173</v>
      </c>
      <c r="U22" t="s">
        <v>33</v>
      </c>
      <c r="V22" t="s">
        <v>1170</v>
      </c>
    </row>
    <row r="23" spans="1:22" x14ac:dyDescent="0.25">
      <c r="A23">
        <v>380</v>
      </c>
      <c r="B23" s="27">
        <v>44931.334999999999</v>
      </c>
      <c r="C23" t="s">
        <v>2715</v>
      </c>
      <c r="D23" t="s">
        <v>200</v>
      </c>
      <c r="E23" s="27">
        <v>44911</v>
      </c>
      <c r="F23">
        <v>7</v>
      </c>
      <c r="G23" t="s">
        <v>4</v>
      </c>
      <c r="H23" t="s">
        <v>90</v>
      </c>
      <c r="I23">
        <v>12</v>
      </c>
      <c r="J23" t="s">
        <v>201</v>
      </c>
      <c r="L23" t="s">
        <v>85</v>
      </c>
      <c r="M23" t="s">
        <v>45</v>
      </c>
      <c r="N23" t="s">
        <v>26</v>
      </c>
      <c r="O23" t="s">
        <v>1171</v>
      </c>
      <c r="S23" t="s">
        <v>1172</v>
      </c>
      <c r="T23" t="s">
        <v>1173</v>
      </c>
      <c r="U23" t="s">
        <v>34</v>
      </c>
      <c r="V23" t="s">
        <v>1166</v>
      </c>
    </row>
    <row r="24" spans="1:22" x14ac:dyDescent="0.25">
      <c r="A24">
        <v>380</v>
      </c>
      <c r="B24" s="27">
        <v>44931.334999999999</v>
      </c>
      <c r="C24" t="s">
        <v>2715</v>
      </c>
      <c r="D24" t="s">
        <v>200</v>
      </c>
      <c r="E24" s="27">
        <v>44911</v>
      </c>
      <c r="F24">
        <v>7</v>
      </c>
      <c r="G24" t="s">
        <v>4</v>
      </c>
      <c r="H24" t="s">
        <v>90</v>
      </c>
      <c r="I24">
        <v>12</v>
      </c>
      <c r="J24" t="s">
        <v>201</v>
      </c>
      <c r="L24" t="s">
        <v>85</v>
      </c>
      <c r="M24" t="s">
        <v>45</v>
      </c>
      <c r="N24" t="s">
        <v>26</v>
      </c>
      <c r="O24" t="s">
        <v>1171</v>
      </c>
      <c r="S24" t="s">
        <v>1172</v>
      </c>
      <c r="T24" t="s">
        <v>1173</v>
      </c>
      <c r="U24" t="s">
        <v>35</v>
      </c>
      <c r="V24" t="s">
        <v>1166</v>
      </c>
    </row>
    <row r="25" spans="1:22" x14ac:dyDescent="0.25">
      <c r="A25">
        <v>380</v>
      </c>
      <c r="B25" s="27">
        <v>44931.334999999999</v>
      </c>
      <c r="C25" t="s">
        <v>2715</v>
      </c>
      <c r="D25" t="s">
        <v>200</v>
      </c>
      <c r="E25" s="27">
        <v>44911</v>
      </c>
      <c r="F25">
        <v>7</v>
      </c>
      <c r="G25" t="s">
        <v>4</v>
      </c>
      <c r="H25" t="s">
        <v>90</v>
      </c>
      <c r="I25">
        <v>12</v>
      </c>
      <c r="J25" t="s">
        <v>201</v>
      </c>
      <c r="L25" t="s">
        <v>85</v>
      </c>
      <c r="M25" t="s">
        <v>45</v>
      </c>
      <c r="N25" t="s">
        <v>26</v>
      </c>
      <c r="O25" t="s">
        <v>1171</v>
      </c>
      <c r="S25" t="s">
        <v>1172</v>
      </c>
      <c r="T25" t="s">
        <v>1173</v>
      </c>
      <c r="U25" t="s">
        <v>36</v>
      </c>
      <c r="V25" t="s">
        <v>1166</v>
      </c>
    </row>
    <row r="26" spans="1:22" x14ac:dyDescent="0.25">
      <c r="A26">
        <v>380</v>
      </c>
      <c r="B26" s="27">
        <v>44931.334999999999</v>
      </c>
      <c r="C26" t="s">
        <v>2715</v>
      </c>
      <c r="D26" t="s">
        <v>200</v>
      </c>
      <c r="E26" s="27">
        <v>44911</v>
      </c>
      <c r="F26">
        <v>7</v>
      </c>
      <c r="G26" t="s">
        <v>4</v>
      </c>
      <c r="H26" t="s">
        <v>90</v>
      </c>
      <c r="I26">
        <v>12</v>
      </c>
      <c r="J26" t="s">
        <v>201</v>
      </c>
      <c r="L26" t="s">
        <v>85</v>
      </c>
      <c r="M26" t="s">
        <v>45</v>
      </c>
      <c r="N26" t="s">
        <v>26</v>
      </c>
      <c r="O26" t="s">
        <v>1171</v>
      </c>
      <c r="S26" t="s">
        <v>1172</v>
      </c>
      <c r="T26" t="s">
        <v>1173</v>
      </c>
      <c r="U26" t="s">
        <v>37</v>
      </c>
      <c r="V26" t="s">
        <v>1166</v>
      </c>
    </row>
    <row r="27" spans="1:22" x14ac:dyDescent="0.25">
      <c r="A27">
        <v>380</v>
      </c>
      <c r="B27" s="27">
        <v>44931.334999999999</v>
      </c>
      <c r="C27" t="s">
        <v>2715</v>
      </c>
      <c r="D27" t="s">
        <v>200</v>
      </c>
      <c r="E27" s="27">
        <v>44911</v>
      </c>
      <c r="F27">
        <v>7</v>
      </c>
      <c r="G27" t="s">
        <v>4</v>
      </c>
      <c r="H27" t="s">
        <v>90</v>
      </c>
      <c r="I27">
        <v>12</v>
      </c>
      <c r="J27" t="s">
        <v>201</v>
      </c>
      <c r="L27" t="s">
        <v>85</v>
      </c>
      <c r="M27" t="s">
        <v>45</v>
      </c>
      <c r="N27" t="s">
        <v>26</v>
      </c>
      <c r="O27" t="s">
        <v>1171</v>
      </c>
      <c r="S27" t="s">
        <v>1172</v>
      </c>
      <c r="T27" t="s">
        <v>1173</v>
      </c>
      <c r="U27" t="s">
        <v>38</v>
      </c>
      <c r="V27" t="s">
        <v>1166</v>
      </c>
    </row>
    <row r="28" spans="1:22" x14ac:dyDescent="0.25">
      <c r="A28">
        <v>380</v>
      </c>
      <c r="B28" s="27">
        <v>44931.334999999999</v>
      </c>
      <c r="C28" t="s">
        <v>2715</v>
      </c>
      <c r="D28" t="s">
        <v>200</v>
      </c>
      <c r="E28" s="27">
        <v>44911</v>
      </c>
      <c r="F28">
        <v>7</v>
      </c>
      <c r="G28" t="s">
        <v>4</v>
      </c>
      <c r="H28" t="s">
        <v>90</v>
      </c>
      <c r="I28">
        <v>12</v>
      </c>
      <c r="J28" t="s">
        <v>201</v>
      </c>
      <c r="L28" t="s">
        <v>85</v>
      </c>
      <c r="M28" t="s">
        <v>45</v>
      </c>
      <c r="N28" t="s">
        <v>26</v>
      </c>
      <c r="O28" t="s">
        <v>1171</v>
      </c>
      <c r="S28" t="s">
        <v>1172</v>
      </c>
      <c r="T28" t="s">
        <v>1173</v>
      </c>
      <c r="U28" t="s">
        <v>39</v>
      </c>
      <c r="V28" t="s">
        <v>1170</v>
      </c>
    </row>
    <row r="29" spans="1:22" x14ac:dyDescent="0.25">
      <c r="A29">
        <v>380</v>
      </c>
      <c r="B29" s="27">
        <v>44931.334999999999</v>
      </c>
      <c r="C29" t="s">
        <v>2715</v>
      </c>
      <c r="D29" t="s">
        <v>200</v>
      </c>
      <c r="E29" s="27">
        <v>44911</v>
      </c>
      <c r="F29">
        <v>7</v>
      </c>
      <c r="G29" t="s">
        <v>4</v>
      </c>
      <c r="H29" t="s">
        <v>90</v>
      </c>
      <c r="I29">
        <v>12</v>
      </c>
      <c r="J29" t="s">
        <v>201</v>
      </c>
      <c r="L29" t="s">
        <v>85</v>
      </c>
      <c r="M29" t="s">
        <v>45</v>
      </c>
      <c r="N29" t="s">
        <v>26</v>
      </c>
      <c r="O29" t="s">
        <v>1171</v>
      </c>
      <c r="S29" t="s">
        <v>1172</v>
      </c>
      <c r="T29" t="s">
        <v>1173</v>
      </c>
      <c r="U29" t="s">
        <v>40</v>
      </c>
      <c r="V29" t="s">
        <v>1170</v>
      </c>
    </row>
    <row r="30" spans="1:22" x14ac:dyDescent="0.25">
      <c r="A30">
        <v>381</v>
      </c>
      <c r="B30" s="27">
        <v>44931.61577546296</v>
      </c>
      <c r="C30" t="s">
        <v>2722</v>
      </c>
      <c r="D30" t="s">
        <v>233</v>
      </c>
      <c r="E30" s="27">
        <v>44931</v>
      </c>
      <c r="F30">
        <v>1</v>
      </c>
      <c r="G30" t="s">
        <v>5</v>
      </c>
      <c r="H30" t="s">
        <v>48</v>
      </c>
      <c r="I30">
        <v>8</v>
      </c>
      <c r="J30" t="s">
        <v>149</v>
      </c>
      <c r="K30">
        <v>5</v>
      </c>
      <c r="L30" t="s">
        <v>50</v>
      </c>
      <c r="M30" t="s">
        <v>45</v>
      </c>
      <c r="N30" t="s">
        <v>25</v>
      </c>
      <c r="O30" t="s">
        <v>1174</v>
      </c>
      <c r="R30" t="s">
        <v>1175</v>
      </c>
      <c r="T30" t="s">
        <v>1176</v>
      </c>
      <c r="U30" t="s">
        <v>30</v>
      </c>
      <c r="V30" t="s">
        <v>1166</v>
      </c>
    </row>
    <row r="31" spans="1:22" x14ac:dyDescent="0.25">
      <c r="A31">
        <v>381</v>
      </c>
      <c r="B31" s="27">
        <v>44931.61577546296</v>
      </c>
      <c r="C31" t="s">
        <v>2722</v>
      </c>
      <c r="D31" t="s">
        <v>233</v>
      </c>
      <c r="E31" s="27">
        <v>44931</v>
      </c>
      <c r="F31">
        <v>1</v>
      </c>
      <c r="G31" t="s">
        <v>5</v>
      </c>
      <c r="H31" t="s">
        <v>48</v>
      </c>
      <c r="I31">
        <v>8</v>
      </c>
      <c r="J31" t="s">
        <v>149</v>
      </c>
      <c r="K31">
        <v>5</v>
      </c>
      <c r="L31" t="s">
        <v>50</v>
      </c>
      <c r="M31" t="s">
        <v>45</v>
      </c>
      <c r="N31" t="s">
        <v>25</v>
      </c>
      <c r="O31" t="s">
        <v>1174</v>
      </c>
      <c r="R31" t="s">
        <v>1175</v>
      </c>
      <c r="T31" t="s">
        <v>1176</v>
      </c>
      <c r="U31" t="s">
        <v>32</v>
      </c>
      <c r="V31" t="s">
        <v>1166</v>
      </c>
    </row>
    <row r="32" spans="1:22" x14ac:dyDescent="0.25">
      <c r="A32">
        <v>388</v>
      </c>
      <c r="B32" s="27">
        <v>44936.70516203704</v>
      </c>
      <c r="C32" t="s">
        <v>2730</v>
      </c>
      <c r="D32" t="s">
        <v>293</v>
      </c>
      <c r="E32" s="27">
        <v>44935</v>
      </c>
      <c r="F32">
        <v>2</v>
      </c>
      <c r="G32" t="s">
        <v>5</v>
      </c>
      <c r="H32" t="s">
        <v>42</v>
      </c>
      <c r="I32">
        <v>10</v>
      </c>
      <c r="J32" t="s">
        <v>43</v>
      </c>
      <c r="K32">
        <v>4</v>
      </c>
      <c r="L32" t="s">
        <v>50</v>
      </c>
      <c r="M32" t="s">
        <v>302</v>
      </c>
      <c r="O32" t="s">
        <v>1189</v>
      </c>
      <c r="P32" t="s">
        <v>1190</v>
      </c>
      <c r="Q32" t="s">
        <v>1191</v>
      </c>
      <c r="R32" t="s">
        <v>1192</v>
      </c>
      <c r="S32" t="s">
        <v>1193</v>
      </c>
      <c r="T32" t="s">
        <v>1194</v>
      </c>
      <c r="U32" t="s">
        <v>31</v>
      </c>
      <c r="V32" t="s">
        <v>1166</v>
      </c>
    </row>
    <row r="33" spans="1:22" x14ac:dyDescent="0.25">
      <c r="A33">
        <v>392</v>
      </c>
      <c r="B33" s="27">
        <v>44937.740520833337</v>
      </c>
      <c r="C33" t="s">
        <v>2723</v>
      </c>
      <c r="D33" t="s">
        <v>63</v>
      </c>
      <c r="E33" s="27">
        <v>44937</v>
      </c>
      <c r="F33">
        <v>2</v>
      </c>
      <c r="G33" t="s">
        <v>5</v>
      </c>
      <c r="H33" t="s">
        <v>58</v>
      </c>
      <c r="I33">
        <v>10</v>
      </c>
      <c r="J33" t="s">
        <v>64</v>
      </c>
      <c r="K33">
        <v>2</v>
      </c>
      <c r="L33" t="s">
        <v>125</v>
      </c>
      <c r="M33" t="s">
        <v>45</v>
      </c>
      <c r="N33" t="s">
        <v>51</v>
      </c>
      <c r="O33" t="s">
        <v>1206</v>
      </c>
      <c r="P33" t="s">
        <v>1207</v>
      </c>
      <c r="T33" t="s">
        <v>1208</v>
      </c>
      <c r="U33" t="s">
        <v>28</v>
      </c>
      <c r="V33" t="s">
        <v>1166</v>
      </c>
    </row>
    <row r="34" spans="1:22" x14ac:dyDescent="0.25">
      <c r="A34">
        <v>392</v>
      </c>
      <c r="B34" s="27">
        <v>44937.740520833337</v>
      </c>
      <c r="C34" t="s">
        <v>2723</v>
      </c>
      <c r="D34" t="s">
        <v>63</v>
      </c>
      <c r="E34" s="27">
        <v>44937</v>
      </c>
      <c r="F34">
        <v>2</v>
      </c>
      <c r="G34" t="s">
        <v>5</v>
      </c>
      <c r="H34" t="s">
        <v>58</v>
      </c>
      <c r="I34">
        <v>10</v>
      </c>
      <c r="J34" t="s">
        <v>64</v>
      </c>
      <c r="K34">
        <v>2</v>
      </c>
      <c r="L34" t="s">
        <v>125</v>
      </c>
      <c r="M34" t="s">
        <v>45</v>
      </c>
      <c r="N34" t="s">
        <v>51</v>
      </c>
      <c r="O34" t="s">
        <v>1206</v>
      </c>
      <c r="P34" t="s">
        <v>1207</v>
      </c>
      <c r="T34" t="s">
        <v>1208</v>
      </c>
      <c r="U34" t="s">
        <v>30</v>
      </c>
      <c r="V34" t="s">
        <v>1166</v>
      </c>
    </row>
    <row r="35" spans="1:22" x14ac:dyDescent="0.25">
      <c r="A35">
        <v>397</v>
      </c>
      <c r="B35" s="27">
        <v>44939.322256944448</v>
      </c>
      <c r="C35" t="s">
        <v>2730</v>
      </c>
      <c r="D35" t="s">
        <v>129</v>
      </c>
      <c r="E35" s="27">
        <v>44937</v>
      </c>
      <c r="F35">
        <v>2</v>
      </c>
      <c r="G35" t="s">
        <v>5</v>
      </c>
      <c r="H35" t="s">
        <v>42</v>
      </c>
      <c r="I35">
        <v>7</v>
      </c>
      <c r="J35" t="s">
        <v>43</v>
      </c>
      <c r="K35">
        <v>3</v>
      </c>
      <c r="L35" t="s">
        <v>44</v>
      </c>
      <c r="M35" t="s">
        <v>45</v>
      </c>
      <c r="N35" t="s">
        <v>25</v>
      </c>
      <c r="O35" t="s">
        <v>1227</v>
      </c>
      <c r="R35" t="s">
        <v>1228</v>
      </c>
      <c r="T35" t="s">
        <v>1229</v>
      </c>
      <c r="U35" t="s">
        <v>29</v>
      </c>
      <c r="V35" t="s">
        <v>1166</v>
      </c>
    </row>
    <row r="36" spans="1:22" x14ac:dyDescent="0.25">
      <c r="A36">
        <v>397</v>
      </c>
      <c r="B36" s="27">
        <v>44939.322256944448</v>
      </c>
      <c r="C36" t="s">
        <v>2730</v>
      </c>
      <c r="D36" t="s">
        <v>129</v>
      </c>
      <c r="E36" s="27">
        <v>44937</v>
      </c>
      <c r="F36">
        <v>2</v>
      </c>
      <c r="G36" t="s">
        <v>5</v>
      </c>
      <c r="H36" t="s">
        <v>42</v>
      </c>
      <c r="I36">
        <v>7</v>
      </c>
      <c r="J36" t="s">
        <v>43</v>
      </c>
      <c r="K36">
        <v>3</v>
      </c>
      <c r="L36" t="s">
        <v>44</v>
      </c>
      <c r="M36" t="s">
        <v>45</v>
      </c>
      <c r="N36" t="s">
        <v>25</v>
      </c>
      <c r="O36" t="s">
        <v>1227</v>
      </c>
      <c r="R36" t="s">
        <v>1228</v>
      </c>
      <c r="T36" t="s">
        <v>1229</v>
      </c>
      <c r="U36" t="s">
        <v>31</v>
      </c>
      <c r="V36" t="s">
        <v>1166</v>
      </c>
    </row>
    <row r="37" spans="1:22" x14ac:dyDescent="0.25">
      <c r="A37">
        <v>401</v>
      </c>
      <c r="B37" s="27">
        <v>44939.569328703707</v>
      </c>
      <c r="C37" t="s">
        <v>2716</v>
      </c>
      <c r="D37" t="s">
        <v>67</v>
      </c>
      <c r="E37" s="27">
        <v>44939</v>
      </c>
      <c r="F37">
        <v>2</v>
      </c>
      <c r="G37" t="s">
        <v>5</v>
      </c>
      <c r="H37" t="s">
        <v>48</v>
      </c>
      <c r="I37">
        <v>7</v>
      </c>
      <c r="J37" t="s">
        <v>71</v>
      </c>
      <c r="K37">
        <v>4</v>
      </c>
      <c r="L37" t="s">
        <v>44</v>
      </c>
      <c r="M37" t="s">
        <v>45</v>
      </c>
      <c r="N37" t="s">
        <v>51</v>
      </c>
      <c r="O37" t="s">
        <v>1235</v>
      </c>
      <c r="P37" t="s">
        <v>1236</v>
      </c>
      <c r="T37" t="s">
        <v>1237</v>
      </c>
      <c r="U37" t="s">
        <v>29</v>
      </c>
      <c r="V37" t="s">
        <v>1166</v>
      </c>
    </row>
    <row r="38" spans="1:22" x14ac:dyDescent="0.25">
      <c r="A38">
        <v>402</v>
      </c>
      <c r="B38" s="27">
        <v>44939.575543981482</v>
      </c>
      <c r="C38" t="s">
        <v>2716</v>
      </c>
      <c r="D38" t="s">
        <v>135</v>
      </c>
      <c r="E38" s="27">
        <v>44939</v>
      </c>
      <c r="F38">
        <v>2</v>
      </c>
      <c r="G38" t="s">
        <v>5</v>
      </c>
      <c r="H38" t="s">
        <v>48</v>
      </c>
      <c r="I38">
        <v>7</v>
      </c>
      <c r="J38" t="s">
        <v>71</v>
      </c>
      <c r="K38">
        <v>5</v>
      </c>
      <c r="L38" t="s">
        <v>44</v>
      </c>
      <c r="M38" t="s">
        <v>45</v>
      </c>
      <c r="N38" t="s">
        <v>26</v>
      </c>
      <c r="O38" t="s">
        <v>1238</v>
      </c>
      <c r="S38" t="s">
        <v>1239</v>
      </c>
      <c r="T38" t="s">
        <v>1240</v>
      </c>
      <c r="U38" t="s">
        <v>37</v>
      </c>
      <c r="V38" t="s">
        <v>1170</v>
      </c>
    </row>
    <row r="39" spans="1:22" x14ac:dyDescent="0.25">
      <c r="A39">
        <v>402</v>
      </c>
      <c r="B39" s="27">
        <v>44939.575543981482</v>
      </c>
      <c r="C39" t="s">
        <v>2716</v>
      </c>
      <c r="D39" t="s">
        <v>135</v>
      </c>
      <c r="E39" s="27">
        <v>44939</v>
      </c>
      <c r="F39">
        <v>2</v>
      </c>
      <c r="G39" t="s">
        <v>5</v>
      </c>
      <c r="H39" t="s">
        <v>48</v>
      </c>
      <c r="I39">
        <v>7</v>
      </c>
      <c r="J39" t="s">
        <v>71</v>
      </c>
      <c r="K39">
        <v>5</v>
      </c>
      <c r="L39" t="s">
        <v>44</v>
      </c>
      <c r="M39" t="s">
        <v>45</v>
      </c>
      <c r="N39" t="s">
        <v>26</v>
      </c>
      <c r="O39" t="s">
        <v>1238</v>
      </c>
      <c r="S39" t="s">
        <v>1239</v>
      </c>
      <c r="T39" t="s">
        <v>1240</v>
      </c>
      <c r="U39" t="s">
        <v>40</v>
      </c>
      <c r="V39" t="s">
        <v>1166</v>
      </c>
    </row>
    <row r="40" spans="1:22" x14ac:dyDescent="0.25">
      <c r="A40">
        <v>404</v>
      </c>
      <c r="B40" s="27">
        <v>44939.581006944441</v>
      </c>
      <c r="C40" t="s">
        <v>2716</v>
      </c>
      <c r="D40" t="s">
        <v>122</v>
      </c>
      <c r="E40" s="27">
        <v>44939</v>
      </c>
      <c r="F40">
        <v>2</v>
      </c>
      <c r="G40" t="s">
        <v>5</v>
      </c>
      <c r="H40" t="s">
        <v>48</v>
      </c>
      <c r="I40">
        <v>7</v>
      </c>
      <c r="J40" t="s">
        <v>71</v>
      </c>
      <c r="K40">
        <v>2</v>
      </c>
      <c r="L40" t="s">
        <v>44</v>
      </c>
      <c r="M40" t="s">
        <v>45</v>
      </c>
      <c r="N40" t="s">
        <v>51</v>
      </c>
      <c r="O40" t="s">
        <v>1244</v>
      </c>
      <c r="P40" t="s">
        <v>1245</v>
      </c>
      <c r="T40" t="s">
        <v>1246</v>
      </c>
      <c r="U40" t="s">
        <v>31</v>
      </c>
      <c r="V40" t="s">
        <v>1166</v>
      </c>
    </row>
    <row r="41" spans="1:22" x14ac:dyDescent="0.25">
      <c r="A41">
        <v>406</v>
      </c>
      <c r="B41" s="27">
        <v>44939.762152777781</v>
      </c>
      <c r="C41" t="s">
        <v>2776</v>
      </c>
      <c r="D41" t="s">
        <v>389</v>
      </c>
      <c r="E41" s="27">
        <v>44937</v>
      </c>
      <c r="F41">
        <v>2</v>
      </c>
      <c r="G41" t="s">
        <v>5</v>
      </c>
      <c r="H41" t="s">
        <v>58</v>
      </c>
      <c r="I41">
        <v>9</v>
      </c>
      <c r="J41" t="s">
        <v>80</v>
      </c>
      <c r="K41">
        <v>3</v>
      </c>
      <c r="L41" t="s">
        <v>50</v>
      </c>
      <c r="M41" t="s">
        <v>45</v>
      </c>
      <c r="N41" t="s">
        <v>51</v>
      </c>
      <c r="O41" t="s">
        <v>1248</v>
      </c>
      <c r="P41" t="s">
        <v>1249</v>
      </c>
      <c r="T41" t="s">
        <v>1250</v>
      </c>
      <c r="U41" t="s">
        <v>33</v>
      </c>
      <c r="V41" t="s">
        <v>1166</v>
      </c>
    </row>
    <row r="42" spans="1:22" x14ac:dyDescent="0.25">
      <c r="A42">
        <v>406</v>
      </c>
      <c r="B42" s="27">
        <v>44939.762152777781</v>
      </c>
      <c r="C42" t="s">
        <v>2776</v>
      </c>
      <c r="D42" t="s">
        <v>389</v>
      </c>
      <c r="E42" s="27">
        <v>44937</v>
      </c>
      <c r="F42">
        <v>2</v>
      </c>
      <c r="G42" t="s">
        <v>5</v>
      </c>
      <c r="H42" t="s">
        <v>58</v>
      </c>
      <c r="I42">
        <v>9</v>
      </c>
      <c r="J42" t="s">
        <v>80</v>
      </c>
      <c r="K42">
        <v>3</v>
      </c>
      <c r="L42" t="s">
        <v>50</v>
      </c>
      <c r="M42" t="s">
        <v>45</v>
      </c>
      <c r="N42" t="s">
        <v>51</v>
      </c>
      <c r="O42" t="s">
        <v>1248</v>
      </c>
      <c r="P42" t="s">
        <v>1249</v>
      </c>
      <c r="T42" t="s">
        <v>1250</v>
      </c>
      <c r="U42" t="s">
        <v>36</v>
      </c>
      <c r="V42" t="s">
        <v>1166</v>
      </c>
    </row>
    <row r="43" spans="1:22" x14ac:dyDescent="0.25">
      <c r="A43">
        <v>407</v>
      </c>
      <c r="B43" s="27">
        <v>44940.447743055556</v>
      </c>
      <c r="C43" t="s">
        <v>2684</v>
      </c>
      <c r="D43" t="s">
        <v>517</v>
      </c>
      <c r="E43" s="27">
        <v>44939</v>
      </c>
      <c r="F43">
        <v>2</v>
      </c>
      <c r="G43" t="s">
        <v>5</v>
      </c>
      <c r="H43" t="s">
        <v>42</v>
      </c>
      <c r="I43">
        <v>13</v>
      </c>
      <c r="J43" t="s">
        <v>131</v>
      </c>
      <c r="L43" t="s">
        <v>85</v>
      </c>
      <c r="M43" t="s">
        <v>302</v>
      </c>
      <c r="O43" t="s">
        <v>1251</v>
      </c>
      <c r="P43" t="s">
        <v>1252</v>
      </c>
      <c r="Q43" t="s">
        <v>1253</v>
      </c>
      <c r="R43" t="s">
        <v>1254</v>
      </c>
      <c r="S43" t="s">
        <v>1255</v>
      </c>
      <c r="T43" t="s">
        <v>1256</v>
      </c>
      <c r="U43" t="s">
        <v>29</v>
      </c>
      <c r="V43" t="s">
        <v>1170</v>
      </c>
    </row>
    <row r="44" spans="1:22" x14ac:dyDescent="0.25">
      <c r="A44">
        <v>407</v>
      </c>
      <c r="B44" s="27">
        <v>44940.447743055556</v>
      </c>
      <c r="C44" t="s">
        <v>2684</v>
      </c>
      <c r="D44" t="s">
        <v>517</v>
      </c>
      <c r="E44" s="27">
        <v>44939</v>
      </c>
      <c r="F44">
        <v>2</v>
      </c>
      <c r="G44" t="s">
        <v>5</v>
      </c>
      <c r="H44" t="s">
        <v>42</v>
      </c>
      <c r="I44">
        <v>13</v>
      </c>
      <c r="J44" t="s">
        <v>131</v>
      </c>
      <c r="L44" t="s">
        <v>85</v>
      </c>
      <c r="M44" t="s">
        <v>302</v>
      </c>
      <c r="O44" t="s">
        <v>1251</v>
      </c>
      <c r="P44" t="s">
        <v>1252</v>
      </c>
      <c r="Q44" t="s">
        <v>1253</v>
      </c>
      <c r="R44" t="s">
        <v>1254</v>
      </c>
      <c r="S44" t="s">
        <v>1255</v>
      </c>
      <c r="T44" t="s">
        <v>1256</v>
      </c>
      <c r="U44" t="s">
        <v>31</v>
      </c>
      <c r="V44" t="s">
        <v>1170</v>
      </c>
    </row>
    <row r="45" spans="1:22" x14ac:dyDescent="0.25">
      <c r="A45">
        <v>419</v>
      </c>
      <c r="B45" s="27">
        <v>44942.468460648146</v>
      </c>
      <c r="C45" t="s">
        <v>2749</v>
      </c>
      <c r="D45" t="s">
        <v>393</v>
      </c>
      <c r="E45" s="27">
        <v>44942</v>
      </c>
      <c r="F45">
        <v>3</v>
      </c>
      <c r="G45" t="s">
        <v>5</v>
      </c>
      <c r="H45" t="s">
        <v>42</v>
      </c>
      <c r="I45">
        <v>13</v>
      </c>
      <c r="J45" t="s">
        <v>394</v>
      </c>
      <c r="L45" t="s">
        <v>132</v>
      </c>
      <c r="M45" t="s">
        <v>45</v>
      </c>
      <c r="N45" t="s">
        <v>51</v>
      </c>
      <c r="O45" t="s">
        <v>1278</v>
      </c>
      <c r="P45" t="s">
        <v>1279</v>
      </c>
      <c r="T45" t="s">
        <v>1280</v>
      </c>
      <c r="U45" t="s">
        <v>29</v>
      </c>
      <c r="V45" t="s">
        <v>1170</v>
      </c>
    </row>
    <row r="46" spans="1:22" x14ac:dyDescent="0.25">
      <c r="A46">
        <v>419</v>
      </c>
      <c r="B46" s="27">
        <v>44942.468460648146</v>
      </c>
      <c r="C46" t="s">
        <v>2749</v>
      </c>
      <c r="D46" t="s">
        <v>393</v>
      </c>
      <c r="E46" s="27">
        <v>44942</v>
      </c>
      <c r="F46">
        <v>3</v>
      </c>
      <c r="G46" t="s">
        <v>5</v>
      </c>
      <c r="H46" t="s">
        <v>42</v>
      </c>
      <c r="I46">
        <v>13</v>
      </c>
      <c r="J46" t="s">
        <v>394</v>
      </c>
      <c r="L46" t="s">
        <v>132</v>
      </c>
      <c r="M46" t="s">
        <v>45</v>
      </c>
      <c r="N46" t="s">
        <v>51</v>
      </c>
      <c r="O46" t="s">
        <v>1278</v>
      </c>
      <c r="P46" t="s">
        <v>1279</v>
      </c>
      <c r="T46" t="s">
        <v>1280</v>
      </c>
      <c r="U46" t="s">
        <v>32</v>
      </c>
      <c r="V46" t="s">
        <v>1170</v>
      </c>
    </row>
    <row r="47" spans="1:22" x14ac:dyDescent="0.25">
      <c r="A47">
        <v>421</v>
      </c>
      <c r="B47" s="27">
        <v>44943.589756944442</v>
      </c>
      <c r="C47" t="s">
        <v>2712</v>
      </c>
      <c r="D47" t="s">
        <v>120</v>
      </c>
      <c r="E47" s="27">
        <v>44938</v>
      </c>
      <c r="F47">
        <v>2</v>
      </c>
      <c r="G47" t="s">
        <v>5</v>
      </c>
      <c r="H47" t="s">
        <v>58</v>
      </c>
      <c r="I47">
        <v>8</v>
      </c>
      <c r="J47" t="s">
        <v>80</v>
      </c>
      <c r="K47">
        <v>1</v>
      </c>
      <c r="L47" t="s">
        <v>50</v>
      </c>
      <c r="M47" t="s">
        <v>45</v>
      </c>
      <c r="N47" t="s">
        <v>26</v>
      </c>
      <c r="O47" t="s">
        <v>1287</v>
      </c>
      <c r="S47" t="s">
        <v>1288</v>
      </c>
      <c r="T47" t="s">
        <v>1289</v>
      </c>
      <c r="U47" t="s">
        <v>34</v>
      </c>
      <c r="V47" t="s">
        <v>1166</v>
      </c>
    </row>
    <row r="48" spans="1:22" x14ac:dyDescent="0.25">
      <c r="A48">
        <v>421</v>
      </c>
      <c r="B48" s="27">
        <v>44943.589756944442</v>
      </c>
      <c r="C48" t="s">
        <v>2712</v>
      </c>
      <c r="D48" t="s">
        <v>120</v>
      </c>
      <c r="E48" s="27">
        <v>44938</v>
      </c>
      <c r="F48">
        <v>2</v>
      </c>
      <c r="G48" t="s">
        <v>5</v>
      </c>
      <c r="H48" t="s">
        <v>58</v>
      </c>
      <c r="I48">
        <v>8</v>
      </c>
      <c r="J48" t="s">
        <v>80</v>
      </c>
      <c r="K48">
        <v>1</v>
      </c>
      <c r="L48" t="s">
        <v>50</v>
      </c>
      <c r="M48" t="s">
        <v>45</v>
      </c>
      <c r="N48" t="s">
        <v>26</v>
      </c>
      <c r="O48" t="s">
        <v>1287</v>
      </c>
      <c r="S48" t="s">
        <v>1288</v>
      </c>
      <c r="T48" t="s">
        <v>1289</v>
      </c>
      <c r="U48" t="s">
        <v>36</v>
      </c>
      <c r="V48" t="s">
        <v>1166</v>
      </c>
    </row>
    <row r="49" spans="1:22" x14ac:dyDescent="0.25">
      <c r="A49">
        <v>423</v>
      </c>
      <c r="B49" s="27">
        <v>44943.724756944444</v>
      </c>
      <c r="C49" t="s">
        <v>2725</v>
      </c>
      <c r="D49" t="s">
        <v>725</v>
      </c>
      <c r="E49" s="27">
        <v>44939</v>
      </c>
      <c r="F49">
        <v>2</v>
      </c>
      <c r="G49" t="s">
        <v>5</v>
      </c>
      <c r="H49" t="s">
        <v>42</v>
      </c>
      <c r="I49">
        <v>13</v>
      </c>
      <c r="J49" t="s">
        <v>726</v>
      </c>
      <c r="L49" t="s">
        <v>44</v>
      </c>
      <c r="M49" t="s">
        <v>302</v>
      </c>
      <c r="O49" t="s">
        <v>1291</v>
      </c>
      <c r="P49" t="s">
        <v>1292</v>
      </c>
      <c r="Q49" t="s">
        <v>1293</v>
      </c>
      <c r="R49" t="s">
        <v>1294</v>
      </c>
      <c r="S49" t="s">
        <v>1295</v>
      </c>
      <c r="T49" t="s">
        <v>1296</v>
      </c>
      <c r="U49" t="s">
        <v>32</v>
      </c>
      <c r="V49" t="s">
        <v>1170</v>
      </c>
    </row>
    <row r="50" spans="1:22" x14ac:dyDescent="0.25">
      <c r="A50">
        <v>425</v>
      </c>
      <c r="B50" s="27">
        <v>44944.507418981484</v>
      </c>
      <c r="C50" t="s">
        <v>2697</v>
      </c>
      <c r="D50" t="s">
        <v>118</v>
      </c>
      <c r="E50" s="27">
        <v>44938</v>
      </c>
      <c r="F50">
        <v>2</v>
      </c>
      <c r="G50" t="s">
        <v>5</v>
      </c>
      <c r="H50" t="s">
        <v>42</v>
      </c>
      <c r="I50">
        <v>12</v>
      </c>
      <c r="J50" t="s">
        <v>131</v>
      </c>
      <c r="L50" t="s">
        <v>132</v>
      </c>
      <c r="M50" t="s">
        <v>302</v>
      </c>
      <c r="O50" t="s">
        <v>1304</v>
      </c>
      <c r="P50" t="s">
        <v>1305</v>
      </c>
      <c r="Q50" t="s">
        <v>1306</v>
      </c>
      <c r="R50" t="s">
        <v>1307</v>
      </c>
      <c r="S50" t="s">
        <v>1308</v>
      </c>
      <c r="T50" t="s">
        <v>1309</v>
      </c>
      <c r="U50" t="s">
        <v>28</v>
      </c>
      <c r="V50" t="s">
        <v>1166</v>
      </c>
    </row>
    <row r="51" spans="1:22" x14ac:dyDescent="0.25">
      <c r="A51">
        <v>427</v>
      </c>
      <c r="B51" s="27">
        <v>44944.517951388887</v>
      </c>
      <c r="C51" t="s">
        <v>2697</v>
      </c>
      <c r="D51" t="s">
        <v>819</v>
      </c>
      <c r="E51" s="27">
        <v>44943</v>
      </c>
      <c r="F51">
        <v>3</v>
      </c>
      <c r="G51" t="s">
        <v>5</v>
      </c>
      <c r="H51" t="s">
        <v>42</v>
      </c>
      <c r="I51">
        <v>11</v>
      </c>
      <c r="J51" t="s">
        <v>43</v>
      </c>
      <c r="K51">
        <v>3</v>
      </c>
      <c r="L51" t="s">
        <v>50</v>
      </c>
      <c r="M51" t="s">
        <v>302</v>
      </c>
      <c r="O51" t="s">
        <v>1310</v>
      </c>
      <c r="P51" t="s">
        <v>1311</v>
      </c>
      <c r="Q51" t="s">
        <v>1312</v>
      </c>
      <c r="R51" t="s">
        <v>1313</v>
      </c>
      <c r="S51" t="s">
        <v>1314</v>
      </c>
      <c r="T51" t="s">
        <v>1315</v>
      </c>
      <c r="U51" t="s">
        <v>36</v>
      </c>
      <c r="V51" t="s">
        <v>1166</v>
      </c>
    </row>
    <row r="52" spans="1:22" x14ac:dyDescent="0.25">
      <c r="A52">
        <v>429</v>
      </c>
      <c r="B52" s="27">
        <v>44945.312650462962</v>
      </c>
      <c r="C52" t="s">
        <v>2730</v>
      </c>
      <c r="D52" t="s">
        <v>118</v>
      </c>
      <c r="E52" s="27">
        <v>44943</v>
      </c>
      <c r="F52">
        <v>3</v>
      </c>
      <c r="G52" t="s">
        <v>5</v>
      </c>
      <c r="H52" t="s">
        <v>42</v>
      </c>
      <c r="I52">
        <v>12</v>
      </c>
      <c r="J52" t="s">
        <v>131</v>
      </c>
      <c r="L52" t="s">
        <v>132</v>
      </c>
      <c r="M52" t="s">
        <v>45</v>
      </c>
      <c r="N52" t="s">
        <v>25</v>
      </c>
      <c r="O52" t="s">
        <v>1320</v>
      </c>
      <c r="R52" t="s">
        <v>1321</v>
      </c>
      <c r="T52" t="s">
        <v>1322</v>
      </c>
      <c r="U52" t="s">
        <v>35</v>
      </c>
      <c r="V52" t="s">
        <v>1166</v>
      </c>
    </row>
    <row r="53" spans="1:22" x14ac:dyDescent="0.25">
      <c r="A53">
        <v>431</v>
      </c>
      <c r="B53" s="27">
        <v>44945.332037037035</v>
      </c>
      <c r="C53" t="s">
        <v>2733</v>
      </c>
      <c r="D53" t="s">
        <v>55</v>
      </c>
      <c r="E53" s="27">
        <v>44943</v>
      </c>
      <c r="F53">
        <v>3</v>
      </c>
      <c r="G53" t="s">
        <v>5</v>
      </c>
      <c r="H53" t="s">
        <v>48</v>
      </c>
      <c r="I53">
        <v>9</v>
      </c>
      <c r="J53" t="s">
        <v>146</v>
      </c>
      <c r="K53">
        <v>1</v>
      </c>
      <c r="L53" t="s">
        <v>50</v>
      </c>
      <c r="M53" t="s">
        <v>302</v>
      </c>
      <c r="O53" t="s">
        <v>1329</v>
      </c>
      <c r="P53" t="s">
        <v>1330</v>
      </c>
      <c r="Q53" t="s">
        <v>1331</v>
      </c>
      <c r="R53" t="s">
        <v>1332</v>
      </c>
      <c r="S53" t="s">
        <v>1333</v>
      </c>
      <c r="T53" t="s">
        <v>1334</v>
      </c>
      <c r="U53" t="s">
        <v>28</v>
      </c>
      <c r="V53" t="s">
        <v>1170</v>
      </c>
    </row>
    <row r="54" spans="1:22" x14ac:dyDescent="0.25">
      <c r="A54">
        <v>431</v>
      </c>
      <c r="B54" s="27">
        <v>44945.332037037035</v>
      </c>
      <c r="C54" t="s">
        <v>2733</v>
      </c>
      <c r="D54" t="s">
        <v>55</v>
      </c>
      <c r="E54" s="27">
        <v>44943</v>
      </c>
      <c r="F54">
        <v>3</v>
      </c>
      <c r="G54" t="s">
        <v>5</v>
      </c>
      <c r="H54" t="s">
        <v>48</v>
      </c>
      <c r="I54">
        <v>9</v>
      </c>
      <c r="J54" t="s">
        <v>146</v>
      </c>
      <c r="K54">
        <v>1</v>
      </c>
      <c r="L54" t="s">
        <v>50</v>
      </c>
      <c r="M54" t="s">
        <v>302</v>
      </c>
      <c r="O54" t="s">
        <v>1329</v>
      </c>
      <c r="P54" t="s">
        <v>1330</v>
      </c>
      <c r="Q54" t="s">
        <v>1331</v>
      </c>
      <c r="R54" t="s">
        <v>1332</v>
      </c>
      <c r="S54" t="s">
        <v>1333</v>
      </c>
      <c r="T54" t="s">
        <v>1334</v>
      </c>
      <c r="U54" t="s">
        <v>33</v>
      </c>
      <c r="V54" t="s">
        <v>1170</v>
      </c>
    </row>
    <row r="55" spans="1:22" x14ac:dyDescent="0.25">
      <c r="A55">
        <v>431</v>
      </c>
      <c r="B55" s="27">
        <v>44945.332037037035</v>
      </c>
      <c r="C55" t="s">
        <v>2733</v>
      </c>
      <c r="D55" t="s">
        <v>55</v>
      </c>
      <c r="E55" s="27">
        <v>44943</v>
      </c>
      <c r="F55">
        <v>3</v>
      </c>
      <c r="G55" t="s">
        <v>5</v>
      </c>
      <c r="H55" t="s">
        <v>48</v>
      </c>
      <c r="I55">
        <v>9</v>
      </c>
      <c r="J55" t="s">
        <v>146</v>
      </c>
      <c r="K55">
        <v>1</v>
      </c>
      <c r="L55" t="s">
        <v>50</v>
      </c>
      <c r="M55" t="s">
        <v>302</v>
      </c>
      <c r="O55" t="s">
        <v>1329</v>
      </c>
      <c r="P55" t="s">
        <v>1330</v>
      </c>
      <c r="Q55" t="s">
        <v>1331</v>
      </c>
      <c r="R55" t="s">
        <v>1332</v>
      </c>
      <c r="S55" t="s">
        <v>1333</v>
      </c>
      <c r="T55" t="s">
        <v>1334</v>
      </c>
      <c r="U55" t="s">
        <v>34</v>
      </c>
      <c r="V55" t="s">
        <v>1170</v>
      </c>
    </row>
    <row r="56" spans="1:22" x14ac:dyDescent="0.25">
      <c r="A56">
        <v>431</v>
      </c>
      <c r="B56" s="27">
        <v>44945.332037037035</v>
      </c>
      <c r="C56" t="s">
        <v>2733</v>
      </c>
      <c r="D56" t="s">
        <v>55</v>
      </c>
      <c r="E56" s="27">
        <v>44943</v>
      </c>
      <c r="F56">
        <v>3</v>
      </c>
      <c r="G56" t="s">
        <v>5</v>
      </c>
      <c r="H56" t="s">
        <v>48</v>
      </c>
      <c r="I56">
        <v>9</v>
      </c>
      <c r="J56" t="s">
        <v>146</v>
      </c>
      <c r="K56">
        <v>1</v>
      </c>
      <c r="L56" t="s">
        <v>50</v>
      </c>
      <c r="M56" t="s">
        <v>302</v>
      </c>
      <c r="O56" t="s">
        <v>1329</v>
      </c>
      <c r="P56" t="s">
        <v>1330</v>
      </c>
      <c r="Q56" t="s">
        <v>1331</v>
      </c>
      <c r="R56" t="s">
        <v>1332</v>
      </c>
      <c r="S56" t="s">
        <v>1333</v>
      </c>
      <c r="T56" t="s">
        <v>1334</v>
      </c>
      <c r="U56" t="s">
        <v>35</v>
      </c>
      <c r="V56" t="s">
        <v>1170</v>
      </c>
    </row>
    <row r="57" spans="1:22" x14ac:dyDescent="0.25">
      <c r="A57">
        <v>431</v>
      </c>
      <c r="B57" s="27">
        <v>44945.332037037035</v>
      </c>
      <c r="C57" t="s">
        <v>2733</v>
      </c>
      <c r="D57" t="s">
        <v>55</v>
      </c>
      <c r="E57" s="27">
        <v>44943</v>
      </c>
      <c r="F57">
        <v>3</v>
      </c>
      <c r="G57" t="s">
        <v>5</v>
      </c>
      <c r="H57" t="s">
        <v>48</v>
      </c>
      <c r="I57">
        <v>9</v>
      </c>
      <c r="J57" t="s">
        <v>146</v>
      </c>
      <c r="K57">
        <v>1</v>
      </c>
      <c r="L57" t="s">
        <v>50</v>
      </c>
      <c r="M57" t="s">
        <v>302</v>
      </c>
      <c r="O57" t="s">
        <v>1329</v>
      </c>
      <c r="P57" t="s">
        <v>1330</v>
      </c>
      <c r="Q57" t="s">
        <v>1331</v>
      </c>
      <c r="R57" t="s">
        <v>1332</v>
      </c>
      <c r="S57" t="s">
        <v>1333</v>
      </c>
      <c r="T57" t="s">
        <v>1334</v>
      </c>
      <c r="U57" t="s">
        <v>36</v>
      </c>
      <c r="V57" t="s">
        <v>1170</v>
      </c>
    </row>
    <row r="58" spans="1:22" x14ac:dyDescent="0.25">
      <c r="A58">
        <v>431</v>
      </c>
      <c r="B58" s="27">
        <v>44945.332037037035</v>
      </c>
      <c r="C58" t="s">
        <v>2733</v>
      </c>
      <c r="D58" t="s">
        <v>55</v>
      </c>
      <c r="E58" s="27">
        <v>44943</v>
      </c>
      <c r="F58">
        <v>3</v>
      </c>
      <c r="G58" t="s">
        <v>5</v>
      </c>
      <c r="H58" t="s">
        <v>48</v>
      </c>
      <c r="I58">
        <v>9</v>
      </c>
      <c r="J58" t="s">
        <v>146</v>
      </c>
      <c r="K58">
        <v>1</v>
      </c>
      <c r="L58" t="s">
        <v>50</v>
      </c>
      <c r="M58" t="s">
        <v>302</v>
      </c>
      <c r="O58" t="s">
        <v>1329</v>
      </c>
      <c r="P58" t="s">
        <v>1330</v>
      </c>
      <c r="Q58" t="s">
        <v>1331</v>
      </c>
      <c r="R58" t="s">
        <v>1332</v>
      </c>
      <c r="S58" t="s">
        <v>1333</v>
      </c>
      <c r="T58" t="s">
        <v>1334</v>
      </c>
      <c r="U58" t="s">
        <v>39</v>
      </c>
      <c r="V58" t="s">
        <v>1170</v>
      </c>
    </row>
    <row r="59" spans="1:22" x14ac:dyDescent="0.25">
      <c r="A59">
        <v>431</v>
      </c>
      <c r="B59" s="27">
        <v>44945.332037037035</v>
      </c>
      <c r="C59" t="s">
        <v>2733</v>
      </c>
      <c r="D59" t="s">
        <v>55</v>
      </c>
      <c r="E59" s="27">
        <v>44943</v>
      </c>
      <c r="F59">
        <v>3</v>
      </c>
      <c r="G59" t="s">
        <v>5</v>
      </c>
      <c r="H59" t="s">
        <v>48</v>
      </c>
      <c r="I59">
        <v>9</v>
      </c>
      <c r="J59" t="s">
        <v>146</v>
      </c>
      <c r="K59">
        <v>1</v>
      </c>
      <c r="L59" t="s">
        <v>50</v>
      </c>
      <c r="M59" t="s">
        <v>302</v>
      </c>
      <c r="O59" t="s">
        <v>1329</v>
      </c>
      <c r="P59" t="s">
        <v>1330</v>
      </c>
      <c r="Q59" t="s">
        <v>1331</v>
      </c>
      <c r="R59" t="s">
        <v>1332</v>
      </c>
      <c r="S59" t="s">
        <v>1333</v>
      </c>
      <c r="T59" t="s">
        <v>1334</v>
      </c>
      <c r="U59" t="s">
        <v>40</v>
      </c>
      <c r="V59" t="s">
        <v>1170</v>
      </c>
    </row>
    <row r="60" spans="1:22" x14ac:dyDescent="0.25">
      <c r="A60">
        <v>432</v>
      </c>
      <c r="B60" s="27">
        <v>44945.638819444444</v>
      </c>
      <c r="C60" t="s">
        <v>2733</v>
      </c>
      <c r="D60" t="s">
        <v>316</v>
      </c>
      <c r="E60" s="27">
        <v>44944</v>
      </c>
      <c r="F60">
        <v>3</v>
      </c>
      <c r="G60" t="s">
        <v>5</v>
      </c>
      <c r="H60" t="s">
        <v>48</v>
      </c>
      <c r="I60">
        <v>10</v>
      </c>
      <c r="J60" t="s">
        <v>146</v>
      </c>
      <c r="K60">
        <v>1</v>
      </c>
      <c r="L60" t="s">
        <v>65</v>
      </c>
      <c r="M60" t="s">
        <v>302</v>
      </c>
      <c r="O60" t="s">
        <v>1335</v>
      </c>
      <c r="P60" t="s">
        <v>1336</v>
      </c>
      <c r="Q60" t="s">
        <v>1337</v>
      </c>
      <c r="R60" t="s">
        <v>1338</v>
      </c>
      <c r="S60" t="s">
        <v>1339</v>
      </c>
      <c r="T60" t="s">
        <v>1340</v>
      </c>
      <c r="U60" t="s">
        <v>28</v>
      </c>
      <c r="V60" t="s">
        <v>1170</v>
      </c>
    </row>
    <row r="61" spans="1:22" x14ac:dyDescent="0.25">
      <c r="A61">
        <v>432</v>
      </c>
      <c r="B61" s="27">
        <v>44945.638819444444</v>
      </c>
      <c r="C61" t="s">
        <v>2733</v>
      </c>
      <c r="D61" t="s">
        <v>316</v>
      </c>
      <c r="E61" s="27">
        <v>44944</v>
      </c>
      <c r="F61">
        <v>3</v>
      </c>
      <c r="G61" t="s">
        <v>5</v>
      </c>
      <c r="H61" t="s">
        <v>48</v>
      </c>
      <c r="I61">
        <v>10</v>
      </c>
      <c r="J61" t="s">
        <v>146</v>
      </c>
      <c r="K61">
        <v>1</v>
      </c>
      <c r="L61" t="s">
        <v>65</v>
      </c>
      <c r="M61" t="s">
        <v>302</v>
      </c>
      <c r="O61" t="s">
        <v>1335</v>
      </c>
      <c r="P61" t="s">
        <v>1336</v>
      </c>
      <c r="Q61" t="s">
        <v>1337</v>
      </c>
      <c r="R61" t="s">
        <v>1338</v>
      </c>
      <c r="S61" t="s">
        <v>1339</v>
      </c>
      <c r="T61" t="s">
        <v>1340</v>
      </c>
      <c r="U61" t="s">
        <v>29</v>
      </c>
      <c r="V61" t="s">
        <v>1170</v>
      </c>
    </row>
    <row r="62" spans="1:22" x14ac:dyDescent="0.25">
      <c r="A62">
        <v>432</v>
      </c>
      <c r="B62" s="27">
        <v>44945.638819444444</v>
      </c>
      <c r="C62" t="s">
        <v>2733</v>
      </c>
      <c r="D62" t="s">
        <v>316</v>
      </c>
      <c r="E62" s="27">
        <v>44944</v>
      </c>
      <c r="F62">
        <v>3</v>
      </c>
      <c r="G62" t="s">
        <v>5</v>
      </c>
      <c r="H62" t="s">
        <v>48</v>
      </c>
      <c r="I62">
        <v>10</v>
      </c>
      <c r="J62" t="s">
        <v>146</v>
      </c>
      <c r="K62">
        <v>1</v>
      </c>
      <c r="L62" t="s">
        <v>65</v>
      </c>
      <c r="M62" t="s">
        <v>302</v>
      </c>
      <c r="O62" t="s">
        <v>1335</v>
      </c>
      <c r="P62" t="s">
        <v>1336</v>
      </c>
      <c r="Q62" t="s">
        <v>1337</v>
      </c>
      <c r="R62" t="s">
        <v>1338</v>
      </c>
      <c r="S62" t="s">
        <v>1339</v>
      </c>
      <c r="T62" t="s">
        <v>1340</v>
      </c>
      <c r="U62" t="s">
        <v>32</v>
      </c>
      <c r="V62" t="s">
        <v>1170</v>
      </c>
    </row>
    <row r="63" spans="1:22" x14ac:dyDescent="0.25">
      <c r="A63">
        <v>432</v>
      </c>
      <c r="B63" s="27">
        <v>44945.638819444444</v>
      </c>
      <c r="C63" t="s">
        <v>2733</v>
      </c>
      <c r="D63" t="s">
        <v>316</v>
      </c>
      <c r="E63" s="27">
        <v>44944</v>
      </c>
      <c r="F63">
        <v>3</v>
      </c>
      <c r="G63" t="s">
        <v>5</v>
      </c>
      <c r="H63" t="s">
        <v>48</v>
      </c>
      <c r="I63">
        <v>10</v>
      </c>
      <c r="J63" t="s">
        <v>146</v>
      </c>
      <c r="K63">
        <v>1</v>
      </c>
      <c r="L63" t="s">
        <v>65</v>
      </c>
      <c r="M63" t="s">
        <v>302</v>
      </c>
      <c r="O63" t="s">
        <v>1335</v>
      </c>
      <c r="P63" t="s">
        <v>1336</v>
      </c>
      <c r="Q63" t="s">
        <v>1337</v>
      </c>
      <c r="R63" t="s">
        <v>1338</v>
      </c>
      <c r="S63" t="s">
        <v>1339</v>
      </c>
      <c r="T63" t="s">
        <v>1340</v>
      </c>
      <c r="U63" t="s">
        <v>34</v>
      </c>
      <c r="V63" t="s">
        <v>1170</v>
      </c>
    </row>
    <row r="64" spans="1:22" x14ac:dyDescent="0.25">
      <c r="A64">
        <v>432</v>
      </c>
      <c r="B64" s="27">
        <v>44945.638819444444</v>
      </c>
      <c r="C64" t="s">
        <v>2733</v>
      </c>
      <c r="D64" t="s">
        <v>316</v>
      </c>
      <c r="E64" s="27">
        <v>44944</v>
      </c>
      <c r="F64">
        <v>3</v>
      </c>
      <c r="G64" t="s">
        <v>5</v>
      </c>
      <c r="H64" t="s">
        <v>48</v>
      </c>
      <c r="I64">
        <v>10</v>
      </c>
      <c r="J64" t="s">
        <v>146</v>
      </c>
      <c r="K64">
        <v>1</v>
      </c>
      <c r="L64" t="s">
        <v>65</v>
      </c>
      <c r="M64" t="s">
        <v>302</v>
      </c>
      <c r="O64" t="s">
        <v>1335</v>
      </c>
      <c r="P64" t="s">
        <v>1336</v>
      </c>
      <c r="Q64" t="s">
        <v>1337</v>
      </c>
      <c r="R64" t="s">
        <v>1338</v>
      </c>
      <c r="S64" t="s">
        <v>1339</v>
      </c>
      <c r="T64" t="s">
        <v>1340</v>
      </c>
      <c r="U64" t="s">
        <v>35</v>
      </c>
      <c r="V64" t="s">
        <v>1170</v>
      </c>
    </row>
    <row r="65" spans="1:22" x14ac:dyDescent="0.25">
      <c r="A65">
        <v>432</v>
      </c>
      <c r="B65" s="27">
        <v>44945.638819444444</v>
      </c>
      <c r="C65" t="s">
        <v>2733</v>
      </c>
      <c r="D65" t="s">
        <v>316</v>
      </c>
      <c r="E65" s="27">
        <v>44944</v>
      </c>
      <c r="F65">
        <v>3</v>
      </c>
      <c r="G65" t="s">
        <v>5</v>
      </c>
      <c r="H65" t="s">
        <v>48</v>
      </c>
      <c r="I65">
        <v>10</v>
      </c>
      <c r="J65" t="s">
        <v>146</v>
      </c>
      <c r="K65">
        <v>1</v>
      </c>
      <c r="L65" t="s">
        <v>65</v>
      </c>
      <c r="M65" t="s">
        <v>302</v>
      </c>
      <c r="O65" t="s">
        <v>1335</v>
      </c>
      <c r="P65" t="s">
        <v>1336</v>
      </c>
      <c r="Q65" t="s">
        <v>1337</v>
      </c>
      <c r="R65" t="s">
        <v>1338</v>
      </c>
      <c r="S65" t="s">
        <v>1339</v>
      </c>
      <c r="T65" t="s">
        <v>1340</v>
      </c>
      <c r="U65" t="s">
        <v>37</v>
      </c>
      <c r="V65" t="s">
        <v>1170</v>
      </c>
    </row>
    <row r="66" spans="1:22" x14ac:dyDescent="0.25">
      <c r="A66">
        <v>434</v>
      </c>
      <c r="B66" s="27">
        <v>44945.661180555559</v>
      </c>
      <c r="C66" t="s">
        <v>2730</v>
      </c>
      <c r="D66" t="s">
        <v>129</v>
      </c>
      <c r="E66" s="27">
        <v>44944</v>
      </c>
      <c r="F66">
        <v>3</v>
      </c>
      <c r="G66" t="s">
        <v>5</v>
      </c>
      <c r="H66" t="s">
        <v>42</v>
      </c>
      <c r="I66">
        <v>7</v>
      </c>
      <c r="J66" t="s">
        <v>43</v>
      </c>
      <c r="K66">
        <v>3</v>
      </c>
      <c r="L66" t="s">
        <v>44</v>
      </c>
      <c r="M66" t="s">
        <v>45</v>
      </c>
      <c r="N66" t="s">
        <v>25</v>
      </c>
      <c r="O66" t="s">
        <v>1344</v>
      </c>
      <c r="R66" t="s">
        <v>1345</v>
      </c>
      <c r="T66" t="s">
        <v>1346</v>
      </c>
      <c r="U66" t="s">
        <v>29</v>
      </c>
      <c r="V66" t="s">
        <v>1166</v>
      </c>
    </row>
    <row r="67" spans="1:22" x14ac:dyDescent="0.25">
      <c r="A67">
        <v>434</v>
      </c>
      <c r="B67" s="27">
        <v>44945.661180555559</v>
      </c>
      <c r="C67" t="s">
        <v>2730</v>
      </c>
      <c r="D67" t="s">
        <v>129</v>
      </c>
      <c r="E67" s="27">
        <v>44944</v>
      </c>
      <c r="F67">
        <v>3</v>
      </c>
      <c r="G67" t="s">
        <v>5</v>
      </c>
      <c r="H67" t="s">
        <v>42</v>
      </c>
      <c r="I67">
        <v>7</v>
      </c>
      <c r="J67" t="s">
        <v>43</v>
      </c>
      <c r="K67">
        <v>3</v>
      </c>
      <c r="L67" t="s">
        <v>44</v>
      </c>
      <c r="M67" t="s">
        <v>45</v>
      </c>
      <c r="N67" t="s">
        <v>25</v>
      </c>
      <c r="O67" t="s">
        <v>1344</v>
      </c>
      <c r="R67" t="s">
        <v>1345</v>
      </c>
      <c r="T67" t="s">
        <v>1346</v>
      </c>
      <c r="U67" t="s">
        <v>31</v>
      </c>
      <c r="V67" t="s">
        <v>1166</v>
      </c>
    </row>
    <row r="68" spans="1:22" x14ac:dyDescent="0.25">
      <c r="A68">
        <v>438</v>
      </c>
      <c r="B68" s="27">
        <v>44946.646203703705</v>
      </c>
      <c r="C68" t="s">
        <v>2712</v>
      </c>
      <c r="D68" t="s">
        <v>79</v>
      </c>
      <c r="E68" s="27">
        <v>44946</v>
      </c>
      <c r="F68">
        <v>3</v>
      </c>
      <c r="G68" t="s">
        <v>5</v>
      </c>
      <c r="H68" t="s">
        <v>58</v>
      </c>
      <c r="I68">
        <v>7</v>
      </c>
      <c r="J68" t="s">
        <v>80</v>
      </c>
      <c r="K68">
        <v>5</v>
      </c>
      <c r="L68" t="s">
        <v>50</v>
      </c>
      <c r="M68" t="s">
        <v>45</v>
      </c>
      <c r="N68" t="s">
        <v>25</v>
      </c>
      <c r="O68" t="s">
        <v>1360</v>
      </c>
      <c r="R68" t="s">
        <v>1361</v>
      </c>
      <c r="T68" t="s">
        <v>1362</v>
      </c>
      <c r="U68" t="s">
        <v>31</v>
      </c>
      <c r="V68" t="s">
        <v>1166</v>
      </c>
    </row>
    <row r="69" spans="1:22" x14ac:dyDescent="0.25">
      <c r="A69">
        <v>439</v>
      </c>
      <c r="B69" s="27">
        <v>44946.864652777775</v>
      </c>
      <c r="C69" t="s">
        <v>2776</v>
      </c>
      <c r="D69" t="s">
        <v>1363</v>
      </c>
      <c r="E69" s="27">
        <v>44944</v>
      </c>
      <c r="F69">
        <v>3</v>
      </c>
      <c r="G69" t="s">
        <v>5</v>
      </c>
      <c r="H69" t="s">
        <v>58</v>
      </c>
      <c r="I69">
        <v>11</v>
      </c>
      <c r="J69" t="s">
        <v>80</v>
      </c>
      <c r="K69">
        <v>5</v>
      </c>
      <c r="L69" t="s">
        <v>50</v>
      </c>
      <c r="M69" t="s">
        <v>45</v>
      </c>
      <c r="N69" t="s">
        <v>25</v>
      </c>
      <c r="O69" t="s">
        <v>1364</v>
      </c>
      <c r="R69" t="s">
        <v>1365</v>
      </c>
      <c r="T69" t="s">
        <v>1366</v>
      </c>
      <c r="U69" t="s">
        <v>30</v>
      </c>
      <c r="V69" t="s">
        <v>1170</v>
      </c>
    </row>
    <row r="70" spans="1:22" x14ac:dyDescent="0.25">
      <c r="A70">
        <v>440</v>
      </c>
      <c r="B70" s="27">
        <v>44946.876203703701</v>
      </c>
      <c r="C70" t="s">
        <v>2776</v>
      </c>
      <c r="D70" t="s">
        <v>1142</v>
      </c>
      <c r="E70" s="27">
        <v>44942</v>
      </c>
      <c r="F70">
        <v>3</v>
      </c>
      <c r="G70" t="s">
        <v>5</v>
      </c>
      <c r="H70" t="s">
        <v>58</v>
      </c>
      <c r="I70">
        <v>11</v>
      </c>
      <c r="J70" t="s">
        <v>80</v>
      </c>
      <c r="K70">
        <v>3</v>
      </c>
      <c r="L70" t="s">
        <v>50</v>
      </c>
      <c r="M70" t="s">
        <v>45</v>
      </c>
      <c r="N70" t="s">
        <v>24</v>
      </c>
      <c r="O70" t="s">
        <v>1367</v>
      </c>
      <c r="Q70" t="s">
        <v>1368</v>
      </c>
      <c r="T70" t="s">
        <v>1369</v>
      </c>
      <c r="U70" t="s">
        <v>29</v>
      </c>
      <c r="V70" t="s">
        <v>1170</v>
      </c>
    </row>
    <row r="71" spans="1:22" x14ac:dyDescent="0.25">
      <c r="A71">
        <v>440</v>
      </c>
      <c r="B71" s="27">
        <v>44946.876203703701</v>
      </c>
      <c r="C71" t="s">
        <v>2776</v>
      </c>
      <c r="D71" t="s">
        <v>1142</v>
      </c>
      <c r="E71" s="27">
        <v>44942</v>
      </c>
      <c r="F71">
        <v>3</v>
      </c>
      <c r="G71" t="s">
        <v>5</v>
      </c>
      <c r="H71" t="s">
        <v>58</v>
      </c>
      <c r="I71">
        <v>11</v>
      </c>
      <c r="J71" t="s">
        <v>80</v>
      </c>
      <c r="K71">
        <v>3</v>
      </c>
      <c r="L71" t="s">
        <v>50</v>
      </c>
      <c r="M71" t="s">
        <v>45</v>
      </c>
      <c r="N71" t="s">
        <v>24</v>
      </c>
      <c r="O71" t="s">
        <v>1367</v>
      </c>
      <c r="Q71" t="s">
        <v>1368</v>
      </c>
      <c r="T71" t="s">
        <v>1369</v>
      </c>
      <c r="U71" t="s">
        <v>32</v>
      </c>
      <c r="V71" t="s">
        <v>1170</v>
      </c>
    </row>
    <row r="72" spans="1:22" x14ac:dyDescent="0.25">
      <c r="A72">
        <v>449</v>
      </c>
      <c r="B72" s="27">
        <v>44948.708009259259</v>
      </c>
      <c r="C72" t="s">
        <v>2684</v>
      </c>
      <c r="D72" t="s">
        <v>540</v>
      </c>
      <c r="E72" s="27">
        <v>44945</v>
      </c>
      <c r="F72">
        <v>3</v>
      </c>
      <c r="G72" t="s">
        <v>5</v>
      </c>
      <c r="H72" t="s">
        <v>42</v>
      </c>
      <c r="I72">
        <v>13</v>
      </c>
      <c r="J72" t="s">
        <v>726</v>
      </c>
      <c r="L72" t="s">
        <v>65</v>
      </c>
      <c r="M72" t="s">
        <v>302</v>
      </c>
      <c r="O72" t="s">
        <v>1384</v>
      </c>
      <c r="P72" t="s">
        <v>1385</v>
      </c>
      <c r="Q72" t="s">
        <v>1386</v>
      </c>
      <c r="R72" t="s">
        <v>1387</v>
      </c>
      <c r="S72" t="s">
        <v>1388</v>
      </c>
      <c r="T72" t="s">
        <v>1389</v>
      </c>
      <c r="U72" t="s">
        <v>28</v>
      </c>
      <c r="V72" t="s">
        <v>1170</v>
      </c>
    </row>
    <row r="73" spans="1:22" x14ac:dyDescent="0.25">
      <c r="A73">
        <v>456</v>
      </c>
      <c r="B73" s="27">
        <v>44949.539479166669</v>
      </c>
      <c r="C73" t="s">
        <v>2693</v>
      </c>
      <c r="D73" t="s">
        <v>544</v>
      </c>
      <c r="E73" s="27">
        <v>44949</v>
      </c>
      <c r="F73">
        <v>4</v>
      </c>
      <c r="G73" t="s">
        <v>5</v>
      </c>
      <c r="H73" t="s">
        <v>42</v>
      </c>
      <c r="I73">
        <v>10</v>
      </c>
      <c r="J73" t="s">
        <v>43</v>
      </c>
      <c r="K73">
        <v>1</v>
      </c>
      <c r="L73" t="s">
        <v>44</v>
      </c>
      <c r="M73" t="s">
        <v>45</v>
      </c>
      <c r="N73" t="s">
        <v>25</v>
      </c>
      <c r="O73" t="s">
        <v>1404</v>
      </c>
      <c r="R73" t="s">
        <v>1405</v>
      </c>
      <c r="T73" t="s">
        <v>1406</v>
      </c>
      <c r="U73" t="s">
        <v>29</v>
      </c>
      <c r="V73" t="s">
        <v>1170</v>
      </c>
    </row>
    <row r="74" spans="1:22" x14ac:dyDescent="0.25">
      <c r="A74">
        <v>457</v>
      </c>
      <c r="B74" s="27">
        <v>44949.603078703702</v>
      </c>
      <c r="C74" t="s">
        <v>2752</v>
      </c>
      <c r="D74" t="s">
        <v>275</v>
      </c>
      <c r="E74" s="27">
        <v>44935</v>
      </c>
      <c r="F74">
        <v>2</v>
      </c>
      <c r="G74" t="s">
        <v>5</v>
      </c>
      <c r="H74" t="s">
        <v>90</v>
      </c>
      <c r="I74">
        <v>11</v>
      </c>
      <c r="J74" t="s">
        <v>276</v>
      </c>
      <c r="K74">
        <v>1</v>
      </c>
      <c r="L74" t="s">
        <v>125</v>
      </c>
      <c r="M74" t="s">
        <v>45</v>
      </c>
      <c r="N74" t="s">
        <v>51</v>
      </c>
      <c r="O74" t="s">
        <v>1407</v>
      </c>
      <c r="P74" t="s">
        <v>1408</v>
      </c>
      <c r="T74" t="s">
        <v>1409</v>
      </c>
      <c r="U74" t="s">
        <v>31</v>
      </c>
      <c r="V74" t="s">
        <v>1166</v>
      </c>
    </row>
    <row r="75" spans="1:22" x14ac:dyDescent="0.25">
      <c r="A75">
        <v>461</v>
      </c>
      <c r="B75" s="27">
        <v>44950.436215277776</v>
      </c>
      <c r="C75" t="s">
        <v>2708</v>
      </c>
      <c r="D75" t="s">
        <v>145</v>
      </c>
      <c r="E75" s="27">
        <v>44950</v>
      </c>
      <c r="F75">
        <v>4</v>
      </c>
      <c r="G75" t="s">
        <v>5</v>
      </c>
      <c r="H75" t="s">
        <v>48</v>
      </c>
      <c r="I75">
        <v>7</v>
      </c>
      <c r="J75" t="s">
        <v>146</v>
      </c>
      <c r="K75">
        <v>4</v>
      </c>
      <c r="L75" t="s">
        <v>44</v>
      </c>
      <c r="M75" t="s">
        <v>302</v>
      </c>
      <c r="O75" t="s">
        <v>1417</v>
      </c>
      <c r="P75" t="s">
        <v>1418</v>
      </c>
      <c r="Q75" t="s">
        <v>1419</v>
      </c>
      <c r="R75" t="s">
        <v>1420</v>
      </c>
      <c r="S75" t="s">
        <v>1421</v>
      </c>
      <c r="T75" t="s">
        <v>1422</v>
      </c>
      <c r="U75" t="s">
        <v>34</v>
      </c>
      <c r="V75" t="s">
        <v>1166</v>
      </c>
    </row>
    <row r="76" spans="1:22" x14ac:dyDescent="0.25">
      <c r="A76">
        <v>461</v>
      </c>
      <c r="B76" s="27">
        <v>44950.436215277776</v>
      </c>
      <c r="C76" t="s">
        <v>2708</v>
      </c>
      <c r="D76" t="s">
        <v>145</v>
      </c>
      <c r="E76" s="27">
        <v>44950</v>
      </c>
      <c r="F76">
        <v>4</v>
      </c>
      <c r="G76" t="s">
        <v>5</v>
      </c>
      <c r="H76" t="s">
        <v>48</v>
      </c>
      <c r="I76">
        <v>7</v>
      </c>
      <c r="J76" t="s">
        <v>146</v>
      </c>
      <c r="K76">
        <v>4</v>
      </c>
      <c r="L76" t="s">
        <v>44</v>
      </c>
      <c r="M76" t="s">
        <v>302</v>
      </c>
      <c r="O76" t="s">
        <v>1417</v>
      </c>
      <c r="P76" t="s">
        <v>1418</v>
      </c>
      <c r="Q76" t="s">
        <v>1419</v>
      </c>
      <c r="R76" t="s">
        <v>1420</v>
      </c>
      <c r="S76" t="s">
        <v>1421</v>
      </c>
      <c r="T76" t="s">
        <v>1422</v>
      </c>
      <c r="U76" t="s">
        <v>36</v>
      </c>
      <c r="V76" t="s">
        <v>1166</v>
      </c>
    </row>
    <row r="77" spans="1:22" x14ac:dyDescent="0.25">
      <c r="A77">
        <v>462</v>
      </c>
      <c r="B77" s="27">
        <v>44950.511724537035</v>
      </c>
      <c r="C77" t="s">
        <v>2756</v>
      </c>
      <c r="D77" t="s">
        <v>1423</v>
      </c>
      <c r="E77" s="27">
        <v>44950</v>
      </c>
      <c r="F77">
        <v>4</v>
      </c>
      <c r="G77" t="s">
        <v>5</v>
      </c>
      <c r="H77" t="s">
        <v>58</v>
      </c>
      <c r="I77">
        <v>8</v>
      </c>
      <c r="J77" t="s">
        <v>80</v>
      </c>
      <c r="K77">
        <v>3</v>
      </c>
      <c r="L77" t="s">
        <v>44</v>
      </c>
      <c r="M77" t="s">
        <v>45</v>
      </c>
      <c r="N77" t="s">
        <v>26</v>
      </c>
      <c r="O77" t="s">
        <v>1424</v>
      </c>
      <c r="S77" t="s">
        <v>1425</v>
      </c>
      <c r="T77" t="s">
        <v>1426</v>
      </c>
      <c r="U77" t="s">
        <v>36</v>
      </c>
      <c r="V77" t="s">
        <v>1166</v>
      </c>
    </row>
    <row r="78" spans="1:22" x14ac:dyDescent="0.25">
      <c r="A78">
        <v>464</v>
      </c>
      <c r="B78" s="27">
        <v>44950.627060185187</v>
      </c>
      <c r="C78" t="s">
        <v>2730</v>
      </c>
      <c r="D78" t="s">
        <v>210</v>
      </c>
      <c r="E78" s="27">
        <v>44950</v>
      </c>
      <c r="F78">
        <v>4</v>
      </c>
      <c r="G78" t="s">
        <v>5</v>
      </c>
      <c r="H78" t="s">
        <v>42</v>
      </c>
      <c r="I78">
        <v>10</v>
      </c>
      <c r="J78" t="s">
        <v>43</v>
      </c>
      <c r="K78">
        <v>4</v>
      </c>
      <c r="L78" t="s">
        <v>44</v>
      </c>
      <c r="M78" t="s">
        <v>45</v>
      </c>
      <c r="N78" t="s">
        <v>51</v>
      </c>
      <c r="O78" t="s">
        <v>1433</v>
      </c>
      <c r="P78" t="s">
        <v>1434</v>
      </c>
      <c r="T78" t="s">
        <v>1435</v>
      </c>
      <c r="U78" t="s">
        <v>35</v>
      </c>
      <c r="V78" t="s">
        <v>1166</v>
      </c>
    </row>
    <row r="79" spans="1:22" x14ac:dyDescent="0.25">
      <c r="A79">
        <v>468</v>
      </c>
      <c r="B79" s="27">
        <v>44953.379131944443</v>
      </c>
      <c r="C79" t="s">
        <v>2754</v>
      </c>
      <c r="D79" t="s">
        <v>70</v>
      </c>
      <c r="E79" s="27">
        <v>44953</v>
      </c>
      <c r="F79">
        <v>4</v>
      </c>
      <c r="G79" t="s">
        <v>5</v>
      </c>
      <c r="H79" t="s">
        <v>48</v>
      </c>
      <c r="I79">
        <v>11</v>
      </c>
      <c r="J79" t="s">
        <v>68</v>
      </c>
      <c r="K79">
        <v>3</v>
      </c>
      <c r="L79" t="s">
        <v>44</v>
      </c>
      <c r="M79" t="s">
        <v>45</v>
      </c>
      <c r="N79" t="s">
        <v>51</v>
      </c>
      <c r="O79" t="s">
        <v>1443</v>
      </c>
      <c r="P79" t="s">
        <v>1444</v>
      </c>
      <c r="T79" t="s">
        <v>1445</v>
      </c>
      <c r="U79" t="s">
        <v>32</v>
      </c>
      <c r="V79" t="s">
        <v>1170</v>
      </c>
    </row>
    <row r="80" spans="1:22" x14ac:dyDescent="0.25">
      <c r="A80">
        <v>489</v>
      </c>
      <c r="B80" s="27">
        <v>44955.722337962965</v>
      </c>
      <c r="C80" t="s">
        <v>2776</v>
      </c>
      <c r="D80" t="s">
        <v>1482</v>
      </c>
      <c r="E80" s="27">
        <v>44949</v>
      </c>
      <c r="F80">
        <v>4</v>
      </c>
      <c r="G80" t="s">
        <v>5</v>
      </c>
      <c r="H80" t="s">
        <v>58</v>
      </c>
      <c r="I80">
        <v>11</v>
      </c>
      <c r="J80" t="s">
        <v>80</v>
      </c>
      <c r="K80">
        <v>3</v>
      </c>
      <c r="L80" t="s">
        <v>50</v>
      </c>
      <c r="M80" t="s">
        <v>45</v>
      </c>
      <c r="N80" t="s">
        <v>51</v>
      </c>
      <c r="O80" t="s">
        <v>1483</v>
      </c>
      <c r="P80" t="s">
        <v>1484</v>
      </c>
      <c r="T80" t="s">
        <v>1485</v>
      </c>
      <c r="U80" t="s">
        <v>29</v>
      </c>
      <c r="V80" t="s">
        <v>1170</v>
      </c>
    </row>
    <row r="81" spans="1:22" x14ac:dyDescent="0.25">
      <c r="A81">
        <v>498</v>
      </c>
      <c r="B81" s="27">
        <v>44957.493657407409</v>
      </c>
      <c r="C81" t="s">
        <v>2715</v>
      </c>
      <c r="D81" t="s">
        <v>393</v>
      </c>
      <c r="E81" s="27">
        <v>44945</v>
      </c>
      <c r="F81">
        <v>3</v>
      </c>
      <c r="G81" t="s">
        <v>5</v>
      </c>
      <c r="H81" t="s">
        <v>42</v>
      </c>
      <c r="I81">
        <v>13</v>
      </c>
      <c r="J81" t="s">
        <v>394</v>
      </c>
      <c r="L81" t="s">
        <v>125</v>
      </c>
      <c r="M81" t="s">
        <v>302</v>
      </c>
      <c r="O81" t="s">
        <v>1508</v>
      </c>
      <c r="P81" t="s">
        <v>1509</v>
      </c>
      <c r="Q81" t="s">
        <v>1510</v>
      </c>
      <c r="R81" t="s">
        <v>1511</v>
      </c>
      <c r="S81" t="s">
        <v>1512</v>
      </c>
      <c r="T81" t="s">
        <v>1513</v>
      </c>
      <c r="U81" t="s">
        <v>29</v>
      </c>
      <c r="V81" t="s">
        <v>1170</v>
      </c>
    </row>
    <row r="82" spans="1:22" x14ac:dyDescent="0.25">
      <c r="A82">
        <v>498</v>
      </c>
      <c r="B82" s="27">
        <v>44957.493657407409</v>
      </c>
      <c r="C82" t="s">
        <v>2715</v>
      </c>
      <c r="D82" t="s">
        <v>393</v>
      </c>
      <c r="E82" s="27">
        <v>44945</v>
      </c>
      <c r="F82">
        <v>3</v>
      </c>
      <c r="G82" t="s">
        <v>5</v>
      </c>
      <c r="H82" t="s">
        <v>42</v>
      </c>
      <c r="I82">
        <v>13</v>
      </c>
      <c r="J82" t="s">
        <v>394</v>
      </c>
      <c r="L82" t="s">
        <v>125</v>
      </c>
      <c r="M82" t="s">
        <v>302</v>
      </c>
      <c r="O82" t="s">
        <v>1508</v>
      </c>
      <c r="P82" t="s">
        <v>1509</v>
      </c>
      <c r="Q82" t="s">
        <v>1510</v>
      </c>
      <c r="R82" t="s">
        <v>1511</v>
      </c>
      <c r="S82" t="s">
        <v>1512</v>
      </c>
      <c r="T82" t="s">
        <v>1513</v>
      </c>
      <c r="U82" t="s">
        <v>31</v>
      </c>
      <c r="V82" t="s">
        <v>1170</v>
      </c>
    </row>
    <row r="83" spans="1:22" x14ac:dyDescent="0.25">
      <c r="A83">
        <v>499</v>
      </c>
      <c r="B83" s="27">
        <v>44957.511782407404</v>
      </c>
      <c r="C83" t="s">
        <v>2698</v>
      </c>
      <c r="D83" t="s">
        <v>237</v>
      </c>
      <c r="E83" s="27">
        <v>44957</v>
      </c>
      <c r="F83">
        <v>5</v>
      </c>
      <c r="G83" t="s">
        <v>5</v>
      </c>
      <c r="H83" t="s">
        <v>48</v>
      </c>
      <c r="I83">
        <v>10</v>
      </c>
      <c r="J83" t="s">
        <v>71</v>
      </c>
      <c r="K83">
        <v>5</v>
      </c>
      <c r="L83" t="s">
        <v>50</v>
      </c>
      <c r="M83" t="s">
        <v>45</v>
      </c>
      <c r="N83" t="s">
        <v>24</v>
      </c>
      <c r="O83" t="s">
        <v>1514</v>
      </c>
      <c r="Q83" t="s">
        <v>1515</v>
      </c>
      <c r="T83" t="s">
        <v>1516</v>
      </c>
      <c r="U83" t="s">
        <v>28</v>
      </c>
      <c r="V83" t="s">
        <v>1170</v>
      </c>
    </row>
    <row r="84" spans="1:22" x14ac:dyDescent="0.25">
      <c r="A84">
        <v>499</v>
      </c>
      <c r="B84" s="27">
        <v>44957.511782407404</v>
      </c>
      <c r="C84" t="s">
        <v>2698</v>
      </c>
      <c r="D84" t="s">
        <v>237</v>
      </c>
      <c r="E84" s="27">
        <v>44957</v>
      </c>
      <c r="F84">
        <v>5</v>
      </c>
      <c r="G84" t="s">
        <v>5</v>
      </c>
      <c r="H84" t="s">
        <v>48</v>
      </c>
      <c r="I84">
        <v>10</v>
      </c>
      <c r="J84" t="s">
        <v>71</v>
      </c>
      <c r="K84">
        <v>5</v>
      </c>
      <c r="L84" t="s">
        <v>50</v>
      </c>
      <c r="M84" t="s">
        <v>45</v>
      </c>
      <c r="N84" t="s">
        <v>24</v>
      </c>
      <c r="O84" t="s">
        <v>1514</v>
      </c>
      <c r="Q84" t="s">
        <v>1515</v>
      </c>
      <c r="T84" t="s">
        <v>1516</v>
      </c>
      <c r="U84" t="s">
        <v>32</v>
      </c>
      <c r="V84" t="s">
        <v>1170</v>
      </c>
    </row>
    <row r="85" spans="1:22" x14ac:dyDescent="0.25">
      <c r="A85">
        <v>499</v>
      </c>
      <c r="B85" s="27">
        <v>44957.511782407404</v>
      </c>
      <c r="C85" t="s">
        <v>2698</v>
      </c>
      <c r="D85" t="s">
        <v>237</v>
      </c>
      <c r="E85" s="27">
        <v>44957</v>
      </c>
      <c r="F85">
        <v>5</v>
      </c>
      <c r="G85" t="s">
        <v>5</v>
      </c>
      <c r="H85" t="s">
        <v>48</v>
      </c>
      <c r="I85">
        <v>10</v>
      </c>
      <c r="J85" t="s">
        <v>71</v>
      </c>
      <c r="K85">
        <v>5</v>
      </c>
      <c r="L85" t="s">
        <v>50</v>
      </c>
      <c r="M85" t="s">
        <v>45</v>
      </c>
      <c r="N85" t="s">
        <v>24</v>
      </c>
      <c r="O85" t="s">
        <v>1514</v>
      </c>
      <c r="Q85" t="s">
        <v>1515</v>
      </c>
      <c r="T85" t="s">
        <v>1516</v>
      </c>
      <c r="U85" t="s">
        <v>33</v>
      </c>
      <c r="V85" t="s">
        <v>1170</v>
      </c>
    </row>
    <row r="86" spans="1:22" x14ac:dyDescent="0.25">
      <c r="A86">
        <v>499</v>
      </c>
      <c r="B86" s="27">
        <v>44957.511782407404</v>
      </c>
      <c r="C86" t="s">
        <v>2698</v>
      </c>
      <c r="D86" t="s">
        <v>237</v>
      </c>
      <c r="E86" s="27">
        <v>44957</v>
      </c>
      <c r="F86">
        <v>5</v>
      </c>
      <c r="G86" t="s">
        <v>5</v>
      </c>
      <c r="H86" t="s">
        <v>48</v>
      </c>
      <c r="I86">
        <v>10</v>
      </c>
      <c r="J86" t="s">
        <v>71</v>
      </c>
      <c r="K86">
        <v>5</v>
      </c>
      <c r="L86" t="s">
        <v>50</v>
      </c>
      <c r="M86" t="s">
        <v>45</v>
      </c>
      <c r="N86" t="s">
        <v>24</v>
      </c>
      <c r="O86" t="s">
        <v>1514</v>
      </c>
      <c r="Q86" t="s">
        <v>1515</v>
      </c>
      <c r="T86" t="s">
        <v>1516</v>
      </c>
      <c r="U86" t="s">
        <v>35</v>
      </c>
      <c r="V86" t="s">
        <v>1170</v>
      </c>
    </row>
    <row r="87" spans="1:22" x14ac:dyDescent="0.25">
      <c r="A87">
        <v>499</v>
      </c>
      <c r="B87" s="27">
        <v>44957.511782407404</v>
      </c>
      <c r="C87" t="s">
        <v>2698</v>
      </c>
      <c r="D87" t="s">
        <v>237</v>
      </c>
      <c r="E87" s="27">
        <v>44957</v>
      </c>
      <c r="F87">
        <v>5</v>
      </c>
      <c r="G87" t="s">
        <v>5</v>
      </c>
      <c r="H87" t="s">
        <v>48</v>
      </c>
      <c r="I87">
        <v>10</v>
      </c>
      <c r="J87" t="s">
        <v>71</v>
      </c>
      <c r="K87">
        <v>5</v>
      </c>
      <c r="L87" t="s">
        <v>50</v>
      </c>
      <c r="M87" t="s">
        <v>45</v>
      </c>
      <c r="N87" t="s">
        <v>24</v>
      </c>
      <c r="O87" t="s">
        <v>1514</v>
      </c>
      <c r="Q87" t="s">
        <v>1515</v>
      </c>
      <c r="T87" t="s">
        <v>1516</v>
      </c>
      <c r="U87" t="s">
        <v>36</v>
      </c>
      <c r="V87" t="s">
        <v>1170</v>
      </c>
    </row>
    <row r="88" spans="1:22" x14ac:dyDescent="0.25">
      <c r="A88">
        <v>499</v>
      </c>
      <c r="B88" s="27">
        <v>44957.511782407404</v>
      </c>
      <c r="C88" t="s">
        <v>2698</v>
      </c>
      <c r="D88" t="s">
        <v>237</v>
      </c>
      <c r="E88" s="27">
        <v>44957</v>
      </c>
      <c r="F88">
        <v>5</v>
      </c>
      <c r="G88" t="s">
        <v>5</v>
      </c>
      <c r="H88" t="s">
        <v>48</v>
      </c>
      <c r="I88">
        <v>10</v>
      </c>
      <c r="J88" t="s">
        <v>71</v>
      </c>
      <c r="K88">
        <v>5</v>
      </c>
      <c r="L88" t="s">
        <v>50</v>
      </c>
      <c r="M88" t="s">
        <v>45</v>
      </c>
      <c r="N88" t="s">
        <v>24</v>
      </c>
      <c r="O88" t="s">
        <v>1514</v>
      </c>
      <c r="Q88" t="s">
        <v>1515</v>
      </c>
      <c r="T88" t="s">
        <v>1516</v>
      </c>
      <c r="U88" t="s">
        <v>37</v>
      </c>
      <c r="V88" t="s">
        <v>1170</v>
      </c>
    </row>
    <row r="89" spans="1:22" x14ac:dyDescent="0.25">
      <c r="A89">
        <v>499</v>
      </c>
      <c r="B89" s="27">
        <v>44957.511782407404</v>
      </c>
      <c r="C89" t="s">
        <v>2698</v>
      </c>
      <c r="D89" t="s">
        <v>237</v>
      </c>
      <c r="E89" s="27">
        <v>44957</v>
      </c>
      <c r="F89">
        <v>5</v>
      </c>
      <c r="G89" t="s">
        <v>5</v>
      </c>
      <c r="H89" t="s">
        <v>48</v>
      </c>
      <c r="I89">
        <v>10</v>
      </c>
      <c r="J89" t="s">
        <v>71</v>
      </c>
      <c r="K89">
        <v>5</v>
      </c>
      <c r="L89" t="s">
        <v>50</v>
      </c>
      <c r="M89" t="s">
        <v>45</v>
      </c>
      <c r="N89" t="s">
        <v>24</v>
      </c>
      <c r="O89" t="s">
        <v>1514</v>
      </c>
      <c r="Q89" t="s">
        <v>1515</v>
      </c>
      <c r="T89" t="s">
        <v>1516</v>
      </c>
      <c r="U89" t="s">
        <v>38</v>
      </c>
      <c r="V89" t="s">
        <v>1170</v>
      </c>
    </row>
    <row r="90" spans="1:22" x14ac:dyDescent="0.25">
      <c r="A90">
        <v>499</v>
      </c>
      <c r="B90" s="27">
        <v>44957.511782407404</v>
      </c>
      <c r="C90" t="s">
        <v>2698</v>
      </c>
      <c r="D90" t="s">
        <v>237</v>
      </c>
      <c r="E90" s="27">
        <v>44957</v>
      </c>
      <c r="F90">
        <v>5</v>
      </c>
      <c r="G90" t="s">
        <v>5</v>
      </c>
      <c r="H90" t="s">
        <v>48</v>
      </c>
      <c r="I90">
        <v>10</v>
      </c>
      <c r="J90" t="s">
        <v>71</v>
      </c>
      <c r="K90">
        <v>5</v>
      </c>
      <c r="L90" t="s">
        <v>50</v>
      </c>
      <c r="M90" t="s">
        <v>45</v>
      </c>
      <c r="N90" t="s">
        <v>24</v>
      </c>
      <c r="O90" t="s">
        <v>1514</v>
      </c>
      <c r="Q90" t="s">
        <v>1515</v>
      </c>
      <c r="T90" t="s">
        <v>1516</v>
      </c>
      <c r="U90" t="s">
        <v>39</v>
      </c>
      <c r="V90" t="s">
        <v>1170</v>
      </c>
    </row>
    <row r="91" spans="1:22" x14ac:dyDescent="0.25">
      <c r="A91">
        <v>499</v>
      </c>
      <c r="B91" s="27">
        <v>44957.511782407404</v>
      </c>
      <c r="C91" t="s">
        <v>2698</v>
      </c>
      <c r="D91" t="s">
        <v>237</v>
      </c>
      <c r="E91" s="27">
        <v>44957</v>
      </c>
      <c r="F91">
        <v>5</v>
      </c>
      <c r="G91" t="s">
        <v>5</v>
      </c>
      <c r="H91" t="s">
        <v>48</v>
      </c>
      <c r="I91">
        <v>10</v>
      </c>
      <c r="J91" t="s">
        <v>71</v>
      </c>
      <c r="K91">
        <v>5</v>
      </c>
      <c r="L91" t="s">
        <v>50</v>
      </c>
      <c r="M91" t="s">
        <v>45</v>
      </c>
      <c r="N91" t="s">
        <v>24</v>
      </c>
      <c r="O91" t="s">
        <v>1514</v>
      </c>
      <c r="Q91" t="s">
        <v>1515</v>
      </c>
      <c r="T91" t="s">
        <v>1516</v>
      </c>
      <c r="U91" t="s">
        <v>40</v>
      </c>
      <c r="V91" t="s">
        <v>1166</v>
      </c>
    </row>
    <row r="92" spans="1:22" x14ac:dyDescent="0.25">
      <c r="A92">
        <v>507</v>
      </c>
      <c r="B92" s="27">
        <v>44959.814236111109</v>
      </c>
      <c r="C92" t="s">
        <v>2745</v>
      </c>
      <c r="D92" t="s">
        <v>432</v>
      </c>
      <c r="E92" s="27">
        <v>44946</v>
      </c>
      <c r="F92">
        <v>3</v>
      </c>
      <c r="G92" t="s">
        <v>5</v>
      </c>
      <c r="H92" t="s">
        <v>58</v>
      </c>
      <c r="I92">
        <v>7</v>
      </c>
      <c r="J92" t="s">
        <v>80</v>
      </c>
      <c r="K92">
        <v>2</v>
      </c>
      <c r="L92" t="s">
        <v>50</v>
      </c>
      <c r="M92" t="s">
        <v>45</v>
      </c>
      <c r="N92" t="s">
        <v>25</v>
      </c>
      <c r="O92" t="s">
        <v>1545</v>
      </c>
      <c r="R92" t="s">
        <v>1546</v>
      </c>
      <c r="T92" t="s">
        <v>1547</v>
      </c>
      <c r="U92" t="s">
        <v>31</v>
      </c>
      <c r="V92" t="s">
        <v>1170</v>
      </c>
    </row>
    <row r="93" spans="1:22" x14ac:dyDescent="0.25">
      <c r="A93">
        <v>523</v>
      </c>
      <c r="B93" s="27">
        <v>44962.61041666667</v>
      </c>
      <c r="C93" t="s">
        <v>2723</v>
      </c>
      <c r="D93" t="s">
        <v>1576</v>
      </c>
      <c r="E93" s="27">
        <v>44953</v>
      </c>
      <c r="F93">
        <v>4</v>
      </c>
      <c r="G93" t="s">
        <v>5</v>
      </c>
      <c r="H93" t="s">
        <v>58</v>
      </c>
      <c r="I93">
        <v>11</v>
      </c>
      <c r="J93" t="s">
        <v>64</v>
      </c>
      <c r="K93">
        <v>1</v>
      </c>
      <c r="L93" t="s">
        <v>125</v>
      </c>
      <c r="M93" t="s">
        <v>45</v>
      </c>
      <c r="N93" t="s">
        <v>51</v>
      </c>
      <c r="O93" t="s">
        <v>1577</v>
      </c>
      <c r="P93" t="s">
        <v>1578</v>
      </c>
      <c r="T93" t="s">
        <v>1579</v>
      </c>
      <c r="U93" t="s">
        <v>32</v>
      </c>
      <c r="V93" t="s">
        <v>1170</v>
      </c>
    </row>
    <row r="94" spans="1:22" x14ac:dyDescent="0.25">
      <c r="A94">
        <v>523</v>
      </c>
      <c r="B94" s="27">
        <v>44962.61041666667</v>
      </c>
      <c r="C94" t="s">
        <v>2723</v>
      </c>
      <c r="D94" t="s">
        <v>1576</v>
      </c>
      <c r="E94" s="27">
        <v>44953</v>
      </c>
      <c r="F94">
        <v>4</v>
      </c>
      <c r="G94" t="s">
        <v>5</v>
      </c>
      <c r="H94" t="s">
        <v>58</v>
      </c>
      <c r="I94">
        <v>11</v>
      </c>
      <c r="J94" t="s">
        <v>64</v>
      </c>
      <c r="K94">
        <v>1</v>
      </c>
      <c r="L94" t="s">
        <v>125</v>
      </c>
      <c r="M94" t="s">
        <v>45</v>
      </c>
      <c r="N94" t="s">
        <v>51</v>
      </c>
      <c r="O94" t="s">
        <v>1577</v>
      </c>
      <c r="P94" t="s">
        <v>1578</v>
      </c>
      <c r="T94" t="s">
        <v>1579</v>
      </c>
      <c r="U94" t="s">
        <v>33</v>
      </c>
      <c r="V94" t="s">
        <v>1170</v>
      </c>
    </row>
    <row r="95" spans="1:22" x14ac:dyDescent="0.25">
      <c r="A95">
        <v>523</v>
      </c>
      <c r="B95" s="27">
        <v>44962.61041666667</v>
      </c>
      <c r="C95" t="s">
        <v>2723</v>
      </c>
      <c r="D95" t="s">
        <v>1576</v>
      </c>
      <c r="E95" s="27">
        <v>44953</v>
      </c>
      <c r="F95">
        <v>4</v>
      </c>
      <c r="G95" t="s">
        <v>5</v>
      </c>
      <c r="H95" t="s">
        <v>58</v>
      </c>
      <c r="I95">
        <v>11</v>
      </c>
      <c r="J95" t="s">
        <v>64</v>
      </c>
      <c r="K95">
        <v>1</v>
      </c>
      <c r="L95" t="s">
        <v>125</v>
      </c>
      <c r="M95" t="s">
        <v>45</v>
      </c>
      <c r="N95" t="s">
        <v>51</v>
      </c>
      <c r="O95" t="s">
        <v>1577</v>
      </c>
      <c r="P95" t="s">
        <v>1578</v>
      </c>
      <c r="T95" t="s">
        <v>1579</v>
      </c>
      <c r="U95" t="s">
        <v>34</v>
      </c>
      <c r="V95" t="s">
        <v>1170</v>
      </c>
    </row>
    <row r="96" spans="1:22" x14ac:dyDescent="0.25">
      <c r="A96">
        <v>523</v>
      </c>
      <c r="B96" s="27">
        <v>44962.61041666667</v>
      </c>
      <c r="C96" t="s">
        <v>2723</v>
      </c>
      <c r="D96" t="s">
        <v>1576</v>
      </c>
      <c r="E96" s="27">
        <v>44953</v>
      </c>
      <c r="F96">
        <v>4</v>
      </c>
      <c r="G96" t="s">
        <v>5</v>
      </c>
      <c r="H96" t="s">
        <v>58</v>
      </c>
      <c r="I96">
        <v>11</v>
      </c>
      <c r="J96" t="s">
        <v>64</v>
      </c>
      <c r="K96">
        <v>1</v>
      </c>
      <c r="L96" t="s">
        <v>125</v>
      </c>
      <c r="M96" t="s">
        <v>45</v>
      </c>
      <c r="N96" t="s">
        <v>51</v>
      </c>
      <c r="O96" t="s">
        <v>1577</v>
      </c>
      <c r="P96" t="s">
        <v>1578</v>
      </c>
      <c r="T96" t="s">
        <v>1579</v>
      </c>
      <c r="U96" t="s">
        <v>35</v>
      </c>
      <c r="V96" t="s">
        <v>1170</v>
      </c>
    </row>
    <row r="97" spans="1:22" x14ac:dyDescent="0.25">
      <c r="A97">
        <v>539</v>
      </c>
      <c r="B97" s="27">
        <v>44966.678657407407</v>
      </c>
      <c r="C97" t="s">
        <v>2730</v>
      </c>
      <c r="D97" t="s">
        <v>517</v>
      </c>
      <c r="E97" s="27">
        <v>44964</v>
      </c>
      <c r="F97">
        <v>6</v>
      </c>
      <c r="G97" t="s">
        <v>5</v>
      </c>
      <c r="H97" t="s">
        <v>42</v>
      </c>
      <c r="I97">
        <v>13</v>
      </c>
      <c r="J97" t="s">
        <v>131</v>
      </c>
      <c r="L97" t="s">
        <v>85</v>
      </c>
      <c r="M97" t="s">
        <v>45</v>
      </c>
      <c r="N97" t="s">
        <v>51</v>
      </c>
      <c r="O97" t="s">
        <v>1624</v>
      </c>
      <c r="P97" t="s">
        <v>1625</v>
      </c>
      <c r="T97" t="s">
        <v>1626</v>
      </c>
      <c r="U97" t="s">
        <v>31</v>
      </c>
      <c r="V97" t="s">
        <v>1170</v>
      </c>
    </row>
    <row r="98" spans="1:22" x14ac:dyDescent="0.25">
      <c r="A98">
        <v>540</v>
      </c>
      <c r="B98" s="27">
        <v>44966.702199074076</v>
      </c>
      <c r="C98" t="s">
        <v>2735</v>
      </c>
      <c r="D98" t="s">
        <v>210</v>
      </c>
      <c r="E98" s="27">
        <v>44950</v>
      </c>
      <c r="F98">
        <v>4</v>
      </c>
      <c r="G98" t="s">
        <v>5</v>
      </c>
      <c r="H98" t="s">
        <v>90</v>
      </c>
      <c r="I98">
        <v>9</v>
      </c>
      <c r="J98" t="s">
        <v>192</v>
      </c>
      <c r="K98">
        <v>2</v>
      </c>
      <c r="L98" t="s">
        <v>50</v>
      </c>
      <c r="M98" t="s">
        <v>302</v>
      </c>
      <c r="O98" t="s">
        <v>1627</v>
      </c>
      <c r="P98" t="s">
        <v>1628</v>
      </c>
      <c r="Q98" t="s">
        <v>1629</v>
      </c>
      <c r="R98" t="s">
        <v>1630</v>
      </c>
      <c r="S98" t="s">
        <v>1631</v>
      </c>
      <c r="T98" t="s">
        <v>1632</v>
      </c>
      <c r="U98" t="s">
        <v>29</v>
      </c>
      <c r="V98" t="s">
        <v>1170</v>
      </c>
    </row>
    <row r="99" spans="1:22" x14ac:dyDescent="0.25">
      <c r="A99">
        <v>541</v>
      </c>
      <c r="B99" s="27">
        <v>44967.489814814813</v>
      </c>
      <c r="C99" t="s">
        <v>2722</v>
      </c>
      <c r="D99" t="s">
        <v>1633</v>
      </c>
      <c r="E99" s="27">
        <v>44943</v>
      </c>
      <c r="F99">
        <v>3</v>
      </c>
      <c r="G99" t="s">
        <v>5</v>
      </c>
      <c r="H99" t="s">
        <v>48</v>
      </c>
      <c r="I99">
        <v>11</v>
      </c>
      <c r="J99" t="s">
        <v>146</v>
      </c>
      <c r="K99">
        <v>1</v>
      </c>
      <c r="L99" t="s">
        <v>65</v>
      </c>
      <c r="M99" t="s">
        <v>302</v>
      </c>
      <c r="O99" t="s">
        <v>1634</v>
      </c>
      <c r="P99" t="s">
        <v>1635</v>
      </c>
      <c r="Q99" t="s">
        <v>1636</v>
      </c>
      <c r="R99" t="s">
        <v>1637</v>
      </c>
      <c r="S99" t="s">
        <v>1638</v>
      </c>
      <c r="T99" t="s">
        <v>1639</v>
      </c>
      <c r="U99" t="s">
        <v>36</v>
      </c>
      <c r="V99" t="s">
        <v>1170</v>
      </c>
    </row>
    <row r="100" spans="1:22" x14ac:dyDescent="0.25">
      <c r="A100">
        <v>542</v>
      </c>
      <c r="B100" s="27">
        <v>44967.503344907411</v>
      </c>
      <c r="C100" t="s">
        <v>2722</v>
      </c>
      <c r="D100" t="s">
        <v>311</v>
      </c>
      <c r="E100" s="27">
        <v>44956</v>
      </c>
      <c r="F100">
        <v>5</v>
      </c>
      <c r="G100" t="s">
        <v>5</v>
      </c>
      <c r="H100" t="s">
        <v>48</v>
      </c>
      <c r="I100">
        <v>7</v>
      </c>
      <c r="J100" t="s">
        <v>49</v>
      </c>
      <c r="K100">
        <v>1</v>
      </c>
      <c r="L100" t="s">
        <v>44</v>
      </c>
      <c r="M100" t="s">
        <v>302</v>
      </c>
      <c r="O100" t="s">
        <v>1640</v>
      </c>
      <c r="P100" t="s">
        <v>1641</v>
      </c>
      <c r="Q100" t="s">
        <v>1642</v>
      </c>
      <c r="R100" t="s">
        <v>1643</v>
      </c>
      <c r="S100" t="s">
        <v>1644</v>
      </c>
      <c r="T100" t="s">
        <v>1645</v>
      </c>
      <c r="U100" t="s">
        <v>36</v>
      </c>
      <c r="V100" t="s">
        <v>1170</v>
      </c>
    </row>
    <row r="101" spans="1:22" x14ac:dyDescent="0.25">
      <c r="A101">
        <v>546</v>
      </c>
      <c r="B101" s="27">
        <v>44978.574699074074</v>
      </c>
      <c r="C101" t="s">
        <v>2716</v>
      </c>
      <c r="D101" t="s">
        <v>75</v>
      </c>
      <c r="E101" s="27">
        <v>44978</v>
      </c>
      <c r="F101">
        <v>1</v>
      </c>
      <c r="G101" t="s">
        <v>6</v>
      </c>
      <c r="H101" t="s">
        <v>48</v>
      </c>
      <c r="I101">
        <v>8</v>
      </c>
      <c r="J101" t="s">
        <v>71</v>
      </c>
      <c r="K101">
        <v>3</v>
      </c>
      <c r="L101" t="s">
        <v>50</v>
      </c>
      <c r="M101" t="s">
        <v>302</v>
      </c>
      <c r="O101" t="s">
        <v>1656</v>
      </c>
      <c r="P101" t="s">
        <v>1657</v>
      </c>
      <c r="Q101" t="s">
        <v>1658</v>
      </c>
      <c r="R101" t="s">
        <v>1659</v>
      </c>
      <c r="S101" t="s">
        <v>1660</v>
      </c>
      <c r="T101" t="s">
        <v>1661</v>
      </c>
      <c r="U101" t="s">
        <v>30</v>
      </c>
      <c r="V101" t="s">
        <v>1166</v>
      </c>
    </row>
    <row r="102" spans="1:22" x14ac:dyDescent="0.25">
      <c r="A102">
        <v>546</v>
      </c>
      <c r="B102" s="27">
        <v>44978.574699074074</v>
      </c>
      <c r="C102" t="s">
        <v>2716</v>
      </c>
      <c r="D102" t="s">
        <v>75</v>
      </c>
      <c r="E102" s="27">
        <v>44978</v>
      </c>
      <c r="F102">
        <v>1</v>
      </c>
      <c r="G102" t="s">
        <v>6</v>
      </c>
      <c r="H102" t="s">
        <v>48</v>
      </c>
      <c r="I102">
        <v>8</v>
      </c>
      <c r="J102" t="s">
        <v>71</v>
      </c>
      <c r="K102">
        <v>3</v>
      </c>
      <c r="L102" t="s">
        <v>50</v>
      </c>
      <c r="M102" t="s">
        <v>302</v>
      </c>
      <c r="O102" t="s">
        <v>1656</v>
      </c>
      <c r="P102" t="s">
        <v>1657</v>
      </c>
      <c r="Q102" t="s">
        <v>1658</v>
      </c>
      <c r="R102" t="s">
        <v>1659</v>
      </c>
      <c r="S102" t="s">
        <v>1660</v>
      </c>
      <c r="T102" t="s">
        <v>1661</v>
      </c>
      <c r="U102" t="s">
        <v>36</v>
      </c>
      <c r="V102" t="s">
        <v>1170</v>
      </c>
    </row>
    <row r="103" spans="1:22" x14ac:dyDescent="0.25">
      <c r="A103">
        <v>547</v>
      </c>
      <c r="B103" s="27">
        <v>44978.635775462964</v>
      </c>
      <c r="C103" t="s">
        <v>2730</v>
      </c>
      <c r="D103" t="s">
        <v>293</v>
      </c>
      <c r="E103" s="27">
        <v>44978</v>
      </c>
      <c r="F103">
        <v>1</v>
      </c>
      <c r="G103" t="s">
        <v>6</v>
      </c>
      <c r="H103" t="s">
        <v>42</v>
      </c>
      <c r="I103">
        <v>10</v>
      </c>
      <c r="J103" t="s">
        <v>43</v>
      </c>
      <c r="K103">
        <v>4</v>
      </c>
      <c r="L103" t="s">
        <v>50</v>
      </c>
      <c r="M103" t="s">
        <v>45</v>
      </c>
      <c r="N103" t="s">
        <v>25</v>
      </c>
      <c r="O103" t="s">
        <v>1662</v>
      </c>
      <c r="R103" t="s">
        <v>1663</v>
      </c>
      <c r="T103" t="s">
        <v>1664</v>
      </c>
      <c r="U103" t="s">
        <v>31</v>
      </c>
      <c r="V103" t="s">
        <v>1166</v>
      </c>
    </row>
    <row r="104" spans="1:22" x14ac:dyDescent="0.25">
      <c r="A104">
        <v>548</v>
      </c>
      <c r="B104" s="27">
        <v>44978.6403125</v>
      </c>
      <c r="C104" t="s">
        <v>2730</v>
      </c>
      <c r="D104" t="s">
        <v>1597</v>
      </c>
      <c r="E104" s="27">
        <v>44978</v>
      </c>
      <c r="F104">
        <v>1</v>
      </c>
      <c r="G104" t="s">
        <v>6</v>
      </c>
      <c r="H104" t="s">
        <v>42</v>
      </c>
      <c r="I104">
        <v>10</v>
      </c>
      <c r="J104" t="s">
        <v>43</v>
      </c>
      <c r="K104">
        <v>5</v>
      </c>
      <c r="L104" t="s">
        <v>44</v>
      </c>
      <c r="M104" t="s">
        <v>45</v>
      </c>
      <c r="N104" t="s">
        <v>51</v>
      </c>
      <c r="O104" t="s">
        <v>1665</v>
      </c>
      <c r="P104" t="s">
        <v>1666</v>
      </c>
      <c r="T104" t="s">
        <v>1667</v>
      </c>
      <c r="U104" t="s">
        <v>34</v>
      </c>
      <c r="V104" t="s">
        <v>1166</v>
      </c>
    </row>
    <row r="105" spans="1:22" x14ac:dyDescent="0.25">
      <c r="A105">
        <v>551</v>
      </c>
      <c r="B105" s="27">
        <v>44980.43613425926</v>
      </c>
      <c r="C105" t="s">
        <v>2772</v>
      </c>
      <c r="D105" t="s">
        <v>563</v>
      </c>
      <c r="E105" s="27">
        <v>44980</v>
      </c>
      <c r="F105">
        <v>1</v>
      </c>
      <c r="G105" t="s">
        <v>6</v>
      </c>
      <c r="H105" t="s">
        <v>42</v>
      </c>
      <c r="I105">
        <v>13</v>
      </c>
      <c r="J105" t="s">
        <v>493</v>
      </c>
      <c r="L105" t="s">
        <v>65</v>
      </c>
      <c r="M105" t="s">
        <v>45</v>
      </c>
      <c r="N105" t="s">
        <v>24</v>
      </c>
      <c r="O105" t="s">
        <v>1670</v>
      </c>
      <c r="Q105" t="s">
        <v>1671</v>
      </c>
      <c r="T105" t="s">
        <v>1672</v>
      </c>
      <c r="U105" t="s">
        <v>34</v>
      </c>
      <c r="V105" t="s">
        <v>1170</v>
      </c>
    </row>
    <row r="106" spans="1:22" x14ac:dyDescent="0.25">
      <c r="A106">
        <v>557</v>
      </c>
      <c r="B106" s="27">
        <v>44981.696412037039</v>
      </c>
      <c r="C106" t="s">
        <v>2722</v>
      </c>
      <c r="D106" t="s">
        <v>744</v>
      </c>
      <c r="E106" s="27">
        <v>44981</v>
      </c>
      <c r="F106">
        <v>1</v>
      </c>
      <c r="G106" t="s">
        <v>6</v>
      </c>
      <c r="H106" t="s">
        <v>48</v>
      </c>
      <c r="I106">
        <v>10</v>
      </c>
      <c r="J106" t="s">
        <v>71</v>
      </c>
      <c r="K106">
        <v>2</v>
      </c>
      <c r="L106" t="s">
        <v>44</v>
      </c>
      <c r="M106" t="s">
        <v>302</v>
      </c>
      <c r="O106" t="s">
        <v>1686</v>
      </c>
      <c r="P106" t="s">
        <v>1687</v>
      </c>
      <c r="Q106" t="s">
        <v>1688</v>
      </c>
      <c r="R106" t="s">
        <v>1689</v>
      </c>
      <c r="S106" t="s">
        <v>1690</v>
      </c>
      <c r="T106" t="s">
        <v>1691</v>
      </c>
      <c r="U106" t="s">
        <v>36</v>
      </c>
      <c r="V106" t="s">
        <v>1166</v>
      </c>
    </row>
    <row r="107" spans="1:22" x14ac:dyDescent="0.25">
      <c r="A107">
        <v>557</v>
      </c>
      <c r="B107" s="27">
        <v>44981.696412037039</v>
      </c>
      <c r="C107" t="s">
        <v>2722</v>
      </c>
      <c r="D107" t="s">
        <v>744</v>
      </c>
      <c r="E107" s="27">
        <v>44981</v>
      </c>
      <c r="F107">
        <v>1</v>
      </c>
      <c r="G107" t="s">
        <v>6</v>
      </c>
      <c r="H107" t="s">
        <v>48</v>
      </c>
      <c r="I107">
        <v>10</v>
      </c>
      <c r="J107" t="s">
        <v>71</v>
      </c>
      <c r="K107">
        <v>2</v>
      </c>
      <c r="L107" t="s">
        <v>44</v>
      </c>
      <c r="M107" t="s">
        <v>302</v>
      </c>
      <c r="O107" t="s">
        <v>1686</v>
      </c>
      <c r="P107" t="s">
        <v>1687</v>
      </c>
      <c r="Q107" t="s">
        <v>1688</v>
      </c>
      <c r="R107" t="s">
        <v>1689</v>
      </c>
      <c r="S107" t="s">
        <v>1690</v>
      </c>
      <c r="T107" t="s">
        <v>1691</v>
      </c>
      <c r="U107" t="s">
        <v>37</v>
      </c>
      <c r="V107" t="s">
        <v>1166</v>
      </c>
    </row>
    <row r="108" spans="1:22" x14ac:dyDescent="0.25">
      <c r="A108">
        <v>563</v>
      </c>
      <c r="B108" s="27">
        <v>44985.736435185187</v>
      </c>
      <c r="C108" t="s">
        <v>2697</v>
      </c>
      <c r="D108" t="s">
        <v>235</v>
      </c>
      <c r="E108" s="27">
        <v>44979</v>
      </c>
      <c r="F108">
        <v>1</v>
      </c>
      <c r="G108" t="s">
        <v>6</v>
      </c>
      <c r="H108" t="s">
        <v>48</v>
      </c>
      <c r="I108">
        <v>11</v>
      </c>
      <c r="J108" t="s">
        <v>71</v>
      </c>
      <c r="K108">
        <v>4</v>
      </c>
      <c r="L108" t="s">
        <v>50</v>
      </c>
      <c r="M108" t="s">
        <v>302</v>
      </c>
      <c r="O108" t="s">
        <v>1710</v>
      </c>
      <c r="P108" t="s">
        <v>1711</v>
      </c>
      <c r="Q108" t="s">
        <v>1712</v>
      </c>
      <c r="R108" t="s">
        <v>1713</v>
      </c>
      <c r="S108" t="s">
        <v>1714</v>
      </c>
      <c r="T108" t="s">
        <v>1715</v>
      </c>
      <c r="U108" t="s">
        <v>32</v>
      </c>
      <c r="V108" t="s">
        <v>1170</v>
      </c>
    </row>
    <row r="109" spans="1:22" x14ac:dyDescent="0.25">
      <c r="A109">
        <v>572</v>
      </c>
      <c r="B109" s="27">
        <v>44987.411979166667</v>
      </c>
      <c r="C109" t="s">
        <v>2697</v>
      </c>
      <c r="D109" t="s">
        <v>509</v>
      </c>
      <c r="E109" s="27">
        <v>44981</v>
      </c>
      <c r="F109">
        <v>1</v>
      </c>
      <c r="G109" t="s">
        <v>6</v>
      </c>
      <c r="H109" t="s">
        <v>48</v>
      </c>
      <c r="I109">
        <v>10</v>
      </c>
      <c r="J109" t="s">
        <v>71</v>
      </c>
      <c r="K109">
        <v>3</v>
      </c>
      <c r="L109" t="s">
        <v>44</v>
      </c>
      <c r="M109" t="s">
        <v>302</v>
      </c>
      <c r="O109" t="s">
        <v>1731</v>
      </c>
      <c r="P109" t="s">
        <v>1732</v>
      </c>
      <c r="Q109" t="s">
        <v>1733</v>
      </c>
      <c r="R109" t="s">
        <v>1734</v>
      </c>
      <c r="S109" t="s">
        <v>1735</v>
      </c>
      <c r="T109" t="s">
        <v>1736</v>
      </c>
      <c r="U109" t="s">
        <v>32</v>
      </c>
      <c r="V109" t="s">
        <v>1170</v>
      </c>
    </row>
    <row r="110" spans="1:22" x14ac:dyDescent="0.25">
      <c r="A110">
        <v>572</v>
      </c>
      <c r="B110" s="27">
        <v>44987.411979166667</v>
      </c>
      <c r="C110" t="s">
        <v>2697</v>
      </c>
      <c r="D110" t="s">
        <v>509</v>
      </c>
      <c r="E110" s="27">
        <v>44981</v>
      </c>
      <c r="F110">
        <v>1</v>
      </c>
      <c r="G110" t="s">
        <v>6</v>
      </c>
      <c r="H110" t="s">
        <v>48</v>
      </c>
      <c r="I110">
        <v>10</v>
      </c>
      <c r="J110" t="s">
        <v>71</v>
      </c>
      <c r="K110">
        <v>3</v>
      </c>
      <c r="L110" t="s">
        <v>44</v>
      </c>
      <c r="M110" t="s">
        <v>302</v>
      </c>
      <c r="O110" t="s">
        <v>1731</v>
      </c>
      <c r="P110" t="s">
        <v>1732</v>
      </c>
      <c r="Q110" t="s">
        <v>1733</v>
      </c>
      <c r="R110" t="s">
        <v>1734</v>
      </c>
      <c r="S110" t="s">
        <v>1735</v>
      </c>
      <c r="T110" t="s">
        <v>1736</v>
      </c>
      <c r="U110" t="s">
        <v>35</v>
      </c>
      <c r="V110" t="s">
        <v>1170</v>
      </c>
    </row>
    <row r="111" spans="1:22" x14ac:dyDescent="0.25">
      <c r="A111">
        <v>572</v>
      </c>
      <c r="B111" s="27">
        <v>44987.411979166667</v>
      </c>
      <c r="C111" t="s">
        <v>2697</v>
      </c>
      <c r="D111" t="s">
        <v>509</v>
      </c>
      <c r="E111" s="27">
        <v>44981</v>
      </c>
      <c r="F111">
        <v>1</v>
      </c>
      <c r="G111" t="s">
        <v>6</v>
      </c>
      <c r="H111" t="s">
        <v>48</v>
      </c>
      <c r="I111">
        <v>10</v>
      </c>
      <c r="J111" t="s">
        <v>71</v>
      </c>
      <c r="K111">
        <v>3</v>
      </c>
      <c r="L111" t="s">
        <v>44</v>
      </c>
      <c r="M111" t="s">
        <v>302</v>
      </c>
      <c r="O111" t="s">
        <v>1731</v>
      </c>
      <c r="P111" t="s">
        <v>1732</v>
      </c>
      <c r="Q111" t="s">
        <v>1733</v>
      </c>
      <c r="R111" t="s">
        <v>1734</v>
      </c>
      <c r="S111" t="s">
        <v>1735</v>
      </c>
      <c r="T111" t="s">
        <v>1736</v>
      </c>
      <c r="U111" t="s">
        <v>37</v>
      </c>
      <c r="V111" t="s">
        <v>1170</v>
      </c>
    </row>
    <row r="112" spans="1:22" x14ac:dyDescent="0.25">
      <c r="A112">
        <v>574</v>
      </c>
      <c r="B112" s="27">
        <v>44987.423414351855</v>
      </c>
      <c r="C112" t="s">
        <v>2708</v>
      </c>
      <c r="D112" t="s">
        <v>145</v>
      </c>
      <c r="E112" s="27">
        <v>44986</v>
      </c>
      <c r="F112">
        <v>2</v>
      </c>
      <c r="G112" t="s">
        <v>6</v>
      </c>
      <c r="H112" t="s">
        <v>48</v>
      </c>
      <c r="I112">
        <v>8</v>
      </c>
      <c r="J112" t="s">
        <v>49</v>
      </c>
      <c r="K112">
        <v>3</v>
      </c>
      <c r="L112" t="s">
        <v>44</v>
      </c>
      <c r="M112" t="s">
        <v>45</v>
      </c>
      <c r="N112" t="s">
        <v>26</v>
      </c>
      <c r="O112" t="s">
        <v>1740</v>
      </c>
      <c r="S112" t="s">
        <v>1741</v>
      </c>
      <c r="T112" t="s">
        <v>1742</v>
      </c>
      <c r="U112" t="s">
        <v>36</v>
      </c>
      <c r="V112" t="s">
        <v>1166</v>
      </c>
    </row>
    <row r="113" spans="1:22" x14ac:dyDescent="0.25">
      <c r="A113">
        <v>575</v>
      </c>
      <c r="B113" s="27">
        <v>44987.495740740742</v>
      </c>
      <c r="C113" t="s">
        <v>2722</v>
      </c>
      <c r="D113" t="s">
        <v>122</v>
      </c>
      <c r="E113" s="27">
        <v>44984</v>
      </c>
      <c r="F113">
        <v>2</v>
      </c>
      <c r="G113" t="s">
        <v>6</v>
      </c>
      <c r="H113" t="s">
        <v>48</v>
      </c>
      <c r="I113">
        <v>7</v>
      </c>
      <c r="J113" t="s">
        <v>71</v>
      </c>
      <c r="K113">
        <v>2</v>
      </c>
      <c r="L113" t="s">
        <v>44</v>
      </c>
      <c r="M113" t="s">
        <v>302</v>
      </c>
      <c r="O113" t="s">
        <v>1743</v>
      </c>
      <c r="P113" t="s">
        <v>1744</v>
      </c>
      <c r="Q113" t="s">
        <v>1745</v>
      </c>
      <c r="R113" t="s">
        <v>1746</v>
      </c>
      <c r="S113" t="s">
        <v>1747</v>
      </c>
      <c r="T113" t="s">
        <v>1748</v>
      </c>
      <c r="U113" t="s">
        <v>29</v>
      </c>
      <c r="V113" t="s">
        <v>1166</v>
      </c>
    </row>
    <row r="114" spans="1:22" x14ac:dyDescent="0.25">
      <c r="A114">
        <v>612</v>
      </c>
      <c r="B114" s="27">
        <v>44994.376967592594</v>
      </c>
      <c r="C114" t="s">
        <v>2715</v>
      </c>
      <c r="D114" t="s">
        <v>1831</v>
      </c>
      <c r="E114" s="27">
        <v>44957</v>
      </c>
      <c r="F114">
        <v>5</v>
      </c>
      <c r="G114" t="s">
        <v>5</v>
      </c>
      <c r="H114" t="s">
        <v>90</v>
      </c>
      <c r="I114">
        <v>11</v>
      </c>
      <c r="J114" t="s">
        <v>221</v>
      </c>
      <c r="K114">
        <v>1</v>
      </c>
      <c r="L114" t="s">
        <v>65</v>
      </c>
      <c r="M114" t="s">
        <v>302</v>
      </c>
      <c r="O114" t="s">
        <v>1832</v>
      </c>
      <c r="P114" t="s">
        <v>1833</v>
      </c>
      <c r="Q114" t="s">
        <v>1834</v>
      </c>
      <c r="R114" t="s">
        <v>1835</v>
      </c>
      <c r="S114" t="s">
        <v>1836</v>
      </c>
      <c r="T114" t="s">
        <v>1837</v>
      </c>
      <c r="U114" t="s">
        <v>28</v>
      </c>
      <c r="V114" t="s">
        <v>1170</v>
      </c>
    </row>
    <row r="115" spans="1:22" x14ac:dyDescent="0.25">
      <c r="A115">
        <v>612</v>
      </c>
      <c r="B115" s="27">
        <v>44994.376967592594</v>
      </c>
      <c r="C115" t="s">
        <v>2715</v>
      </c>
      <c r="D115" t="s">
        <v>1831</v>
      </c>
      <c r="E115" s="27">
        <v>44957</v>
      </c>
      <c r="F115">
        <v>5</v>
      </c>
      <c r="G115" t="s">
        <v>5</v>
      </c>
      <c r="H115" t="s">
        <v>90</v>
      </c>
      <c r="I115">
        <v>11</v>
      </c>
      <c r="J115" t="s">
        <v>221</v>
      </c>
      <c r="K115">
        <v>1</v>
      </c>
      <c r="L115" t="s">
        <v>65</v>
      </c>
      <c r="M115" t="s">
        <v>302</v>
      </c>
      <c r="O115" t="s">
        <v>1832</v>
      </c>
      <c r="P115" t="s">
        <v>1833</v>
      </c>
      <c r="Q115" t="s">
        <v>1834</v>
      </c>
      <c r="R115" t="s">
        <v>1835</v>
      </c>
      <c r="S115" t="s">
        <v>1836</v>
      </c>
      <c r="T115" t="s">
        <v>1837</v>
      </c>
      <c r="U115" t="s">
        <v>35</v>
      </c>
      <c r="V115" t="s">
        <v>1170</v>
      </c>
    </row>
    <row r="116" spans="1:22" x14ac:dyDescent="0.25">
      <c r="A116">
        <v>616</v>
      </c>
      <c r="B116" s="27">
        <v>44995.333090277774</v>
      </c>
      <c r="C116" t="s">
        <v>2715</v>
      </c>
      <c r="D116" t="s">
        <v>1297</v>
      </c>
      <c r="E116" s="27">
        <v>44994</v>
      </c>
      <c r="F116">
        <v>3</v>
      </c>
      <c r="G116" t="s">
        <v>6</v>
      </c>
      <c r="H116" t="s">
        <v>90</v>
      </c>
      <c r="I116">
        <v>10</v>
      </c>
      <c r="J116" t="s">
        <v>276</v>
      </c>
      <c r="K116">
        <v>1</v>
      </c>
      <c r="L116" t="s">
        <v>85</v>
      </c>
      <c r="M116" t="s">
        <v>302</v>
      </c>
      <c r="O116" t="s">
        <v>1845</v>
      </c>
      <c r="P116" t="s">
        <v>1846</v>
      </c>
      <c r="Q116" t="s">
        <v>1847</v>
      </c>
      <c r="R116" t="s">
        <v>1848</v>
      </c>
      <c r="S116" t="s">
        <v>1849</v>
      </c>
      <c r="T116" t="s">
        <v>1850</v>
      </c>
      <c r="U116" t="s">
        <v>29</v>
      </c>
      <c r="V116" t="s">
        <v>1170</v>
      </c>
    </row>
    <row r="117" spans="1:22" x14ac:dyDescent="0.25">
      <c r="A117">
        <v>616</v>
      </c>
      <c r="B117" s="27">
        <v>44995.333090277774</v>
      </c>
      <c r="C117" t="s">
        <v>2715</v>
      </c>
      <c r="D117" t="s">
        <v>1297</v>
      </c>
      <c r="E117" s="27">
        <v>44994</v>
      </c>
      <c r="F117">
        <v>3</v>
      </c>
      <c r="G117" t="s">
        <v>6</v>
      </c>
      <c r="H117" t="s">
        <v>90</v>
      </c>
      <c r="I117">
        <v>10</v>
      </c>
      <c r="J117" t="s">
        <v>276</v>
      </c>
      <c r="K117">
        <v>1</v>
      </c>
      <c r="L117" t="s">
        <v>85</v>
      </c>
      <c r="M117" t="s">
        <v>302</v>
      </c>
      <c r="O117" t="s">
        <v>1845</v>
      </c>
      <c r="P117" t="s">
        <v>1846</v>
      </c>
      <c r="Q117" t="s">
        <v>1847</v>
      </c>
      <c r="R117" t="s">
        <v>1848</v>
      </c>
      <c r="S117" t="s">
        <v>1849</v>
      </c>
      <c r="T117" t="s">
        <v>1850</v>
      </c>
      <c r="U117" t="s">
        <v>38</v>
      </c>
      <c r="V117" t="s">
        <v>1170</v>
      </c>
    </row>
    <row r="118" spans="1:22" x14ac:dyDescent="0.25">
      <c r="A118">
        <v>621</v>
      </c>
      <c r="B118" s="27">
        <v>44995.601655092592</v>
      </c>
      <c r="C118" t="s">
        <v>2749</v>
      </c>
      <c r="D118" t="s">
        <v>393</v>
      </c>
      <c r="E118" s="27">
        <v>44984</v>
      </c>
      <c r="F118">
        <v>2</v>
      </c>
      <c r="G118" t="s">
        <v>6</v>
      </c>
      <c r="H118" t="s">
        <v>42</v>
      </c>
      <c r="I118">
        <v>13</v>
      </c>
      <c r="J118" t="s">
        <v>394</v>
      </c>
      <c r="L118" t="s">
        <v>132</v>
      </c>
      <c r="M118" t="s">
        <v>45</v>
      </c>
      <c r="N118" t="s">
        <v>25</v>
      </c>
      <c r="O118" t="s">
        <v>1862</v>
      </c>
      <c r="R118" t="s">
        <v>1863</v>
      </c>
      <c r="T118" t="s">
        <v>1864</v>
      </c>
      <c r="U118" t="s">
        <v>29</v>
      </c>
      <c r="V118" t="s">
        <v>1170</v>
      </c>
    </row>
    <row r="119" spans="1:22" x14ac:dyDescent="0.25">
      <c r="A119">
        <v>621</v>
      </c>
      <c r="B119" s="27">
        <v>44995.601655092592</v>
      </c>
      <c r="C119" t="s">
        <v>2749</v>
      </c>
      <c r="D119" t="s">
        <v>393</v>
      </c>
      <c r="E119" s="27">
        <v>44984</v>
      </c>
      <c r="F119">
        <v>2</v>
      </c>
      <c r="G119" t="s">
        <v>6</v>
      </c>
      <c r="H119" t="s">
        <v>42</v>
      </c>
      <c r="I119">
        <v>13</v>
      </c>
      <c r="J119" t="s">
        <v>394</v>
      </c>
      <c r="L119" t="s">
        <v>132</v>
      </c>
      <c r="M119" t="s">
        <v>45</v>
      </c>
      <c r="N119" t="s">
        <v>25</v>
      </c>
      <c r="O119" t="s">
        <v>1862</v>
      </c>
      <c r="R119" t="s">
        <v>1863</v>
      </c>
      <c r="T119" t="s">
        <v>1864</v>
      </c>
      <c r="U119" t="s">
        <v>31</v>
      </c>
      <c r="V119" t="s">
        <v>1170</v>
      </c>
    </row>
    <row r="120" spans="1:22" x14ac:dyDescent="0.25">
      <c r="A120">
        <v>621</v>
      </c>
      <c r="B120" s="27">
        <v>44995.601655092592</v>
      </c>
      <c r="C120" t="s">
        <v>2749</v>
      </c>
      <c r="D120" t="s">
        <v>393</v>
      </c>
      <c r="E120" s="27">
        <v>44984</v>
      </c>
      <c r="F120">
        <v>2</v>
      </c>
      <c r="G120" t="s">
        <v>6</v>
      </c>
      <c r="H120" t="s">
        <v>42</v>
      </c>
      <c r="I120">
        <v>13</v>
      </c>
      <c r="J120" t="s">
        <v>394</v>
      </c>
      <c r="L120" t="s">
        <v>132</v>
      </c>
      <c r="M120" t="s">
        <v>45</v>
      </c>
      <c r="N120" t="s">
        <v>25</v>
      </c>
      <c r="O120" t="s">
        <v>1862</v>
      </c>
      <c r="R120" t="s">
        <v>1863</v>
      </c>
      <c r="T120" t="s">
        <v>1864</v>
      </c>
      <c r="U120" t="s">
        <v>32</v>
      </c>
      <c r="V120" t="s">
        <v>1170</v>
      </c>
    </row>
    <row r="121" spans="1:22" x14ac:dyDescent="0.25">
      <c r="A121">
        <v>623</v>
      </c>
      <c r="B121" s="27">
        <v>44995.64203703704</v>
      </c>
      <c r="C121" t="s">
        <v>2733</v>
      </c>
      <c r="D121" t="s">
        <v>1868</v>
      </c>
      <c r="E121" s="27">
        <v>44995</v>
      </c>
      <c r="F121">
        <v>3</v>
      </c>
      <c r="G121" t="s">
        <v>6</v>
      </c>
      <c r="H121" t="s">
        <v>48</v>
      </c>
      <c r="I121">
        <v>7</v>
      </c>
      <c r="J121" t="s">
        <v>149</v>
      </c>
      <c r="K121">
        <v>2</v>
      </c>
      <c r="L121" t="s">
        <v>44</v>
      </c>
      <c r="M121" t="s">
        <v>302</v>
      </c>
      <c r="O121" t="s">
        <v>1869</v>
      </c>
      <c r="P121" t="s">
        <v>1870</v>
      </c>
      <c r="Q121" t="s">
        <v>1871</v>
      </c>
      <c r="R121" t="s">
        <v>1872</v>
      </c>
      <c r="S121" t="s">
        <v>1873</v>
      </c>
      <c r="T121" t="s">
        <v>1874</v>
      </c>
      <c r="U121" t="s">
        <v>28</v>
      </c>
      <c r="V121" t="s">
        <v>1170</v>
      </c>
    </row>
    <row r="122" spans="1:22" x14ac:dyDescent="0.25">
      <c r="A122">
        <v>623</v>
      </c>
      <c r="B122" s="27">
        <v>44995.64203703704</v>
      </c>
      <c r="C122" t="s">
        <v>2733</v>
      </c>
      <c r="D122" t="s">
        <v>1868</v>
      </c>
      <c r="E122" s="27">
        <v>44995</v>
      </c>
      <c r="F122">
        <v>3</v>
      </c>
      <c r="G122" t="s">
        <v>6</v>
      </c>
      <c r="H122" t="s">
        <v>48</v>
      </c>
      <c r="I122">
        <v>7</v>
      </c>
      <c r="J122" t="s">
        <v>149</v>
      </c>
      <c r="K122">
        <v>2</v>
      </c>
      <c r="L122" t="s">
        <v>44</v>
      </c>
      <c r="M122" t="s">
        <v>302</v>
      </c>
      <c r="O122" t="s">
        <v>1869</v>
      </c>
      <c r="P122" t="s">
        <v>1870</v>
      </c>
      <c r="Q122" t="s">
        <v>1871</v>
      </c>
      <c r="R122" t="s">
        <v>1872</v>
      </c>
      <c r="S122" t="s">
        <v>1873</v>
      </c>
      <c r="T122" t="s">
        <v>1874</v>
      </c>
      <c r="U122" t="s">
        <v>29</v>
      </c>
      <c r="V122" t="s">
        <v>1170</v>
      </c>
    </row>
    <row r="123" spans="1:22" x14ac:dyDescent="0.25">
      <c r="A123">
        <v>623</v>
      </c>
      <c r="B123" s="27">
        <v>44995.64203703704</v>
      </c>
      <c r="C123" t="s">
        <v>2733</v>
      </c>
      <c r="D123" t="s">
        <v>1868</v>
      </c>
      <c r="E123" s="27">
        <v>44995</v>
      </c>
      <c r="F123">
        <v>3</v>
      </c>
      <c r="G123" t="s">
        <v>6</v>
      </c>
      <c r="H123" t="s">
        <v>48</v>
      </c>
      <c r="I123">
        <v>7</v>
      </c>
      <c r="J123" t="s">
        <v>149</v>
      </c>
      <c r="K123">
        <v>2</v>
      </c>
      <c r="L123" t="s">
        <v>44</v>
      </c>
      <c r="M123" t="s">
        <v>302</v>
      </c>
      <c r="O123" t="s">
        <v>1869</v>
      </c>
      <c r="P123" t="s">
        <v>1870</v>
      </c>
      <c r="Q123" t="s">
        <v>1871</v>
      </c>
      <c r="R123" t="s">
        <v>1872</v>
      </c>
      <c r="S123" t="s">
        <v>1873</v>
      </c>
      <c r="T123" t="s">
        <v>1874</v>
      </c>
      <c r="U123" t="s">
        <v>32</v>
      </c>
      <c r="V123" t="s">
        <v>1170</v>
      </c>
    </row>
    <row r="124" spans="1:22" x14ac:dyDescent="0.25">
      <c r="A124">
        <v>623</v>
      </c>
      <c r="B124" s="27">
        <v>44995.64203703704</v>
      </c>
      <c r="C124" t="s">
        <v>2733</v>
      </c>
      <c r="D124" t="s">
        <v>1868</v>
      </c>
      <c r="E124" s="27">
        <v>44995</v>
      </c>
      <c r="F124">
        <v>3</v>
      </c>
      <c r="G124" t="s">
        <v>6</v>
      </c>
      <c r="H124" t="s">
        <v>48</v>
      </c>
      <c r="I124">
        <v>7</v>
      </c>
      <c r="J124" t="s">
        <v>149</v>
      </c>
      <c r="K124">
        <v>2</v>
      </c>
      <c r="L124" t="s">
        <v>44</v>
      </c>
      <c r="M124" t="s">
        <v>302</v>
      </c>
      <c r="O124" t="s">
        <v>1869</v>
      </c>
      <c r="P124" t="s">
        <v>1870</v>
      </c>
      <c r="Q124" t="s">
        <v>1871</v>
      </c>
      <c r="R124" t="s">
        <v>1872</v>
      </c>
      <c r="S124" t="s">
        <v>1873</v>
      </c>
      <c r="T124" t="s">
        <v>1874</v>
      </c>
      <c r="U124" t="s">
        <v>34</v>
      </c>
      <c r="V124" t="s">
        <v>1170</v>
      </c>
    </row>
    <row r="125" spans="1:22" x14ac:dyDescent="0.25">
      <c r="A125">
        <v>623</v>
      </c>
      <c r="B125" s="27">
        <v>44995.64203703704</v>
      </c>
      <c r="C125" t="s">
        <v>2733</v>
      </c>
      <c r="D125" t="s">
        <v>1868</v>
      </c>
      <c r="E125" s="27">
        <v>44995</v>
      </c>
      <c r="F125">
        <v>3</v>
      </c>
      <c r="G125" t="s">
        <v>6</v>
      </c>
      <c r="H125" t="s">
        <v>48</v>
      </c>
      <c r="I125">
        <v>7</v>
      </c>
      <c r="J125" t="s">
        <v>149</v>
      </c>
      <c r="K125">
        <v>2</v>
      </c>
      <c r="L125" t="s">
        <v>44</v>
      </c>
      <c r="M125" t="s">
        <v>302</v>
      </c>
      <c r="O125" t="s">
        <v>1869</v>
      </c>
      <c r="P125" t="s">
        <v>1870</v>
      </c>
      <c r="Q125" t="s">
        <v>1871</v>
      </c>
      <c r="R125" t="s">
        <v>1872</v>
      </c>
      <c r="S125" t="s">
        <v>1873</v>
      </c>
      <c r="T125" t="s">
        <v>1874</v>
      </c>
      <c r="U125" t="s">
        <v>35</v>
      </c>
      <c r="V125" t="s">
        <v>1170</v>
      </c>
    </row>
    <row r="126" spans="1:22" x14ac:dyDescent="0.25">
      <c r="A126">
        <v>623</v>
      </c>
      <c r="B126" s="27">
        <v>44995.64203703704</v>
      </c>
      <c r="C126" t="s">
        <v>2733</v>
      </c>
      <c r="D126" t="s">
        <v>1868</v>
      </c>
      <c r="E126" s="27">
        <v>44995</v>
      </c>
      <c r="F126">
        <v>3</v>
      </c>
      <c r="G126" t="s">
        <v>6</v>
      </c>
      <c r="H126" t="s">
        <v>48</v>
      </c>
      <c r="I126">
        <v>7</v>
      </c>
      <c r="J126" t="s">
        <v>149</v>
      </c>
      <c r="K126">
        <v>2</v>
      </c>
      <c r="L126" t="s">
        <v>44</v>
      </c>
      <c r="M126" t="s">
        <v>302</v>
      </c>
      <c r="O126" t="s">
        <v>1869</v>
      </c>
      <c r="P126" t="s">
        <v>1870</v>
      </c>
      <c r="Q126" t="s">
        <v>1871</v>
      </c>
      <c r="R126" t="s">
        <v>1872</v>
      </c>
      <c r="S126" t="s">
        <v>1873</v>
      </c>
      <c r="T126" t="s">
        <v>1874</v>
      </c>
      <c r="U126" t="s">
        <v>36</v>
      </c>
      <c r="V126" t="s">
        <v>1170</v>
      </c>
    </row>
    <row r="127" spans="1:22" x14ac:dyDescent="0.25">
      <c r="A127">
        <v>623</v>
      </c>
      <c r="B127" s="27">
        <v>44995.64203703704</v>
      </c>
      <c r="C127" t="s">
        <v>2733</v>
      </c>
      <c r="D127" t="s">
        <v>1868</v>
      </c>
      <c r="E127" s="27">
        <v>44995</v>
      </c>
      <c r="F127">
        <v>3</v>
      </c>
      <c r="G127" t="s">
        <v>6</v>
      </c>
      <c r="H127" t="s">
        <v>48</v>
      </c>
      <c r="I127">
        <v>7</v>
      </c>
      <c r="J127" t="s">
        <v>149</v>
      </c>
      <c r="K127">
        <v>2</v>
      </c>
      <c r="L127" t="s">
        <v>44</v>
      </c>
      <c r="M127" t="s">
        <v>302</v>
      </c>
      <c r="O127" t="s">
        <v>1869</v>
      </c>
      <c r="P127" t="s">
        <v>1870</v>
      </c>
      <c r="Q127" t="s">
        <v>1871</v>
      </c>
      <c r="R127" t="s">
        <v>1872</v>
      </c>
      <c r="S127" t="s">
        <v>1873</v>
      </c>
      <c r="T127" t="s">
        <v>1874</v>
      </c>
      <c r="U127" t="s">
        <v>37</v>
      </c>
      <c r="V127" t="s">
        <v>1170</v>
      </c>
    </row>
    <row r="128" spans="1:22" x14ac:dyDescent="0.25">
      <c r="A128">
        <v>623</v>
      </c>
      <c r="B128" s="27">
        <v>44995.64203703704</v>
      </c>
      <c r="C128" t="s">
        <v>2733</v>
      </c>
      <c r="D128" t="s">
        <v>1868</v>
      </c>
      <c r="E128" s="27">
        <v>44995</v>
      </c>
      <c r="F128">
        <v>3</v>
      </c>
      <c r="G128" t="s">
        <v>6</v>
      </c>
      <c r="H128" t="s">
        <v>48</v>
      </c>
      <c r="I128">
        <v>7</v>
      </c>
      <c r="J128" t="s">
        <v>149</v>
      </c>
      <c r="K128">
        <v>2</v>
      </c>
      <c r="L128" t="s">
        <v>44</v>
      </c>
      <c r="M128" t="s">
        <v>302</v>
      </c>
      <c r="O128" t="s">
        <v>1869</v>
      </c>
      <c r="P128" t="s">
        <v>1870</v>
      </c>
      <c r="Q128" t="s">
        <v>1871</v>
      </c>
      <c r="R128" t="s">
        <v>1872</v>
      </c>
      <c r="S128" t="s">
        <v>1873</v>
      </c>
      <c r="T128" t="s">
        <v>1874</v>
      </c>
      <c r="U128" t="s">
        <v>39</v>
      </c>
      <c r="V128" t="s">
        <v>1170</v>
      </c>
    </row>
    <row r="129" spans="1:22" x14ac:dyDescent="0.25">
      <c r="A129">
        <v>633</v>
      </c>
      <c r="B129" s="27">
        <v>44997.721747685187</v>
      </c>
      <c r="C129" t="s">
        <v>2776</v>
      </c>
      <c r="D129" t="s">
        <v>1142</v>
      </c>
      <c r="E129" s="27">
        <v>44986</v>
      </c>
      <c r="F129">
        <v>2</v>
      </c>
      <c r="G129" t="s">
        <v>6</v>
      </c>
      <c r="H129" t="s">
        <v>58</v>
      </c>
      <c r="I129">
        <v>10</v>
      </c>
      <c r="J129" t="s">
        <v>80</v>
      </c>
      <c r="K129">
        <v>4</v>
      </c>
      <c r="L129" t="s">
        <v>44</v>
      </c>
      <c r="M129" t="s">
        <v>45</v>
      </c>
      <c r="N129" t="s">
        <v>25</v>
      </c>
      <c r="O129" t="s">
        <v>1888</v>
      </c>
      <c r="R129" t="s">
        <v>1889</v>
      </c>
      <c r="T129" t="s">
        <v>1890</v>
      </c>
      <c r="U129" t="s">
        <v>29</v>
      </c>
      <c r="V129" t="s">
        <v>1170</v>
      </c>
    </row>
    <row r="130" spans="1:22" x14ac:dyDescent="0.25">
      <c r="A130">
        <v>633</v>
      </c>
      <c r="B130" s="27">
        <v>44997.721747685187</v>
      </c>
      <c r="C130" t="s">
        <v>2776</v>
      </c>
      <c r="D130" t="s">
        <v>1142</v>
      </c>
      <c r="E130" s="27">
        <v>44986</v>
      </c>
      <c r="F130">
        <v>2</v>
      </c>
      <c r="G130" t="s">
        <v>6</v>
      </c>
      <c r="H130" t="s">
        <v>58</v>
      </c>
      <c r="I130">
        <v>10</v>
      </c>
      <c r="J130" t="s">
        <v>80</v>
      </c>
      <c r="K130">
        <v>4</v>
      </c>
      <c r="L130" t="s">
        <v>44</v>
      </c>
      <c r="M130" t="s">
        <v>45</v>
      </c>
      <c r="N130" t="s">
        <v>25</v>
      </c>
      <c r="O130" t="s">
        <v>1888</v>
      </c>
      <c r="R130" t="s">
        <v>1889</v>
      </c>
      <c r="T130" t="s">
        <v>1890</v>
      </c>
      <c r="U130" t="s">
        <v>32</v>
      </c>
      <c r="V130" t="s">
        <v>1170</v>
      </c>
    </row>
    <row r="131" spans="1:22" x14ac:dyDescent="0.25">
      <c r="A131">
        <v>634</v>
      </c>
      <c r="B131" s="27">
        <v>44997.730046296296</v>
      </c>
      <c r="C131" t="s">
        <v>2776</v>
      </c>
      <c r="D131" t="s">
        <v>364</v>
      </c>
      <c r="E131" s="27">
        <v>44993</v>
      </c>
      <c r="F131">
        <v>3</v>
      </c>
      <c r="G131" t="s">
        <v>6</v>
      </c>
      <c r="H131" t="s">
        <v>58</v>
      </c>
      <c r="I131">
        <v>10</v>
      </c>
      <c r="J131" t="s">
        <v>80</v>
      </c>
      <c r="K131">
        <v>1</v>
      </c>
      <c r="L131" t="s">
        <v>44</v>
      </c>
      <c r="M131" t="s">
        <v>45</v>
      </c>
      <c r="N131" t="s">
        <v>24</v>
      </c>
      <c r="O131" t="s">
        <v>1891</v>
      </c>
      <c r="Q131" t="s">
        <v>1892</v>
      </c>
      <c r="T131" t="s">
        <v>1893</v>
      </c>
      <c r="U131" t="s">
        <v>35</v>
      </c>
      <c r="V131" t="s">
        <v>1170</v>
      </c>
    </row>
    <row r="132" spans="1:22" x14ac:dyDescent="0.25">
      <c r="A132">
        <v>637</v>
      </c>
      <c r="B132" s="27">
        <v>44997.762650462966</v>
      </c>
      <c r="C132" t="s">
        <v>2776</v>
      </c>
      <c r="D132" t="s">
        <v>484</v>
      </c>
      <c r="E132" s="27">
        <v>44986</v>
      </c>
      <c r="F132">
        <v>2</v>
      </c>
      <c r="G132" t="s">
        <v>6</v>
      </c>
      <c r="H132" t="s">
        <v>58</v>
      </c>
      <c r="I132">
        <v>8</v>
      </c>
      <c r="J132" t="s">
        <v>80</v>
      </c>
      <c r="K132">
        <v>2</v>
      </c>
      <c r="L132" t="s">
        <v>50</v>
      </c>
      <c r="M132" t="s">
        <v>45</v>
      </c>
      <c r="N132" t="s">
        <v>25</v>
      </c>
      <c r="O132" t="s">
        <v>1900</v>
      </c>
      <c r="R132" t="s">
        <v>1901</v>
      </c>
      <c r="T132" t="s">
        <v>1902</v>
      </c>
      <c r="U132" t="s">
        <v>29</v>
      </c>
      <c r="V132" t="s">
        <v>1170</v>
      </c>
    </row>
    <row r="133" spans="1:22" x14ac:dyDescent="0.25">
      <c r="A133">
        <v>639</v>
      </c>
      <c r="B133" s="27">
        <v>44999.46193287037</v>
      </c>
      <c r="C133" t="s">
        <v>2722</v>
      </c>
      <c r="D133" t="s">
        <v>271</v>
      </c>
      <c r="E133" s="27">
        <v>44998</v>
      </c>
      <c r="F133">
        <v>4</v>
      </c>
      <c r="G133" t="s">
        <v>6</v>
      </c>
      <c r="H133" t="s">
        <v>48</v>
      </c>
      <c r="I133">
        <v>11</v>
      </c>
      <c r="J133" t="s">
        <v>149</v>
      </c>
      <c r="K133">
        <v>2</v>
      </c>
      <c r="L133" t="s">
        <v>50</v>
      </c>
      <c r="M133" t="s">
        <v>302</v>
      </c>
      <c r="O133" t="s">
        <v>1904</v>
      </c>
      <c r="P133" t="s">
        <v>1905</v>
      </c>
      <c r="Q133" t="s">
        <v>1906</v>
      </c>
      <c r="R133" t="s">
        <v>1907</v>
      </c>
      <c r="S133" t="s">
        <v>1908</v>
      </c>
      <c r="T133" t="s">
        <v>1909</v>
      </c>
      <c r="U133" t="s">
        <v>34</v>
      </c>
      <c r="V133" t="s">
        <v>1166</v>
      </c>
    </row>
    <row r="134" spans="1:22" x14ac:dyDescent="0.25">
      <c r="A134">
        <v>639</v>
      </c>
      <c r="B134" s="27">
        <v>44999.46193287037</v>
      </c>
      <c r="C134" t="s">
        <v>2722</v>
      </c>
      <c r="D134" t="s">
        <v>271</v>
      </c>
      <c r="E134" s="27">
        <v>44998</v>
      </c>
      <c r="F134">
        <v>4</v>
      </c>
      <c r="G134" t="s">
        <v>6</v>
      </c>
      <c r="H134" t="s">
        <v>48</v>
      </c>
      <c r="I134">
        <v>11</v>
      </c>
      <c r="J134" t="s">
        <v>149</v>
      </c>
      <c r="K134">
        <v>2</v>
      </c>
      <c r="L134" t="s">
        <v>50</v>
      </c>
      <c r="M134" t="s">
        <v>302</v>
      </c>
      <c r="O134" t="s">
        <v>1904</v>
      </c>
      <c r="P134" t="s">
        <v>1905</v>
      </c>
      <c r="Q134" t="s">
        <v>1906</v>
      </c>
      <c r="R134" t="s">
        <v>1907</v>
      </c>
      <c r="S134" t="s">
        <v>1908</v>
      </c>
      <c r="T134" t="s">
        <v>1909</v>
      </c>
      <c r="U134" t="s">
        <v>36</v>
      </c>
      <c r="V134" t="s">
        <v>1166</v>
      </c>
    </row>
    <row r="135" spans="1:22" x14ac:dyDescent="0.25">
      <c r="A135">
        <v>639</v>
      </c>
      <c r="B135" s="27">
        <v>44999.46193287037</v>
      </c>
      <c r="C135" t="s">
        <v>2722</v>
      </c>
      <c r="D135" t="s">
        <v>271</v>
      </c>
      <c r="E135" s="27">
        <v>44998</v>
      </c>
      <c r="F135">
        <v>4</v>
      </c>
      <c r="G135" t="s">
        <v>6</v>
      </c>
      <c r="H135" t="s">
        <v>48</v>
      </c>
      <c r="I135">
        <v>11</v>
      </c>
      <c r="J135" t="s">
        <v>149</v>
      </c>
      <c r="K135">
        <v>2</v>
      </c>
      <c r="L135" t="s">
        <v>50</v>
      </c>
      <c r="M135" t="s">
        <v>302</v>
      </c>
      <c r="O135" t="s">
        <v>1904</v>
      </c>
      <c r="P135" t="s">
        <v>1905</v>
      </c>
      <c r="Q135" t="s">
        <v>1906</v>
      </c>
      <c r="R135" t="s">
        <v>1907</v>
      </c>
      <c r="S135" t="s">
        <v>1908</v>
      </c>
      <c r="T135" t="s">
        <v>1909</v>
      </c>
      <c r="U135" t="s">
        <v>37</v>
      </c>
      <c r="V135" t="s">
        <v>1166</v>
      </c>
    </row>
    <row r="136" spans="1:22" x14ac:dyDescent="0.25">
      <c r="A136">
        <v>640</v>
      </c>
      <c r="B136" s="27">
        <v>44999.469780092593</v>
      </c>
      <c r="C136" t="s">
        <v>2778</v>
      </c>
      <c r="D136" t="s">
        <v>233</v>
      </c>
      <c r="E136" s="27">
        <v>44999</v>
      </c>
      <c r="F136">
        <v>4</v>
      </c>
      <c r="G136" t="s">
        <v>6</v>
      </c>
      <c r="H136" t="s">
        <v>48</v>
      </c>
      <c r="I136">
        <v>10</v>
      </c>
      <c r="J136" t="s">
        <v>149</v>
      </c>
      <c r="K136">
        <v>2</v>
      </c>
      <c r="L136" t="s">
        <v>50</v>
      </c>
      <c r="M136" t="s">
        <v>45</v>
      </c>
      <c r="N136" t="s">
        <v>26</v>
      </c>
      <c r="O136" t="s">
        <v>1911</v>
      </c>
      <c r="S136" t="s">
        <v>1912</v>
      </c>
      <c r="T136" t="s">
        <v>1913</v>
      </c>
      <c r="U136" t="s">
        <v>32</v>
      </c>
      <c r="V136" t="s">
        <v>1166</v>
      </c>
    </row>
    <row r="137" spans="1:22" x14ac:dyDescent="0.25">
      <c r="A137">
        <v>640</v>
      </c>
      <c r="B137" s="27">
        <v>44999.469780092593</v>
      </c>
      <c r="C137" t="s">
        <v>2778</v>
      </c>
      <c r="D137" t="s">
        <v>233</v>
      </c>
      <c r="E137" s="27">
        <v>44999</v>
      </c>
      <c r="F137">
        <v>4</v>
      </c>
      <c r="G137" t="s">
        <v>6</v>
      </c>
      <c r="H137" t="s">
        <v>48</v>
      </c>
      <c r="I137">
        <v>10</v>
      </c>
      <c r="J137" t="s">
        <v>149</v>
      </c>
      <c r="K137">
        <v>2</v>
      </c>
      <c r="L137" t="s">
        <v>50</v>
      </c>
      <c r="M137" t="s">
        <v>45</v>
      </c>
      <c r="N137" t="s">
        <v>26</v>
      </c>
      <c r="O137" t="s">
        <v>1911</v>
      </c>
      <c r="S137" t="s">
        <v>1912</v>
      </c>
      <c r="T137" t="s">
        <v>1913</v>
      </c>
      <c r="U137" t="s">
        <v>34</v>
      </c>
      <c r="V137" t="s">
        <v>1166</v>
      </c>
    </row>
    <row r="138" spans="1:22" x14ac:dyDescent="0.25">
      <c r="A138">
        <v>654</v>
      </c>
      <c r="B138" s="27">
        <v>45002.425613425927</v>
      </c>
      <c r="C138" t="s">
        <v>2754</v>
      </c>
      <c r="D138" t="s">
        <v>730</v>
      </c>
      <c r="E138" s="27">
        <v>45002</v>
      </c>
      <c r="F138">
        <v>4</v>
      </c>
      <c r="G138" t="s">
        <v>6</v>
      </c>
      <c r="H138" t="s">
        <v>48</v>
      </c>
      <c r="I138">
        <v>11</v>
      </c>
      <c r="J138" t="s">
        <v>68</v>
      </c>
      <c r="K138">
        <v>5</v>
      </c>
      <c r="L138" t="s">
        <v>44</v>
      </c>
      <c r="M138" t="s">
        <v>302</v>
      </c>
      <c r="O138" t="s">
        <v>1948</v>
      </c>
      <c r="P138" t="s">
        <v>1949</v>
      </c>
      <c r="Q138" t="s">
        <v>1950</v>
      </c>
      <c r="R138" t="s">
        <v>1951</v>
      </c>
      <c r="S138" t="s">
        <v>1952</v>
      </c>
      <c r="T138" t="s">
        <v>1953</v>
      </c>
      <c r="U138" t="s">
        <v>40</v>
      </c>
      <c r="V138" t="s">
        <v>1170</v>
      </c>
    </row>
    <row r="139" spans="1:22" x14ac:dyDescent="0.25">
      <c r="A139">
        <v>655</v>
      </c>
      <c r="B139" s="27">
        <v>45005.291516203702</v>
      </c>
      <c r="C139" t="s">
        <v>2715</v>
      </c>
      <c r="D139" t="s">
        <v>220</v>
      </c>
      <c r="E139" s="27">
        <v>44994</v>
      </c>
      <c r="F139">
        <v>3</v>
      </c>
      <c r="G139" t="s">
        <v>6</v>
      </c>
      <c r="H139" t="s">
        <v>90</v>
      </c>
      <c r="I139">
        <v>10</v>
      </c>
      <c r="J139" t="s">
        <v>221</v>
      </c>
      <c r="K139">
        <v>2</v>
      </c>
      <c r="L139" t="s">
        <v>85</v>
      </c>
      <c r="M139" t="s">
        <v>302</v>
      </c>
      <c r="O139" t="s">
        <v>1954</v>
      </c>
      <c r="P139" t="s">
        <v>1955</v>
      </c>
      <c r="Q139" t="s">
        <v>1956</v>
      </c>
      <c r="R139" t="s">
        <v>1957</v>
      </c>
      <c r="S139" t="s">
        <v>1958</v>
      </c>
      <c r="T139" t="s">
        <v>1959</v>
      </c>
      <c r="U139" t="s">
        <v>36</v>
      </c>
      <c r="V139" t="s">
        <v>1166</v>
      </c>
    </row>
    <row r="140" spans="1:22" x14ac:dyDescent="0.25">
      <c r="A140">
        <v>656</v>
      </c>
      <c r="B140" s="27">
        <v>45005.297002314815</v>
      </c>
      <c r="C140" t="s">
        <v>2715</v>
      </c>
      <c r="D140" t="s">
        <v>680</v>
      </c>
      <c r="E140" s="27">
        <v>44998</v>
      </c>
      <c r="F140">
        <v>4</v>
      </c>
      <c r="G140" t="s">
        <v>6</v>
      </c>
      <c r="H140" t="s">
        <v>90</v>
      </c>
      <c r="I140">
        <v>13</v>
      </c>
      <c r="J140" t="s">
        <v>201</v>
      </c>
      <c r="L140" t="s">
        <v>125</v>
      </c>
      <c r="M140" t="s">
        <v>302</v>
      </c>
      <c r="O140" t="s">
        <v>1960</v>
      </c>
      <c r="P140" t="s">
        <v>1961</v>
      </c>
      <c r="Q140" t="s">
        <v>1962</v>
      </c>
      <c r="R140" t="s">
        <v>1963</v>
      </c>
      <c r="S140" t="s">
        <v>1964</v>
      </c>
      <c r="T140" t="s">
        <v>1965</v>
      </c>
      <c r="U140" t="s">
        <v>29</v>
      </c>
      <c r="V140" t="s">
        <v>1170</v>
      </c>
    </row>
    <row r="141" spans="1:22" x14ac:dyDescent="0.25">
      <c r="A141">
        <v>658</v>
      </c>
      <c r="B141" s="27">
        <v>45006.311712962961</v>
      </c>
      <c r="C141" t="s">
        <v>2715</v>
      </c>
      <c r="D141" t="s">
        <v>278</v>
      </c>
      <c r="E141" s="27">
        <v>45005</v>
      </c>
      <c r="F141">
        <v>5</v>
      </c>
      <c r="G141" t="s">
        <v>6</v>
      </c>
      <c r="H141" t="s">
        <v>58</v>
      </c>
      <c r="I141">
        <v>12</v>
      </c>
      <c r="J141" t="s">
        <v>80</v>
      </c>
      <c r="L141" t="s">
        <v>132</v>
      </c>
      <c r="M141" t="s">
        <v>302</v>
      </c>
      <c r="O141" t="s">
        <v>1865</v>
      </c>
      <c r="P141" t="s">
        <v>1969</v>
      </c>
      <c r="Q141" t="s">
        <v>1970</v>
      </c>
      <c r="R141" t="s">
        <v>1971</v>
      </c>
      <c r="S141" t="s">
        <v>1972</v>
      </c>
      <c r="T141" t="s">
        <v>1973</v>
      </c>
      <c r="U141" t="s">
        <v>37</v>
      </c>
      <c r="V141" t="s">
        <v>1170</v>
      </c>
    </row>
    <row r="142" spans="1:22" x14ac:dyDescent="0.25">
      <c r="A142">
        <v>664</v>
      </c>
      <c r="B142" s="27">
        <v>45008.321192129632</v>
      </c>
      <c r="C142" t="s">
        <v>2770</v>
      </c>
      <c r="D142" t="s">
        <v>683</v>
      </c>
      <c r="E142" s="27">
        <v>45007</v>
      </c>
      <c r="F142">
        <v>5</v>
      </c>
      <c r="G142" t="s">
        <v>6</v>
      </c>
      <c r="H142" t="s">
        <v>90</v>
      </c>
      <c r="I142">
        <v>10</v>
      </c>
      <c r="J142" t="s">
        <v>674</v>
      </c>
      <c r="K142">
        <v>1</v>
      </c>
      <c r="L142" t="s">
        <v>65</v>
      </c>
      <c r="M142" t="s">
        <v>302</v>
      </c>
      <c r="O142" t="s">
        <v>1990</v>
      </c>
      <c r="P142" t="s">
        <v>1991</v>
      </c>
      <c r="Q142" t="s">
        <v>1992</v>
      </c>
      <c r="R142" t="s">
        <v>1993</v>
      </c>
      <c r="S142" t="s">
        <v>1994</v>
      </c>
      <c r="T142" t="s">
        <v>1995</v>
      </c>
      <c r="U142" t="s">
        <v>32</v>
      </c>
      <c r="V142" t="s">
        <v>1170</v>
      </c>
    </row>
    <row r="143" spans="1:22" x14ac:dyDescent="0.25">
      <c r="A143">
        <v>670</v>
      </c>
      <c r="B143" s="27">
        <v>45009.422835648147</v>
      </c>
      <c r="C143" t="s">
        <v>2754</v>
      </c>
      <c r="D143" t="s">
        <v>613</v>
      </c>
      <c r="E143" s="27">
        <v>45009</v>
      </c>
      <c r="F143">
        <v>5</v>
      </c>
      <c r="G143" t="s">
        <v>6</v>
      </c>
      <c r="H143" t="s">
        <v>48</v>
      </c>
      <c r="I143">
        <v>11</v>
      </c>
      <c r="J143" t="s">
        <v>68</v>
      </c>
      <c r="K143">
        <v>2</v>
      </c>
      <c r="L143" t="s">
        <v>44</v>
      </c>
      <c r="M143" t="s">
        <v>302</v>
      </c>
      <c r="O143" t="s">
        <v>2013</v>
      </c>
      <c r="P143" t="s">
        <v>2014</v>
      </c>
      <c r="Q143" t="s">
        <v>2015</v>
      </c>
      <c r="R143" t="s">
        <v>2016</v>
      </c>
      <c r="S143" t="s">
        <v>2017</v>
      </c>
      <c r="T143" t="s">
        <v>2018</v>
      </c>
      <c r="U143" t="s">
        <v>29</v>
      </c>
      <c r="V143" t="s">
        <v>1170</v>
      </c>
    </row>
    <row r="144" spans="1:22" x14ac:dyDescent="0.25">
      <c r="A144">
        <v>670</v>
      </c>
      <c r="B144" s="27">
        <v>45009.422835648147</v>
      </c>
      <c r="C144" t="s">
        <v>2754</v>
      </c>
      <c r="D144" t="s">
        <v>613</v>
      </c>
      <c r="E144" s="27">
        <v>45009</v>
      </c>
      <c r="F144">
        <v>5</v>
      </c>
      <c r="G144" t="s">
        <v>6</v>
      </c>
      <c r="H144" t="s">
        <v>48</v>
      </c>
      <c r="I144">
        <v>11</v>
      </c>
      <c r="J144" t="s">
        <v>68</v>
      </c>
      <c r="K144">
        <v>2</v>
      </c>
      <c r="L144" t="s">
        <v>44</v>
      </c>
      <c r="M144" t="s">
        <v>302</v>
      </c>
      <c r="O144" t="s">
        <v>2013</v>
      </c>
      <c r="P144" t="s">
        <v>2014</v>
      </c>
      <c r="Q144" t="s">
        <v>2015</v>
      </c>
      <c r="R144" t="s">
        <v>2016</v>
      </c>
      <c r="S144" t="s">
        <v>2017</v>
      </c>
      <c r="T144" t="s">
        <v>2018</v>
      </c>
      <c r="U144" t="s">
        <v>32</v>
      </c>
      <c r="V144" t="s">
        <v>1170</v>
      </c>
    </row>
    <row r="145" spans="1:22" x14ac:dyDescent="0.25">
      <c r="A145">
        <v>670</v>
      </c>
      <c r="B145" s="27">
        <v>45009.422835648147</v>
      </c>
      <c r="C145" t="s">
        <v>2754</v>
      </c>
      <c r="D145" t="s">
        <v>613</v>
      </c>
      <c r="E145" s="27">
        <v>45009</v>
      </c>
      <c r="F145">
        <v>5</v>
      </c>
      <c r="G145" t="s">
        <v>6</v>
      </c>
      <c r="H145" t="s">
        <v>48</v>
      </c>
      <c r="I145">
        <v>11</v>
      </c>
      <c r="J145" t="s">
        <v>68</v>
      </c>
      <c r="K145">
        <v>2</v>
      </c>
      <c r="L145" t="s">
        <v>44</v>
      </c>
      <c r="M145" t="s">
        <v>302</v>
      </c>
      <c r="O145" t="s">
        <v>2013</v>
      </c>
      <c r="P145" t="s">
        <v>2014</v>
      </c>
      <c r="Q145" t="s">
        <v>2015</v>
      </c>
      <c r="R145" t="s">
        <v>2016</v>
      </c>
      <c r="S145" t="s">
        <v>2017</v>
      </c>
      <c r="T145" t="s">
        <v>2018</v>
      </c>
      <c r="U145" t="s">
        <v>33</v>
      </c>
      <c r="V145" t="s">
        <v>1170</v>
      </c>
    </row>
    <row r="146" spans="1:22" x14ac:dyDescent="0.25">
      <c r="A146">
        <v>694</v>
      </c>
      <c r="B146" s="27">
        <v>45012.360243055555</v>
      </c>
      <c r="C146" t="s">
        <v>2745</v>
      </c>
      <c r="D146" t="s">
        <v>432</v>
      </c>
      <c r="E146" s="27">
        <v>45002</v>
      </c>
      <c r="F146">
        <v>4</v>
      </c>
      <c r="G146" t="s">
        <v>6</v>
      </c>
      <c r="H146" t="s">
        <v>58</v>
      </c>
      <c r="I146">
        <v>7</v>
      </c>
      <c r="J146" t="s">
        <v>80</v>
      </c>
      <c r="K146">
        <v>2</v>
      </c>
      <c r="L146" t="s">
        <v>50</v>
      </c>
      <c r="M146" t="s">
        <v>302</v>
      </c>
      <c r="O146" t="s">
        <v>2080</v>
      </c>
      <c r="P146" t="s">
        <v>2081</v>
      </c>
      <c r="Q146" t="s">
        <v>2082</v>
      </c>
      <c r="R146" t="s">
        <v>2083</v>
      </c>
      <c r="S146" t="s">
        <v>2084</v>
      </c>
      <c r="T146" t="s">
        <v>2085</v>
      </c>
      <c r="U146" t="s">
        <v>30</v>
      </c>
      <c r="V146" t="s">
        <v>1170</v>
      </c>
    </row>
    <row r="147" spans="1:22" x14ac:dyDescent="0.25">
      <c r="A147">
        <v>695</v>
      </c>
      <c r="B147" s="27">
        <v>45012.747245370374</v>
      </c>
      <c r="C147" t="s">
        <v>2697</v>
      </c>
      <c r="D147" t="s">
        <v>576</v>
      </c>
      <c r="E147" s="27">
        <v>45006</v>
      </c>
      <c r="F147">
        <v>5</v>
      </c>
      <c r="G147" t="s">
        <v>6</v>
      </c>
      <c r="H147" t="s">
        <v>42</v>
      </c>
      <c r="I147">
        <v>12</v>
      </c>
      <c r="J147" t="s">
        <v>386</v>
      </c>
      <c r="L147" t="s">
        <v>85</v>
      </c>
      <c r="M147" t="s">
        <v>302</v>
      </c>
      <c r="O147" t="s">
        <v>2086</v>
      </c>
      <c r="P147" t="s">
        <v>2087</v>
      </c>
      <c r="Q147" t="s">
        <v>2088</v>
      </c>
      <c r="R147" t="s">
        <v>2089</v>
      </c>
      <c r="S147" t="s">
        <v>2090</v>
      </c>
      <c r="T147" t="s">
        <v>2091</v>
      </c>
      <c r="U147" t="s">
        <v>32</v>
      </c>
      <c r="V147" t="s">
        <v>1170</v>
      </c>
    </row>
    <row r="148" spans="1:22" x14ac:dyDescent="0.25">
      <c r="A148">
        <v>697</v>
      </c>
      <c r="B148" s="27">
        <v>45013.599386574075</v>
      </c>
      <c r="C148" t="s">
        <v>2730</v>
      </c>
      <c r="D148" t="s">
        <v>1597</v>
      </c>
      <c r="E148" s="27">
        <v>45013</v>
      </c>
      <c r="F148">
        <v>6</v>
      </c>
      <c r="G148" t="s">
        <v>6</v>
      </c>
      <c r="H148" t="s">
        <v>42</v>
      </c>
      <c r="I148">
        <v>10</v>
      </c>
      <c r="J148" t="s">
        <v>43</v>
      </c>
      <c r="K148">
        <v>5</v>
      </c>
      <c r="L148" t="s">
        <v>44</v>
      </c>
      <c r="M148" t="s">
        <v>45</v>
      </c>
      <c r="N148" t="s">
        <v>25</v>
      </c>
      <c r="O148" t="s">
        <v>2095</v>
      </c>
      <c r="R148" t="s">
        <v>2096</v>
      </c>
      <c r="T148" t="s">
        <v>2097</v>
      </c>
      <c r="U148" t="s">
        <v>31</v>
      </c>
      <c r="V148" t="s">
        <v>1166</v>
      </c>
    </row>
    <row r="149" spans="1:22" x14ac:dyDescent="0.25">
      <c r="A149">
        <v>707</v>
      </c>
      <c r="B149" s="27">
        <v>45015.453344907408</v>
      </c>
      <c r="C149" t="s">
        <v>2723</v>
      </c>
      <c r="D149" t="s">
        <v>1064</v>
      </c>
      <c r="E149" s="27">
        <v>45008</v>
      </c>
      <c r="F149">
        <v>5</v>
      </c>
      <c r="G149" t="s">
        <v>6</v>
      </c>
      <c r="H149" t="s">
        <v>58</v>
      </c>
      <c r="I149">
        <v>11</v>
      </c>
      <c r="J149" t="s">
        <v>64</v>
      </c>
      <c r="K149">
        <v>1</v>
      </c>
      <c r="L149" t="s">
        <v>65</v>
      </c>
      <c r="M149" t="s">
        <v>45</v>
      </c>
      <c r="N149" t="s">
        <v>26</v>
      </c>
      <c r="O149" t="s">
        <v>2127</v>
      </c>
      <c r="S149" t="s">
        <v>2128</v>
      </c>
      <c r="T149" t="s">
        <v>2129</v>
      </c>
      <c r="U149" t="s">
        <v>34</v>
      </c>
      <c r="V149" t="s">
        <v>1170</v>
      </c>
    </row>
    <row r="150" spans="1:22" x14ac:dyDescent="0.25">
      <c r="A150">
        <v>707</v>
      </c>
      <c r="B150" s="27">
        <v>45015.453344907408</v>
      </c>
      <c r="C150" t="s">
        <v>2723</v>
      </c>
      <c r="D150" t="s">
        <v>1064</v>
      </c>
      <c r="E150" s="27">
        <v>45008</v>
      </c>
      <c r="F150">
        <v>5</v>
      </c>
      <c r="G150" t="s">
        <v>6</v>
      </c>
      <c r="H150" t="s">
        <v>58</v>
      </c>
      <c r="I150">
        <v>11</v>
      </c>
      <c r="J150" t="s">
        <v>64</v>
      </c>
      <c r="K150">
        <v>1</v>
      </c>
      <c r="L150" t="s">
        <v>65</v>
      </c>
      <c r="M150" t="s">
        <v>45</v>
      </c>
      <c r="N150" t="s">
        <v>26</v>
      </c>
      <c r="O150" t="s">
        <v>2127</v>
      </c>
      <c r="S150" t="s">
        <v>2128</v>
      </c>
      <c r="T150" t="s">
        <v>2129</v>
      </c>
      <c r="U150" t="s">
        <v>35</v>
      </c>
      <c r="V150" t="s">
        <v>1170</v>
      </c>
    </row>
    <row r="151" spans="1:22" x14ac:dyDescent="0.25">
      <c r="A151">
        <v>707</v>
      </c>
      <c r="B151" s="27">
        <v>45015.453344907408</v>
      </c>
      <c r="C151" t="s">
        <v>2723</v>
      </c>
      <c r="D151" t="s">
        <v>1064</v>
      </c>
      <c r="E151" s="27">
        <v>45008</v>
      </c>
      <c r="F151">
        <v>5</v>
      </c>
      <c r="G151" t="s">
        <v>6</v>
      </c>
      <c r="H151" t="s">
        <v>58</v>
      </c>
      <c r="I151">
        <v>11</v>
      </c>
      <c r="J151" t="s">
        <v>64</v>
      </c>
      <c r="K151">
        <v>1</v>
      </c>
      <c r="L151" t="s">
        <v>65</v>
      </c>
      <c r="M151" t="s">
        <v>45</v>
      </c>
      <c r="N151" t="s">
        <v>26</v>
      </c>
      <c r="O151" t="s">
        <v>2127</v>
      </c>
      <c r="S151" t="s">
        <v>2128</v>
      </c>
      <c r="T151" t="s">
        <v>2129</v>
      </c>
      <c r="U151" t="s">
        <v>36</v>
      </c>
      <c r="V151" t="s">
        <v>1170</v>
      </c>
    </row>
    <row r="152" spans="1:22" x14ac:dyDescent="0.25">
      <c r="A152">
        <v>707</v>
      </c>
      <c r="B152" s="27">
        <v>45015.453344907408</v>
      </c>
      <c r="C152" t="s">
        <v>2723</v>
      </c>
      <c r="D152" t="s">
        <v>1064</v>
      </c>
      <c r="E152" s="27">
        <v>45008</v>
      </c>
      <c r="F152">
        <v>5</v>
      </c>
      <c r="G152" t="s">
        <v>6</v>
      </c>
      <c r="H152" t="s">
        <v>58</v>
      </c>
      <c r="I152">
        <v>11</v>
      </c>
      <c r="J152" t="s">
        <v>64</v>
      </c>
      <c r="K152">
        <v>1</v>
      </c>
      <c r="L152" t="s">
        <v>65</v>
      </c>
      <c r="M152" t="s">
        <v>45</v>
      </c>
      <c r="N152" t="s">
        <v>26</v>
      </c>
      <c r="O152" t="s">
        <v>2127</v>
      </c>
      <c r="S152" t="s">
        <v>2128</v>
      </c>
      <c r="T152" t="s">
        <v>2129</v>
      </c>
      <c r="U152" t="s">
        <v>37</v>
      </c>
      <c r="V152" t="s">
        <v>1170</v>
      </c>
    </row>
    <row r="153" spans="1:22" x14ac:dyDescent="0.25">
      <c r="A153">
        <v>709</v>
      </c>
      <c r="B153" s="27">
        <v>45016.528865740744</v>
      </c>
      <c r="C153" t="s">
        <v>2715</v>
      </c>
      <c r="D153" t="s">
        <v>776</v>
      </c>
      <c r="E153" s="27">
        <v>45009</v>
      </c>
      <c r="F153">
        <v>5</v>
      </c>
      <c r="G153" t="s">
        <v>6</v>
      </c>
      <c r="H153" t="s">
        <v>90</v>
      </c>
      <c r="I153">
        <v>10</v>
      </c>
      <c r="J153" t="s">
        <v>674</v>
      </c>
      <c r="K153">
        <v>1</v>
      </c>
      <c r="L153" t="s">
        <v>65</v>
      </c>
      <c r="M153" t="s">
        <v>302</v>
      </c>
      <c r="O153" t="s">
        <v>2135</v>
      </c>
      <c r="P153" t="s">
        <v>2136</v>
      </c>
      <c r="Q153" t="s">
        <v>2137</v>
      </c>
      <c r="R153" t="s">
        <v>2138</v>
      </c>
      <c r="S153" t="s">
        <v>2139</v>
      </c>
      <c r="T153" t="s">
        <v>2140</v>
      </c>
      <c r="U153" t="s">
        <v>29</v>
      </c>
      <c r="V153" t="s">
        <v>1170</v>
      </c>
    </row>
    <row r="154" spans="1:22" x14ac:dyDescent="0.25">
      <c r="A154">
        <v>709</v>
      </c>
      <c r="B154" s="27">
        <v>45016.528865740744</v>
      </c>
      <c r="C154" t="s">
        <v>2715</v>
      </c>
      <c r="D154" t="s">
        <v>776</v>
      </c>
      <c r="E154" s="27">
        <v>45009</v>
      </c>
      <c r="F154">
        <v>5</v>
      </c>
      <c r="G154" t="s">
        <v>6</v>
      </c>
      <c r="H154" t="s">
        <v>90</v>
      </c>
      <c r="I154">
        <v>10</v>
      </c>
      <c r="J154" t="s">
        <v>674</v>
      </c>
      <c r="K154">
        <v>1</v>
      </c>
      <c r="L154" t="s">
        <v>65</v>
      </c>
      <c r="M154" t="s">
        <v>302</v>
      </c>
      <c r="O154" t="s">
        <v>2135</v>
      </c>
      <c r="P154" t="s">
        <v>2136</v>
      </c>
      <c r="Q154" t="s">
        <v>2137</v>
      </c>
      <c r="R154" t="s">
        <v>2138</v>
      </c>
      <c r="S154" t="s">
        <v>2139</v>
      </c>
      <c r="T154" t="s">
        <v>2140</v>
      </c>
      <c r="U154" t="s">
        <v>35</v>
      </c>
      <c r="V154" t="s">
        <v>1170</v>
      </c>
    </row>
    <row r="155" spans="1:22" x14ac:dyDescent="0.25">
      <c r="A155">
        <v>714</v>
      </c>
      <c r="B155" s="27">
        <v>45034.273993055554</v>
      </c>
      <c r="C155" t="s">
        <v>2715</v>
      </c>
      <c r="D155" t="s">
        <v>200</v>
      </c>
      <c r="E155" s="27">
        <v>45001</v>
      </c>
      <c r="F155">
        <v>4</v>
      </c>
      <c r="G155" t="s">
        <v>6</v>
      </c>
      <c r="H155" t="s">
        <v>90</v>
      </c>
      <c r="I155">
        <v>11</v>
      </c>
      <c r="J155" t="s">
        <v>916</v>
      </c>
      <c r="K155">
        <v>2</v>
      </c>
      <c r="L155" t="s">
        <v>85</v>
      </c>
      <c r="M155" t="s">
        <v>45</v>
      </c>
      <c r="N155" t="s">
        <v>26</v>
      </c>
      <c r="O155" t="s">
        <v>2150</v>
      </c>
      <c r="S155" t="s">
        <v>2151</v>
      </c>
      <c r="T155" t="s">
        <v>2152</v>
      </c>
      <c r="U155" t="s">
        <v>35</v>
      </c>
      <c r="V155" t="s">
        <v>1166</v>
      </c>
    </row>
    <row r="156" spans="1:22" x14ac:dyDescent="0.25">
      <c r="A156">
        <v>715</v>
      </c>
      <c r="B156" s="27">
        <v>45034.377280092594</v>
      </c>
      <c r="C156" t="s">
        <v>2730</v>
      </c>
      <c r="D156" t="s">
        <v>293</v>
      </c>
      <c r="E156" s="27">
        <v>45034</v>
      </c>
      <c r="F156">
        <v>1</v>
      </c>
      <c r="G156" t="s">
        <v>7</v>
      </c>
      <c r="H156" t="s">
        <v>42</v>
      </c>
      <c r="I156">
        <v>10</v>
      </c>
      <c r="J156" t="s">
        <v>43</v>
      </c>
      <c r="K156">
        <v>4</v>
      </c>
      <c r="L156" t="s">
        <v>50</v>
      </c>
      <c r="M156" t="s">
        <v>45</v>
      </c>
      <c r="N156" t="s">
        <v>25</v>
      </c>
      <c r="O156" t="s">
        <v>2153</v>
      </c>
      <c r="R156" t="s">
        <v>2154</v>
      </c>
      <c r="T156" t="s">
        <v>2155</v>
      </c>
      <c r="U156" t="s">
        <v>31</v>
      </c>
      <c r="V156" t="s">
        <v>1166</v>
      </c>
    </row>
    <row r="157" spans="1:22" x14ac:dyDescent="0.25">
      <c r="A157">
        <v>717</v>
      </c>
      <c r="B157" s="27">
        <v>45037.293854166666</v>
      </c>
      <c r="C157" t="s">
        <v>2725</v>
      </c>
      <c r="D157" t="s">
        <v>563</v>
      </c>
      <c r="E157" s="27">
        <v>45034</v>
      </c>
      <c r="F157">
        <v>1</v>
      </c>
      <c r="G157" t="s">
        <v>7</v>
      </c>
      <c r="H157" t="s">
        <v>42</v>
      </c>
      <c r="I157">
        <v>12</v>
      </c>
      <c r="J157" t="s">
        <v>493</v>
      </c>
      <c r="L157" t="s">
        <v>44</v>
      </c>
      <c r="M157" t="s">
        <v>302</v>
      </c>
      <c r="O157" t="s">
        <v>2157</v>
      </c>
      <c r="P157" t="s">
        <v>2158</v>
      </c>
      <c r="Q157" t="s">
        <v>2159</v>
      </c>
      <c r="R157" t="s">
        <v>2160</v>
      </c>
      <c r="S157" t="s">
        <v>2161</v>
      </c>
      <c r="T157" t="s">
        <v>2162</v>
      </c>
      <c r="U157" t="s">
        <v>32</v>
      </c>
      <c r="V157" t="s">
        <v>1170</v>
      </c>
    </row>
    <row r="158" spans="1:22" x14ac:dyDescent="0.25">
      <c r="A158">
        <v>717</v>
      </c>
      <c r="B158" s="27">
        <v>45037.293854166666</v>
      </c>
      <c r="C158" t="s">
        <v>2725</v>
      </c>
      <c r="D158" t="s">
        <v>563</v>
      </c>
      <c r="E158" s="27">
        <v>45034</v>
      </c>
      <c r="F158">
        <v>1</v>
      </c>
      <c r="G158" t="s">
        <v>7</v>
      </c>
      <c r="H158" t="s">
        <v>42</v>
      </c>
      <c r="I158">
        <v>12</v>
      </c>
      <c r="J158" t="s">
        <v>493</v>
      </c>
      <c r="L158" t="s">
        <v>44</v>
      </c>
      <c r="M158" t="s">
        <v>302</v>
      </c>
      <c r="O158" t="s">
        <v>2157</v>
      </c>
      <c r="P158" t="s">
        <v>2158</v>
      </c>
      <c r="Q158" t="s">
        <v>2159</v>
      </c>
      <c r="R158" t="s">
        <v>2160</v>
      </c>
      <c r="S158" t="s">
        <v>2161</v>
      </c>
      <c r="T158" t="s">
        <v>2162</v>
      </c>
      <c r="U158" t="s">
        <v>35</v>
      </c>
      <c r="V158" t="s">
        <v>1170</v>
      </c>
    </row>
    <row r="159" spans="1:22" x14ac:dyDescent="0.25">
      <c r="A159">
        <v>726</v>
      </c>
      <c r="B159" s="27">
        <v>45039.939282407409</v>
      </c>
      <c r="C159" t="s">
        <v>2776</v>
      </c>
      <c r="D159" t="s">
        <v>1142</v>
      </c>
      <c r="E159" s="27">
        <v>45033</v>
      </c>
      <c r="F159">
        <v>1</v>
      </c>
      <c r="G159" t="s">
        <v>7</v>
      </c>
      <c r="H159" t="s">
        <v>58</v>
      </c>
      <c r="I159">
        <v>11</v>
      </c>
      <c r="J159" t="s">
        <v>80</v>
      </c>
      <c r="K159">
        <v>3</v>
      </c>
      <c r="L159" t="s">
        <v>44</v>
      </c>
      <c r="M159" t="s">
        <v>45</v>
      </c>
      <c r="N159" t="s">
        <v>1356</v>
      </c>
      <c r="O159" t="s">
        <v>2180</v>
      </c>
      <c r="P159" t="s">
        <v>2181</v>
      </c>
      <c r="T159" t="s">
        <v>2182</v>
      </c>
      <c r="U159" t="s">
        <v>29</v>
      </c>
      <c r="V159" t="s">
        <v>1170</v>
      </c>
    </row>
    <row r="160" spans="1:22" x14ac:dyDescent="0.25">
      <c r="A160">
        <v>726</v>
      </c>
      <c r="B160" s="27">
        <v>45039.939282407409</v>
      </c>
      <c r="C160" t="s">
        <v>2776</v>
      </c>
      <c r="D160" t="s">
        <v>1142</v>
      </c>
      <c r="E160" s="27">
        <v>45033</v>
      </c>
      <c r="F160">
        <v>1</v>
      </c>
      <c r="G160" t="s">
        <v>7</v>
      </c>
      <c r="H160" t="s">
        <v>58</v>
      </c>
      <c r="I160">
        <v>11</v>
      </c>
      <c r="J160" t="s">
        <v>80</v>
      </c>
      <c r="K160">
        <v>3</v>
      </c>
      <c r="L160" t="s">
        <v>44</v>
      </c>
      <c r="M160" t="s">
        <v>45</v>
      </c>
      <c r="N160" t="s">
        <v>1356</v>
      </c>
      <c r="O160" t="s">
        <v>2180</v>
      </c>
      <c r="P160" t="s">
        <v>2181</v>
      </c>
      <c r="T160" t="s">
        <v>2182</v>
      </c>
      <c r="U160" t="s">
        <v>32</v>
      </c>
      <c r="V160" t="s">
        <v>1170</v>
      </c>
    </row>
    <row r="161" spans="1:22" x14ac:dyDescent="0.25">
      <c r="A161">
        <v>727</v>
      </c>
      <c r="B161" s="27">
        <v>45041.581030092595</v>
      </c>
      <c r="C161" t="s">
        <v>2772</v>
      </c>
      <c r="D161" t="s">
        <v>497</v>
      </c>
      <c r="E161" s="27">
        <v>45041</v>
      </c>
      <c r="F161">
        <v>2</v>
      </c>
      <c r="G161" t="s">
        <v>7</v>
      </c>
      <c r="H161" t="s">
        <v>42</v>
      </c>
      <c r="I161">
        <v>10</v>
      </c>
      <c r="J161" t="s">
        <v>959</v>
      </c>
      <c r="K161">
        <v>1</v>
      </c>
      <c r="L161" t="s">
        <v>125</v>
      </c>
      <c r="M161" t="s">
        <v>302</v>
      </c>
      <c r="O161" t="s">
        <v>2183</v>
      </c>
      <c r="P161" t="s">
        <v>2184</v>
      </c>
      <c r="Q161" t="s">
        <v>2185</v>
      </c>
      <c r="R161" t="s">
        <v>2186</v>
      </c>
      <c r="S161" t="s">
        <v>2187</v>
      </c>
      <c r="T161" t="s">
        <v>2188</v>
      </c>
      <c r="U161" t="s">
        <v>29</v>
      </c>
      <c r="V161" t="s">
        <v>1170</v>
      </c>
    </row>
    <row r="162" spans="1:22" x14ac:dyDescent="0.25">
      <c r="A162">
        <v>727</v>
      </c>
      <c r="B162" s="27">
        <v>45041.581030092595</v>
      </c>
      <c r="C162" t="s">
        <v>2772</v>
      </c>
      <c r="D162" t="s">
        <v>497</v>
      </c>
      <c r="E162" s="27">
        <v>45041</v>
      </c>
      <c r="F162">
        <v>2</v>
      </c>
      <c r="G162" t="s">
        <v>7</v>
      </c>
      <c r="H162" t="s">
        <v>42</v>
      </c>
      <c r="I162">
        <v>10</v>
      </c>
      <c r="J162" t="s">
        <v>959</v>
      </c>
      <c r="K162">
        <v>1</v>
      </c>
      <c r="L162" t="s">
        <v>125</v>
      </c>
      <c r="M162" t="s">
        <v>302</v>
      </c>
      <c r="O162" t="s">
        <v>2183</v>
      </c>
      <c r="P162" t="s">
        <v>2184</v>
      </c>
      <c r="Q162" t="s">
        <v>2185</v>
      </c>
      <c r="R162" t="s">
        <v>2186</v>
      </c>
      <c r="S162" t="s">
        <v>2187</v>
      </c>
      <c r="T162" t="s">
        <v>2188</v>
      </c>
      <c r="U162" t="s">
        <v>32</v>
      </c>
      <c r="V162" t="s">
        <v>1170</v>
      </c>
    </row>
    <row r="163" spans="1:22" x14ac:dyDescent="0.25">
      <c r="A163">
        <v>741</v>
      </c>
      <c r="B163" s="27">
        <v>45044.637916666667</v>
      </c>
      <c r="C163" t="s">
        <v>2715</v>
      </c>
      <c r="D163" t="s">
        <v>1011</v>
      </c>
      <c r="E163" s="27">
        <v>45044</v>
      </c>
      <c r="F163">
        <v>2</v>
      </c>
      <c r="G163" t="s">
        <v>7</v>
      </c>
      <c r="H163" t="s">
        <v>58</v>
      </c>
      <c r="I163">
        <v>10</v>
      </c>
      <c r="J163" t="s">
        <v>59</v>
      </c>
      <c r="K163">
        <v>1</v>
      </c>
      <c r="L163" t="s">
        <v>65</v>
      </c>
      <c r="M163" t="s">
        <v>302</v>
      </c>
      <c r="O163" t="s">
        <v>2219</v>
      </c>
      <c r="P163" t="s">
        <v>2220</v>
      </c>
      <c r="Q163" t="s">
        <v>2221</v>
      </c>
      <c r="R163" t="s">
        <v>2222</v>
      </c>
      <c r="S163" t="s">
        <v>2223</v>
      </c>
      <c r="T163" t="s">
        <v>2224</v>
      </c>
      <c r="U163" t="s">
        <v>34</v>
      </c>
      <c r="V163" t="s">
        <v>1170</v>
      </c>
    </row>
    <row r="164" spans="1:22" x14ac:dyDescent="0.25">
      <c r="A164">
        <v>741</v>
      </c>
      <c r="B164" s="27">
        <v>45044.637916666667</v>
      </c>
      <c r="C164" t="s">
        <v>2715</v>
      </c>
      <c r="D164" t="s">
        <v>1011</v>
      </c>
      <c r="E164" s="27">
        <v>45044</v>
      </c>
      <c r="F164">
        <v>2</v>
      </c>
      <c r="G164" t="s">
        <v>7</v>
      </c>
      <c r="H164" t="s">
        <v>58</v>
      </c>
      <c r="I164">
        <v>10</v>
      </c>
      <c r="J164" t="s">
        <v>59</v>
      </c>
      <c r="K164">
        <v>1</v>
      </c>
      <c r="L164" t="s">
        <v>65</v>
      </c>
      <c r="M164" t="s">
        <v>302</v>
      </c>
      <c r="O164" t="s">
        <v>2219</v>
      </c>
      <c r="P164" t="s">
        <v>2220</v>
      </c>
      <c r="Q164" t="s">
        <v>2221</v>
      </c>
      <c r="R164" t="s">
        <v>2222</v>
      </c>
      <c r="S164" t="s">
        <v>2223</v>
      </c>
      <c r="T164" t="s">
        <v>2224</v>
      </c>
      <c r="U164" t="s">
        <v>37</v>
      </c>
      <c r="V164" t="s">
        <v>1170</v>
      </c>
    </row>
    <row r="165" spans="1:22" x14ac:dyDescent="0.25">
      <c r="A165">
        <v>749</v>
      </c>
      <c r="B165" s="27">
        <v>45050.371689814812</v>
      </c>
      <c r="C165" t="s">
        <v>2716</v>
      </c>
      <c r="D165" t="s">
        <v>70</v>
      </c>
      <c r="E165" s="27">
        <v>45050</v>
      </c>
      <c r="F165">
        <v>3</v>
      </c>
      <c r="G165" t="s">
        <v>7</v>
      </c>
      <c r="H165" t="s">
        <v>48</v>
      </c>
      <c r="I165">
        <v>8</v>
      </c>
      <c r="J165" t="s">
        <v>71</v>
      </c>
      <c r="K165">
        <v>1</v>
      </c>
      <c r="L165" t="s">
        <v>44</v>
      </c>
      <c r="M165" t="s">
        <v>45</v>
      </c>
      <c r="N165" t="s">
        <v>51</v>
      </c>
      <c r="O165" t="s">
        <v>2244</v>
      </c>
      <c r="P165" t="s">
        <v>2245</v>
      </c>
      <c r="T165" t="s">
        <v>2246</v>
      </c>
      <c r="U165" t="s">
        <v>37</v>
      </c>
      <c r="V165" t="s">
        <v>1170</v>
      </c>
    </row>
    <row r="166" spans="1:22" x14ac:dyDescent="0.25">
      <c r="A166">
        <v>768</v>
      </c>
      <c r="B166" s="27">
        <v>45056.59101851852</v>
      </c>
      <c r="C166" t="s">
        <v>2761</v>
      </c>
      <c r="D166" t="s">
        <v>1297</v>
      </c>
      <c r="E166" s="27">
        <v>45056</v>
      </c>
      <c r="F166">
        <v>4</v>
      </c>
      <c r="G166" t="s">
        <v>7</v>
      </c>
      <c r="H166" t="s">
        <v>58</v>
      </c>
      <c r="I166">
        <v>12</v>
      </c>
      <c r="J166" t="s">
        <v>59</v>
      </c>
      <c r="L166" t="s">
        <v>85</v>
      </c>
      <c r="M166" t="s">
        <v>302</v>
      </c>
      <c r="O166" t="s">
        <v>2287</v>
      </c>
      <c r="P166" t="s">
        <v>2288</v>
      </c>
      <c r="Q166" t="s">
        <v>2289</v>
      </c>
      <c r="R166" t="s">
        <v>2290</v>
      </c>
      <c r="S166" t="s">
        <v>2291</v>
      </c>
      <c r="T166" t="s">
        <v>2292</v>
      </c>
      <c r="U166" t="s">
        <v>30</v>
      </c>
      <c r="V166" t="s">
        <v>1170</v>
      </c>
    </row>
    <row r="167" spans="1:22" x14ac:dyDescent="0.25">
      <c r="A167">
        <v>768</v>
      </c>
      <c r="B167" s="27">
        <v>45056.59101851852</v>
      </c>
      <c r="C167" t="s">
        <v>2761</v>
      </c>
      <c r="D167" t="s">
        <v>1297</v>
      </c>
      <c r="E167" s="27">
        <v>45056</v>
      </c>
      <c r="F167">
        <v>4</v>
      </c>
      <c r="G167" t="s">
        <v>7</v>
      </c>
      <c r="H167" t="s">
        <v>58</v>
      </c>
      <c r="I167">
        <v>12</v>
      </c>
      <c r="J167" t="s">
        <v>59</v>
      </c>
      <c r="L167" t="s">
        <v>85</v>
      </c>
      <c r="M167" t="s">
        <v>302</v>
      </c>
      <c r="O167" t="s">
        <v>2287</v>
      </c>
      <c r="P167" t="s">
        <v>2288</v>
      </c>
      <c r="Q167" t="s">
        <v>2289</v>
      </c>
      <c r="R167" t="s">
        <v>2290</v>
      </c>
      <c r="S167" t="s">
        <v>2291</v>
      </c>
      <c r="T167" t="s">
        <v>2292</v>
      </c>
      <c r="U167" t="s">
        <v>31</v>
      </c>
      <c r="V167" t="s">
        <v>1170</v>
      </c>
    </row>
    <row r="168" spans="1:22" x14ac:dyDescent="0.25">
      <c r="A168">
        <v>768</v>
      </c>
      <c r="B168" s="27">
        <v>45056.59101851852</v>
      </c>
      <c r="C168" t="s">
        <v>2761</v>
      </c>
      <c r="D168" t="s">
        <v>1297</v>
      </c>
      <c r="E168" s="27">
        <v>45056</v>
      </c>
      <c r="F168">
        <v>4</v>
      </c>
      <c r="G168" t="s">
        <v>7</v>
      </c>
      <c r="H168" t="s">
        <v>58</v>
      </c>
      <c r="I168">
        <v>12</v>
      </c>
      <c r="J168" t="s">
        <v>59</v>
      </c>
      <c r="L168" t="s">
        <v>85</v>
      </c>
      <c r="M168" t="s">
        <v>302</v>
      </c>
      <c r="O168" t="s">
        <v>2287</v>
      </c>
      <c r="P168" t="s">
        <v>2288</v>
      </c>
      <c r="Q168" t="s">
        <v>2289</v>
      </c>
      <c r="R168" t="s">
        <v>2290</v>
      </c>
      <c r="S168" t="s">
        <v>2291</v>
      </c>
      <c r="T168" t="s">
        <v>2292</v>
      </c>
      <c r="U168" t="s">
        <v>32</v>
      </c>
      <c r="V168" t="s">
        <v>1170</v>
      </c>
    </row>
    <row r="169" spans="1:22" x14ac:dyDescent="0.25">
      <c r="A169">
        <v>770</v>
      </c>
      <c r="B169" s="27">
        <v>45057.627870370372</v>
      </c>
      <c r="C169" t="s">
        <v>2730</v>
      </c>
      <c r="D169" t="s">
        <v>819</v>
      </c>
      <c r="E169" s="27">
        <v>45057</v>
      </c>
      <c r="F169">
        <v>4</v>
      </c>
      <c r="G169" t="s">
        <v>7</v>
      </c>
      <c r="H169" t="s">
        <v>42</v>
      </c>
      <c r="I169">
        <v>12</v>
      </c>
      <c r="J169" t="s">
        <v>726</v>
      </c>
      <c r="L169" t="s">
        <v>125</v>
      </c>
      <c r="M169" t="s">
        <v>302</v>
      </c>
      <c r="O169" t="s">
        <v>2294</v>
      </c>
      <c r="P169" t="s">
        <v>2295</v>
      </c>
      <c r="Q169" t="s">
        <v>2296</v>
      </c>
      <c r="R169" t="s">
        <v>2297</v>
      </c>
      <c r="S169" t="s">
        <v>2298</v>
      </c>
      <c r="T169" t="s">
        <v>2299</v>
      </c>
      <c r="U169" t="s">
        <v>31</v>
      </c>
      <c r="V169" t="s">
        <v>1170</v>
      </c>
    </row>
    <row r="170" spans="1:22" x14ac:dyDescent="0.25">
      <c r="A170">
        <v>779</v>
      </c>
      <c r="B170" s="27">
        <v>45062.473564814813</v>
      </c>
      <c r="C170" t="s">
        <v>2715</v>
      </c>
      <c r="D170" t="s">
        <v>1831</v>
      </c>
      <c r="E170" s="27">
        <v>45062</v>
      </c>
      <c r="F170">
        <v>5</v>
      </c>
      <c r="G170" t="s">
        <v>7</v>
      </c>
      <c r="H170" t="s">
        <v>90</v>
      </c>
      <c r="I170">
        <v>11</v>
      </c>
      <c r="J170" t="s">
        <v>221</v>
      </c>
      <c r="K170">
        <v>1</v>
      </c>
      <c r="L170" t="s">
        <v>65</v>
      </c>
      <c r="M170" t="s">
        <v>302</v>
      </c>
      <c r="O170" t="s">
        <v>2317</v>
      </c>
      <c r="P170" t="s">
        <v>2318</v>
      </c>
      <c r="Q170" t="s">
        <v>2319</v>
      </c>
      <c r="R170" t="s">
        <v>2320</v>
      </c>
      <c r="S170" t="s">
        <v>2321</v>
      </c>
      <c r="T170" t="s">
        <v>2322</v>
      </c>
      <c r="U170" t="s">
        <v>33</v>
      </c>
      <c r="V170" t="s">
        <v>1170</v>
      </c>
    </row>
    <row r="171" spans="1:22" x14ac:dyDescent="0.25">
      <c r="A171">
        <v>779</v>
      </c>
      <c r="B171" s="27">
        <v>45062.473564814813</v>
      </c>
      <c r="C171" t="s">
        <v>2715</v>
      </c>
      <c r="D171" t="s">
        <v>1831</v>
      </c>
      <c r="E171" s="27">
        <v>45062</v>
      </c>
      <c r="F171">
        <v>5</v>
      </c>
      <c r="G171" t="s">
        <v>7</v>
      </c>
      <c r="H171" t="s">
        <v>90</v>
      </c>
      <c r="I171">
        <v>11</v>
      </c>
      <c r="J171" t="s">
        <v>221</v>
      </c>
      <c r="K171">
        <v>1</v>
      </c>
      <c r="L171" t="s">
        <v>65</v>
      </c>
      <c r="M171" t="s">
        <v>302</v>
      </c>
      <c r="O171" t="s">
        <v>2317</v>
      </c>
      <c r="P171" t="s">
        <v>2318</v>
      </c>
      <c r="Q171" t="s">
        <v>2319</v>
      </c>
      <c r="R171" t="s">
        <v>2320</v>
      </c>
      <c r="S171" t="s">
        <v>2321</v>
      </c>
      <c r="T171" t="s">
        <v>2322</v>
      </c>
      <c r="U171" t="s">
        <v>35</v>
      </c>
      <c r="V171" t="s">
        <v>1170</v>
      </c>
    </row>
    <row r="172" spans="1:22" x14ac:dyDescent="0.25">
      <c r="A172">
        <v>784</v>
      </c>
      <c r="B172" s="27">
        <v>45063.551145833335</v>
      </c>
      <c r="C172" t="s">
        <v>2730</v>
      </c>
      <c r="D172" t="s">
        <v>1597</v>
      </c>
      <c r="E172" s="27">
        <v>45062</v>
      </c>
      <c r="F172">
        <v>5</v>
      </c>
      <c r="G172" t="s">
        <v>7</v>
      </c>
      <c r="H172" t="s">
        <v>42</v>
      </c>
      <c r="I172">
        <v>10</v>
      </c>
      <c r="J172" t="s">
        <v>43</v>
      </c>
      <c r="K172">
        <v>5</v>
      </c>
      <c r="L172" t="s">
        <v>44</v>
      </c>
      <c r="M172" t="s">
        <v>302</v>
      </c>
      <c r="O172" t="s">
        <v>2334</v>
      </c>
      <c r="P172" t="s">
        <v>2335</v>
      </c>
      <c r="Q172" t="s">
        <v>2336</v>
      </c>
      <c r="R172" t="s">
        <v>2337</v>
      </c>
      <c r="S172" t="s">
        <v>2338</v>
      </c>
      <c r="T172" t="s">
        <v>2339</v>
      </c>
      <c r="U172" t="s">
        <v>32</v>
      </c>
      <c r="V172" t="s">
        <v>1166</v>
      </c>
    </row>
    <row r="173" spans="1:22" x14ac:dyDescent="0.25">
      <c r="A173">
        <v>786</v>
      </c>
      <c r="B173" s="27">
        <v>45064.699097222219</v>
      </c>
      <c r="C173" t="s">
        <v>2743</v>
      </c>
      <c r="D173" t="s">
        <v>210</v>
      </c>
      <c r="E173" s="27">
        <v>45062</v>
      </c>
      <c r="F173">
        <v>5</v>
      </c>
      <c r="G173" t="s">
        <v>7</v>
      </c>
      <c r="H173" t="s">
        <v>90</v>
      </c>
      <c r="I173">
        <v>9</v>
      </c>
      <c r="J173" t="s">
        <v>192</v>
      </c>
      <c r="K173">
        <v>2</v>
      </c>
      <c r="L173" t="s">
        <v>50</v>
      </c>
      <c r="M173" t="s">
        <v>302</v>
      </c>
      <c r="O173" t="s">
        <v>2341</v>
      </c>
      <c r="P173" t="s">
        <v>2342</v>
      </c>
      <c r="Q173" t="s">
        <v>2343</v>
      </c>
      <c r="R173" t="s">
        <v>2344</v>
      </c>
      <c r="S173" t="s">
        <v>2345</v>
      </c>
      <c r="T173" t="s">
        <v>2346</v>
      </c>
      <c r="U173" t="s">
        <v>31</v>
      </c>
      <c r="V173" t="s">
        <v>1170</v>
      </c>
    </row>
    <row r="174" spans="1:22" x14ac:dyDescent="0.25">
      <c r="A174">
        <v>786</v>
      </c>
      <c r="B174" s="27">
        <v>45064.699097222219</v>
      </c>
      <c r="C174" t="s">
        <v>2743</v>
      </c>
      <c r="D174" t="s">
        <v>210</v>
      </c>
      <c r="E174" s="27">
        <v>45062</v>
      </c>
      <c r="F174">
        <v>5</v>
      </c>
      <c r="G174" t="s">
        <v>7</v>
      </c>
      <c r="H174" t="s">
        <v>90</v>
      </c>
      <c r="I174">
        <v>9</v>
      </c>
      <c r="J174" t="s">
        <v>192</v>
      </c>
      <c r="K174">
        <v>2</v>
      </c>
      <c r="L174" t="s">
        <v>50</v>
      </c>
      <c r="M174" t="s">
        <v>302</v>
      </c>
      <c r="O174" t="s">
        <v>2341</v>
      </c>
      <c r="P174" t="s">
        <v>2342</v>
      </c>
      <c r="Q174" t="s">
        <v>2343</v>
      </c>
      <c r="R174" t="s">
        <v>2344</v>
      </c>
      <c r="S174" t="s">
        <v>2345</v>
      </c>
      <c r="T174" t="s">
        <v>2346</v>
      </c>
      <c r="U174" t="s">
        <v>40</v>
      </c>
      <c r="V174" t="s">
        <v>1170</v>
      </c>
    </row>
    <row r="175" spans="1:22" x14ac:dyDescent="0.25">
      <c r="A175">
        <v>802</v>
      </c>
      <c r="B175" s="27">
        <v>45081.478773148148</v>
      </c>
      <c r="C175" t="s">
        <v>2722</v>
      </c>
      <c r="D175" t="s">
        <v>145</v>
      </c>
      <c r="E175" s="27">
        <v>45044</v>
      </c>
      <c r="F175">
        <v>2</v>
      </c>
      <c r="G175" t="s">
        <v>7</v>
      </c>
      <c r="H175" t="s">
        <v>48</v>
      </c>
      <c r="I175">
        <v>8</v>
      </c>
      <c r="J175" t="s">
        <v>146</v>
      </c>
      <c r="K175">
        <v>1</v>
      </c>
      <c r="L175" t="s">
        <v>50</v>
      </c>
      <c r="M175" t="s">
        <v>302</v>
      </c>
      <c r="O175" t="s">
        <v>2402</v>
      </c>
      <c r="P175" t="s">
        <v>2408</v>
      </c>
      <c r="Q175" t="s">
        <v>2409</v>
      </c>
      <c r="R175" t="s">
        <v>2410</v>
      </c>
      <c r="S175" t="s">
        <v>2411</v>
      </c>
      <c r="T175" t="s">
        <v>2412</v>
      </c>
      <c r="U175" t="s">
        <v>30</v>
      </c>
      <c r="V175" t="s">
        <v>1166</v>
      </c>
    </row>
    <row r="176" spans="1:22" x14ac:dyDescent="0.25">
      <c r="A176">
        <v>802</v>
      </c>
      <c r="B176" s="27">
        <v>45081.478773148148</v>
      </c>
      <c r="C176" t="s">
        <v>2722</v>
      </c>
      <c r="D176" t="s">
        <v>145</v>
      </c>
      <c r="E176" s="27">
        <v>45044</v>
      </c>
      <c r="F176">
        <v>2</v>
      </c>
      <c r="G176" t="s">
        <v>7</v>
      </c>
      <c r="H176" t="s">
        <v>48</v>
      </c>
      <c r="I176">
        <v>8</v>
      </c>
      <c r="J176" t="s">
        <v>146</v>
      </c>
      <c r="K176">
        <v>1</v>
      </c>
      <c r="L176" t="s">
        <v>50</v>
      </c>
      <c r="M176" t="s">
        <v>302</v>
      </c>
      <c r="O176" t="s">
        <v>2402</v>
      </c>
      <c r="P176" t="s">
        <v>2408</v>
      </c>
      <c r="Q176" t="s">
        <v>2409</v>
      </c>
      <c r="R176" t="s">
        <v>2410</v>
      </c>
      <c r="S176" t="s">
        <v>2411</v>
      </c>
      <c r="T176" t="s">
        <v>2412</v>
      </c>
      <c r="U176" t="s">
        <v>36</v>
      </c>
      <c r="V176" t="s">
        <v>1166</v>
      </c>
    </row>
    <row r="177" spans="1:22" x14ac:dyDescent="0.25">
      <c r="A177">
        <v>803</v>
      </c>
      <c r="B177" s="27">
        <v>45081.487916666665</v>
      </c>
      <c r="C177" t="s">
        <v>2684</v>
      </c>
      <c r="D177" t="s">
        <v>1633</v>
      </c>
      <c r="E177" s="27">
        <v>45064</v>
      </c>
      <c r="F177">
        <v>5</v>
      </c>
      <c r="G177" t="s">
        <v>7</v>
      </c>
      <c r="H177" t="s">
        <v>48</v>
      </c>
      <c r="I177">
        <v>10</v>
      </c>
      <c r="J177" t="s">
        <v>146</v>
      </c>
      <c r="K177">
        <v>1</v>
      </c>
      <c r="L177" t="s">
        <v>85</v>
      </c>
      <c r="M177" t="s">
        <v>302</v>
      </c>
      <c r="O177" t="s">
        <v>2413</v>
      </c>
      <c r="P177" t="s">
        <v>2414</v>
      </c>
      <c r="Q177" t="s">
        <v>2415</v>
      </c>
      <c r="R177" t="s">
        <v>2416</v>
      </c>
      <c r="S177" t="s">
        <v>2417</v>
      </c>
      <c r="T177" t="s">
        <v>2176</v>
      </c>
      <c r="U177" t="s">
        <v>29</v>
      </c>
      <c r="V177" t="s">
        <v>1170</v>
      </c>
    </row>
    <row r="178" spans="1:22" x14ac:dyDescent="0.25">
      <c r="A178">
        <v>803</v>
      </c>
      <c r="B178" s="27">
        <v>45081.487916666665</v>
      </c>
      <c r="C178" t="s">
        <v>2684</v>
      </c>
      <c r="D178" t="s">
        <v>1633</v>
      </c>
      <c r="E178" s="27">
        <v>45064</v>
      </c>
      <c r="F178">
        <v>5</v>
      </c>
      <c r="G178" t="s">
        <v>7</v>
      </c>
      <c r="H178" t="s">
        <v>48</v>
      </c>
      <c r="I178">
        <v>10</v>
      </c>
      <c r="J178" t="s">
        <v>146</v>
      </c>
      <c r="K178">
        <v>1</v>
      </c>
      <c r="L178" t="s">
        <v>85</v>
      </c>
      <c r="M178" t="s">
        <v>302</v>
      </c>
      <c r="O178" t="s">
        <v>2413</v>
      </c>
      <c r="P178" t="s">
        <v>2414</v>
      </c>
      <c r="Q178" t="s">
        <v>2415</v>
      </c>
      <c r="R178" t="s">
        <v>2416</v>
      </c>
      <c r="S178" t="s">
        <v>2417</v>
      </c>
      <c r="T178" t="s">
        <v>2176</v>
      </c>
      <c r="U178" t="s">
        <v>32</v>
      </c>
      <c r="V178" t="s">
        <v>1170</v>
      </c>
    </row>
    <row r="179" spans="1:22" x14ac:dyDescent="0.25">
      <c r="A179">
        <v>803</v>
      </c>
      <c r="B179" s="27">
        <v>45081.487916666665</v>
      </c>
      <c r="C179" t="s">
        <v>2684</v>
      </c>
      <c r="D179" t="s">
        <v>1633</v>
      </c>
      <c r="E179" s="27">
        <v>45064</v>
      </c>
      <c r="F179">
        <v>5</v>
      </c>
      <c r="G179" t="s">
        <v>7</v>
      </c>
      <c r="H179" t="s">
        <v>48</v>
      </c>
      <c r="I179">
        <v>10</v>
      </c>
      <c r="J179" t="s">
        <v>146</v>
      </c>
      <c r="K179">
        <v>1</v>
      </c>
      <c r="L179" t="s">
        <v>85</v>
      </c>
      <c r="M179" t="s">
        <v>302</v>
      </c>
      <c r="O179" t="s">
        <v>2413</v>
      </c>
      <c r="P179" t="s">
        <v>2414</v>
      </c>
      <c r="Q179" t="s">
        <v>2415</v>
      </c>
      <c r="R179" t="s">
        <v>2416</v>
      </c>
      <c r="S179" t="s">
        <v>2417</v>
      </c>
      <c r="T179" t="s">
        <v>2176</v>
      </c>
      <c r="U179" t="s">
        <v>36</v>
      </c>
      <c r="V179" t="s">
        <v>1170</v>
      </c>
    </row>
    <row r="180" spans="1:22" x14ac:dyDescent="0.25">
      <c r="A180">
        <v>805</v>
      </c>
      <c r="B180" s="27">
        <v>45081.511087962965</v>
      </c>
      <c r="C180" t="s">
        <v>2684</v>
      </c>
      <c r="D180" t="s">
        <v>484</v>
      </c>
      <c r="E180" s="27">
        <v>45007</v>
      </c>
      <c r="F180">
        <v>5</v>
      </c>
      <c r="G180" t="s">
        <v>6</v>
      </c>
      <c r="H180" t="s">
        <v>58</v>
      </c>
      <c r="I180">
        <v>10</v>
      </c>
      <c r="J180" t="s">
        <v>80</v>
      </c>
      <c r="K180">
        <v>3</v>
      </c>
      <c r="L180" t="s">
        <v>50</v>
      </c>
      <c r="M180" t="s">
        <v>302</v>
      </c>
      <c r="O180" t="s">
        <v>2424</v>
      </c>
      <c r="P180" t="s">
        <v>2425</v>
      </c>
      <c r="Q180" t="s">
        <v>2426</v>
      </c>
      <c r="R180" t="s">
        <v>2427</v>
      </c>
      <c r="S180" t="s">
        <v>2428</v>
      </c>
      <c r="T180" t="s">
        <v>2429</v>
      </c>
      <c r="U180" t="s">
        <v>34</v>
      </c>
      <c r="V180" t="s">
        <v>1170</v>
      </c>
    </row>
    <row r="181" spans="1:22" x14ac:dyDescent="0.25">
      <c r="A181">
        <v>805</v>
      </c>
      <c r="B181" s="27">
        <v>45081.511087962965</v>
      </c>
      <c r="C181" t="s">
        <v>2684</v>
      </c>
      <c r="D181" t="s">
        <v>484</v>
      </c>
      <c r="E181" s="27">
        <v>45007</v>
      </c>
      <c r="F181">
        <v>5</v>
      </c>
      <c r="G181" t="s">
        <v>6</v>
      </c>
      <c r="H181" t="s">
        <v>58</v>
      </c>
      <c r="I181">
        <v>10</v>
      </c>
      <c r="J181" t="s">
        <v>80</v>
      </c>
      <c r="K181">
        <v>3</v>
      </c>
      <c r="L181" t="s">
        <v>50</v>
      </c>
      <c r="M181" t="s">
        <v>302</v>
      </c>
      <c r="O181" t="s">
        <v>2424</v>
      </c>
      <c r="P181" t="s">
        <v>2425</v>
      </c>
      <c r="Q181" t="s">
        <v>2426</v>
      </c>
      <c r="R181" t="s">
        <v>2427</v>
      </c>
      <c r="S181" t="s">
        <v>2428</v>
      </c>
      <c r="T181" t="s">
        <v>2429</v>
      </c>
      <c r="U181" t="s">
        <v>36</v>
      </c>
      <c r="V181" t="s">
        <v>1170</v>
      </c>
    </row>
    <row r="182" spans="1:22" x14ac:dyDescent="0.25">
      <c r="A182">
        <v>807</v>
      </c>
      <c r="B182" s="27">
        <v>45081.728206018517</v>
      </c>
      <c r="C182" t="s">
        <v>2756</v>
      </c>
      <c r="D182" t="s">
        <v>1064</v>
      </c>
      <c r="E182" s="27">
        <v>45061</v>
      </c>
      <c r="F182">
        <v>5</v>
      </c>
      <c r="G182" t="s">
        <v>7</v>
      </c>
      <c r="H182" t="s">
        <v>58</v>
      </c>
      <c r="I182">
        <v>7</v>
      </c>
      <c r="J182" t="s">
        <v>64</v>
      </c>
      <c r="K182">
        <v>1</v>
      </c>
      <c r="L182" t="s">
        <v>50</v>
      </c>
      <c r="M182" t="s">
        <v>302</v>
      </c>
      <c r="O182" t="s">
        <v>2436</v>
      </c>
      <c r="P182" t="s">
        <v>2437</v>
      </c>
      <c r="Q182" t="s">
        <v>2438</v>
      </c>
      <c r="R182" t="s">
        <v>2439</v>
      </c>
      <c r="S182" t="s">
        <v>2440</v>
      </c>
      <c r="T182" t="s">
        <v>2441</v>
      </c>
      <c r="U182" t="s">
        <v>29</v>
      </c>
      <c r="V182" t="s">
        <v>1170</v>
      </c>
    </row>
    <row r="183" spans="1:22" x14ac:dyDescent="0.25">
      <c r="A183">
        <v>813</v>
      </c>
      <c r="B183" s="27">
        <v>45083.443148148152</v>
      </c>
      <c r="C183" t="s">
        <v>2754</v>
      </c>
      <c r="D183" t="s">
        <v>237</v>
      </c>
      <c r="E183" s="27">
        <v>45083</v>
      </c>
      <c r="F183">
        <v>1</v>
      </c>
      <c r="G183" t="s">
        <v>8</v>
      </c>
      <c r="H183" t="s">
        <v>48</v>
      </c>
      <c r="I183">
        <v>10</v>
      </c>
      <c r="J183" t="s">
        <v>68</v>
      </c>
      <c r="K183">
        <v>5</v>
      </c>
      <c r="L183" t="s">
        <v>50</v>
      </c>
      <c r="M183" t="s">
        <v>45</v>
      </c>
      <c r="N183" t="s">
        <v>51</v>
      </c>
      <c r="O183" t="s">
        <v>2449</v>
      </c>
      <c r="P183" t="s">
        <v>2450</v>
      </c>
      <c r="T183" t="s">
        <v>2451</v>
      </c>
      <c r="U183" t="s">
        <v>29</v>
      </c>
      <c r="V183" t="s">
        <v>1170</v>
      </c>
    </row>
    <row r="184" spans="1:22" x14ac:dyDescent="0.25">
      <c r="A184">
        <v>813</v>
      </c>
      <c r="B184" s="27">
        <v>45083.443148148152</v>
      </c>
      <c r="C184" t="s">
        <v>2754</v>
      </c>
      <c r="D184" t="s">
        <v>237</v>
      </c>
      <c r="E184" s="27">
        <v>45083</v>
      </c>
      <c r="F184">
        <v>1</v>
      </c>
      <c r="G184" t="s">
        <v>8</v>
      </c>
      <c r="H184" t="s">
        <v>48</v>
      </c>
      <c r="I184">
        <v>10</v>
      </c>
      <c r="J184" t="s">
        <v>68</v>
      </c>
      <c r="K184">
        <v>5</v>
      </c>
      <c r="L184" t="s">
        <v>50</v>
      </c>
      <c r="M184" t="s">
        <v>45</v>
      </c>
      <c r="N184" t="s">
        <v>51</v>
      </c>
      <c r="O184" t="s">
        <v>2449</v>
      </c>
      <c r="P184" t="s">
        <v>2450</v>
      </c>
      <c r="T184" t="s">
        <v>2451</v>
      </c>
      <c r="U184" t="s">
        <v>33</v>
      </c>
      <c r="V184" t="s">
        <v>1170</v>
      </c>
    </row>
    <row r="185" spans="1:22" x14ac:dyDescent="0.25">
      <c r="A185">
        <v>813</v>
      </c>
      <c r="B185" s="27">
        <v>45083.443148148152</v>
      </c>
      <c r="C185" t="s">
        <v>2754</v>
      </c>
      <c r="D185" t="s">
        <v>237</v>
      </c>
      <c r="E185" s="27">
        <v>45083</v>
      </c>
      <c r="F185">
        <v>1</v>
      </c>
      <c r="G185" t="s">
        <v>8</v>
      </c>
      <c r="H185" t="s">
        <v>48</v>
      </c>
      <c r="I185">
        <v>10</v>
      </c>
      <c r="J185" t="s">
        <v>68</v>
      </c>
      <c r="K185">
        <v>5</v>
      </c>
      <c r="L185" t="s">
        <v>50</v>
      </c>
      <c r="M185" t="s">
        <v>45</v>
      </c>
      <c r="N185" t="s">
        <v>51</v>
      </c>
      <c r="O185" t="s">
        <v>2449</v>
      </c>
      <c r="P185" t="s">
        <v>2450</v>
      </c>
      <c r="T185" t="s">
        <v>2451</v>
      </c>
      <c r="U185" t="s">
        <v>40</v>
      </c>
      <c r="V185" t="s">
        <v>1170</v>
      </c>
    </row>
    <row r="186" spans="1:22" x14ac:dyDescent="0.25">
      <c r="A186">
        <v>828</v>
      </c>
      <c r="B186" s="27">
        <v>45085.266643518517</v>
      </c>
      <c r="C186" t="s">
        <v>2715</v>
      </c>
      <c r="D186" t="s">
        <v>725</v>
      </c>
      <c r="E186" s="27">
        <v>45084</v>
      </c>
      <c r="F186">
        <v>1</v>
      </c>
      <c r="G186" t="s">
        <v>8</v>
      </c>
      <c r="H186" t="s">
        <v>42</v>
      </c>
      <c r="I186">
        <v>12</v>
      </c>
      <c r="J186" t="s">
        <v>726</v>
      </c>
      <c r="L186" t="s">
        <v>125</v>
      </c>
      <c r="M186" t="s">
        <v>302</v>
      </c>
      <c r="O186" t="s">
        <v>2492</v>
      </c>
      <c r="P186" t="s">
        <v>2493</v>
      </c>
      <c r="Q186" t="s">
        <v>2494</v>
      </c>
      <c r="R186" t="s">
        <v>2495</v>
      </c>
      <c r="S186" t="s">
        <v>2496</v>
      </c>
      <c r="T186" t="s">
        <v>2497</v>
      </c>
      <c r="U186" t="s">
        <v>31</v>
      </c>
      <c r="V186" t="s">
        <v>1170</v>
      </c>
    </row>
    <row r="187" spans="1:22" x14ac:dyDescent="0.25">
      <c r="A187">
        <v>828</v>
      </c>
      <c r="B187" s="27">
        <v>45085.266643518517</v>
      </c>
      <c r="C187" t="s">
        <v>2715</v>
      </c>
      <c r="D187" t="s">
        <v>725</v>
      </c>
      <c r="E187" s="27">
        <v>45084</v>
      </c>
      <c r="F187">
        <v>1</v>
      </c>
      <c r="G187" t="s">
        <v>8</v>
      </c>
      <c r="H187" t="s">
        <v>42</v>
      </c>
      <c r="I187">
        <v>12</v>
      </c>
      <c r="J187" t="s">
        <v>726</v>
      </c>
      <c r="L187" t="s">
        <v>125</v>
      </c>
      <c r="M187" t="s">
        <v>302</v>
      </c>
      <c r="O187" t="s">
        <v>2492</v>
      </c>
      <c r="P187" t="s">
        <v>2493</v>
      </c>
      <c r="Q187" t="s">
        <v>2494</v>
      </c>
      <c r="R187" t="s">
        <v>2495</v>
      </c>
      <c r="S187" t="s">
        <v>2496</v>
      </c>
      <c r="T187" t="s">
        <v>2497</v>
      </c>
      <c r="U187" t="s">
        <v>32</v>
      </c>
      <c r="V187" t="s">
        <v>1170</v>
      </c>
    </row>
    <row r="188" spans="1:22" x14ac:dyDescent="0.25">
      <c r="A188">
        <v>832</v>
      </c>
      <c r="B188" s="27">
        <v>45090.433379629627</v>
      </c>
      <c r="C188" t="s">
        <v>2779</v>
      </c>
      <c r="D188" t="s">
        <v>1597</v>
      </c>
      <c r="E188" s="27">
        <v>45090</v>
      </c>
      <c r="F188">
        <v>2</v>
      </c>
      <c r="G188" t="s">
        <v>8</v>
      </c>
      <c r="H188" t="s">
        <v>42</v>
      </c>
      <c r="I188">
        <v>10</v>
      </c>
      <c r="J188" t="s">
        <v>43</v>
      </c>
      <c r="K188">
        <v>4</v>
      </c>
      <c r="L188" t="s">
        <v>44</v>
      </c>
      <c r="M188" t="s">
        <v>45</v>
      </c>
      <c r="N188" t="s">
        <v>51</v>
      </c>
      <c r="O188" t="s">
        <v>2505</v>
      </c>
      <c r="P188" t="s">
        <v>2506</v>
      </c>
      <c r="T188" t="s">
        <v>2507</v>
      </c>
      <c r="U188" t="s">
        <v>28</v>
      </c>
      <c r="V188" t="s">
        <v>1170</v>
      </c>
    </row>
    <row r="189" spans="1:22" x14ac:dyDescent="0.25">
      <c r="A189">
        <v>832</v>
      </c>
      <c r="B189" s="27">
        <v>45090.433379629627</v>
      </c>
      <c r="C189" t="s">
        <v>2779</v>
      </c>
      <c r="D189" t="s">
        <v>1597</v>
      </c>
      <c r="E189" s="27">
        <v>45090</v>
      </c>
      <c r="F189">
        <v>2</v>
      </c>
      <c r="G189" t="s">
        <v>8</v>
      </c>
      <c r="H189" t="s">
        <v>42</v>
      </c>
      <c r="I189">
        <v>10</v>
      </c>
      <c r="J189" t="s">
        <v>43</v>
      </c>
      <c r="K189">
        <v>4</v>
      </c>
      <c r="L189" t="s">
        <v>44</v>
      </c>
      <c r="M189" t="s">
        <v>45</v>
      </c>
      <c r="N189" t="s">
        <v>51</v>
      </c>
      <c r="O189" t="s">
        <v>2505</v>
      </c>
      <c r="P189" t="s">
        <v>2506</v>
      </c>
      <c r="T189" t="s">
        <v>2507</v>
      </c>
      <c r="U189" t="s">
        <v>29</v>
      </c>
      <c r="V189" t="s">
        <v>1166</v>
      </c>
    </row>
    <row r="190" spans="1:22" x14ac:dyDescent="0.25">
      <c r="A190">
        <v>832</v>
      </c>
      <c r="B190" s="27">
        <v>45090.433379629627</v>
      </c>
      <c r="C190" t="s">
        <v>2779</v>
      </c>
      <c r="D190" t="s">
        <v>1597</v>
      </c>
      <c r="E190" s="27">
        <v>45090</v>
      </c>
      <c r="F190">
        <v>2</v>
      </c>
      <c r="G190" t="s">
        <v>8</v>
      </c>
      <c r="H190" t="s">
        <v>42</v>
      </c>
      <c r="I190">
        <v>10</v>
      </c>
      <c r="J190" t="s">
        <v>43</v>
      </c>
      <c r="K190">
        <v>4</v>
      </c>
      <c r="L190" t="s">
        <v>44</v>
      </c>
      <c r="M190" t="s">
        <v>45</v>
      </c>
      <c r="N190" t="s">
        <v>51</v>
      </c>
      <c r="O190" t="s">
        <v>2505</v>
      </c>
      <c r="P190" t="s">
        <v>2506</v>
      </c>
      <c r="T190" t="s">
        <v>2507</v>
      </c>
      <c r="U190" t="s">
        <v>30</v>
      </c>
      <c r="V190" t="s">
        <v>1166</v>
      </c>
    </row>
    <row r="191" spans="1:22" x14ac:dyDescent="0.25">
      <c r="A191">
        <v>832</v>
      </c>
      <c r="B191" s="27">
        <v>45090.433379629627</v>
      </c>
      <c r="C191" t="s">
        <v>2779</v>
      </c>
      <c r="D191" t="s">
        <v>1597</v>
      </c>
      <c r="E191" s="27">
        <v>45090</v>
      </c>
      <c r="F191">
        <v>2</v>
      </c>
      <c r="G191" t="s">
        <v>8</v>
      </c>
      <c r="H191" t="s">
        <v>42</v>
      </c>
      <c r="I191">
        <v>10</v>
      </c>
      <c r="J191" t="s">
        <v>43</v>
      </c>
      <c r="K191">
        <v>4</v>
      </c>
      <c r="L191" t="s">
        <v>44</v>
      </c>
      <c r="M191" t="s">
        <v>45</v>
      </c>
      <c r="N191" t="s">
        <v>51</v>
      </c>
      <c r="O191" t="s">
        <v>2505</v>
      </c>
      <c r="P191" t="s">
        <v>2506</v>
      </c>
      <c r="T191" t="s">
        <v>2507</v>
      </c>
      <c r="U191" t="s">
        <v>31</v>
      </c>
      <c r="V191" t="s">
        <v>1166</v>
      </c>
    </row>
    <row r="192" spans="1:22" x14ac:dyDescent="0.25">
      <c r="A192">
        <v>832</v>
      </c>
      <c r="B192" s="27">
        <v>45090.433379629627</v>
      </c>
      <c r="C192" t="s">
        <v>2779</v>
      </c>
      <c r="D192" t="s">
        <v>1597</v>
      </c>
      <c r="E192" s="27">
        <v>45090</v>
      </c>
      <c r="F192">
        <v>2</v>
      </c>
      <c r="G192" t="s">
        <v>8</v>
      </c>
      <c r="H192" t="s">
        <v>42</v>
      </c>
      <c r="I192">
        <v>10</v>
      </c>
      <c r="J192" t="s">
        <v>43</v>
      </c>
      <c r="K192">
        <v>4</v>
      </c>
      <c r="L192" t="s">
        <v>44</v>
      </c>
      <c r="M192" t="s">
        <v>45</v>
      </c>
      <c r="N192" t="s">
        <v>51</v>
      </c>
      <c r="O192" t="s">
        <v>2505</v>
      </c>
      <c r="P192" t="s">
        <v>2506</v>
      </c>
      <c r="T192" t="s">
        <v>2507</v>
      </c>
      <c r="U192" t="s">
        <v>32</v>
      </c>
      <c r="V192" t="s">
        <v>1166</v>
      </c>
    </row>
    <row r="193" spans="1:22" x14ac:dyDescent="0.25">
      <c r="A193">
        <v>832</v>
      </c>
      <c r="B193" s="27">
        <v>45090.433379629627</v>
      </c>
      <c r="C193" t="s">
        <v>2779</v>
      </c>
      <c r="D193" t="s">
        <v>1597</v>
      </c>
      <c r="E193" s="27">
        <v>45090</v>
      </c>
      <c r="F193">
        <v>2</v>
      </c>
      <c r="G193" t="s">
        <v>8</v>
      </c>
      <c r="H193" t="s">
        <v>42</v>
      </c>
      <c r="I193">
        <v>10</v>
      </c>
      <c r="J193" t="s">
        <v>43</v>
      </c>
      <c r="K193">
        <v>4</v>
      </c>
      <c r="L193" t="s">
        <v>44</v>
      </c>
      <c r="M193" t="s">
        <v>45</v>
      </c>
      <c r="N193" t="s">
        <v>51</v>
      </c>
      <c r="O193" t="s">
        <v>2505</v>
      </c>
      <c r="P193" t="s">
        <v>2506</v>
      </c>
      <c r="T193" t="s">
        <v>2507</v>
      </c>
      <c r="U193" t="s">
        <v>33</v>
      </c>
      <c r="V193" t="s">
        <v>1170</v>
      </c>
    </row>
    <row r="194" spans="1:22" x14ac:dyDescent="0.25">
      <c r="A194">
        <v>832</v>
      </c>
      <c r="B194" s="27">
        <v>45090.433379629627</v>
      </c>
      <c r="C194" t="s">
        <v>2779</v>
      </c>
      <c r="D194" t="s">
        <v>1597</v>
      </c>
      <c r="E194" s="27">
        <v>45090</v>
      </c>
      <c r="F194">
        <v>2</v>
      </c>
      <c r="G194" t="s">
        <v>8</v>
      </c>
      <c r="H194" t="s">
        <v>42</v>
      </c>
      <c r="I194">
        <v>10</v>
      </c>
      <c r="J194" t="s">
        <v>43</v>
      </c>
      <c r="K194">
        <v>4</v>
      </c>
      <c r="L194" t="s">
        <v>44</v>
      </c>
      <c r="M194" t="s">
        <v>45</v>
      </c>
      <c r="N194" t="s">
        <v>51</v>
      </c>
      <c r="O194" t="s">
        <v>2505</v>
      </c>
      <c r="P194" t="s">
        <v>2506</v>
      </c>
      <c r="T194" t="s">
        <v>2507</v>
      </c>
      <c r="U194" t="s">
        <v>34</v>
      </c>
      <c r="V194" t="s">
        <v>1166</v>
      </c>
    </row>
    <row r="195" spans="1:22" x14ac:dyDescent="0.25">
      <c r="A195">
        <v>832</v>
      </c>
      <c r="B195" s="27">
        <v>45090.433379629627</v>
      </c>
      <c r="C195" t="s">
        <v>2779</v>
      </c>
      <c r="D195" t="s">
        <v>1597</v>
      </c>
      <c r="E195" s="27">
        <v>45090</v>
      </c>
      <c r="F195">
        <v>2</v>
      </c>
      <c r="G195" t="s">
        <v>8</v>
      </c>
      <c r="H195" t="s">
        <v>42</v>
      </c>
      <c r="I195">
        <v>10</v>
      </c>
      <c r="J195" t="s">
        <v>43</v>
      </c>
      <c r="K195">
        <v>4</v>
      </c>
      <c r="L195" t="s">
        <v>44</v>
      </c>
      <c r="M195" t="s">
        <v>45</v>
      </c>
      <c r="N195" t="s">
        <v>51</v>
      </c>
      <c r="O195" t="s">
        <v>2505</v>
      </c>
      <c r="P195" t="s">
        <v>2506</v>
      </c>
      <c r="T195" t="s">
        <v>2507</v>
      </c>
      <c r="U195" t="s">
        <v>35</v>
      </c>
      <c r="V195" t="s">
        <v>1170</v>
      </c>
    </row>
    <row r="196" spans="1:22" x14ac:dyDescent="0.25">
      <c r="A196">
        <v>832</v>
      </c>
      <c r="B196" s="27">
        <v>45090.433379629627</v>
      </c>
      <c r="C196" t="s">
        <v>2779</v>
      </c>
      <c r="D196" t="s">
        <v>1597</v>
      </c>
      <c r="E196" s="27">
        <v>45090</v>
      </c>
      <c r="F196">
        <v>2</v>
      </c>
      <c r="G196" t="s">
        <v>8</v>
      </c>
      <c r="H196" t="s">
        <v>42</v>
      </c>
      <c r="I196">
        <v>10</v>
      </c>
      <c r="J196" t="s">
        <v>43</v>
      </c>
      <c r="K196">
        <v>4</v>
      </c>
      <c r="L196" t="s">
        <v>44</v>
      </c>
      <c r="M196" t="s">
        <v>45</v>
      </c>
      <c r="N196" t="s">
        <v>51</v>
      </c>
      <c r="O196" t="s">
        <v>2505</v>
      </c>
      <c r="P196" t="s">
        <v>2506</v>
      </c>
      <c r="T196" t="s">
        <v>2507</v>
      </c>
      <c r="U196" t="s">
        <v>36</v>
      </c>
      <c r="V196" t="s">
        <v>1170</v>
      </c>
    </row>
    <row r="197" spans="1:22" x14ac:dyDescent="0.25">
      <c r="A197">
        <v>832</v>
      </c>
      <c r="B197" s="27">
        <v>45090.433379629627</v>
      </c>
      <c r="C197" t="s">
        <v>2779</v>
      </c>
      <c r="D197" t="s">
        <v>1597</v>
      </c>
      <c r="E197" s="27">
        <v>45090</v>
      </c>
      <c r="F197">
        <v>2</v>
      </c>
      <c r="G197" t="s">
        <v>8</v>
      </c>
      <c r="H197" t="s">
        <v>42</v>
      </c>
      <c r="I197">
        <v>10</v>
      </c>
      <c r="J197" t="s">
        <v>43</v>
      </c>
      <c r="K197">
        <v>4</v>
      </c>
      <c r="L197" t="s">
        <v>44</v>
      </c>
      <c r="M197" t="s">
        <v>45</v>
      </c>
      <c r="N197" t="s">
        <v>51</v>
      </c>
      <c r="O197" t="s">
        <v>2505</v>
      </c>
      <c r="P197" t="s">
        <v>2506</v>
      </c>
      <c r="T197" t="s">
        <v>2507</v>
      </c>
      <c r="U197" t="s">
        <v>37</v>
      </c>
      <c r="V197" t="s">
        <v>1166</v>
      </c>
    </row>
    <row r="198" spans="1:22" x14ac:dyDescent="0.25">
      <c r="A198">
        <v>832</v>
      </c>
      <c r="B198" s="27">
        <v>45090.433379629627</v>
      </c>
      <c r="C198" t="s">
        <v>2779</v>
      </c>
      <c r="D198" t="s">
        <v>1597</v>
      </c>
      <c r="E198" s="27">
        <v>45090</v>
      </c>
      <c r="F198">
        <v>2</v>
      </c>
      <c r="G198" t="s">
        <v>8</v>
      </c>
      <c r="H198" t="s">
        <v>42</v>
      </c>
      <c r="I198">
        <v>10</v>
      </c>
      <c r="J198" t="s">
        <v>43</v>
      </c>
      <c r="K198">
        <v>4</v>
      </c>
      <c r="L198" t="s">
        <v>44</v>
      </c>
      <c r="M198" t="s">
        <v>45</v>
      </c>
      <c r="N198" t="s">
        <v>51</v>
      </c>
      <c r="O198" t="s">
        <v>2505</v>
      </c>
      <c r="P198" t="s">
        <v>2506</v>
      </c>
      <c r="T198" t="s">
        <v>2507</v>
      </c>
      <c r="U198" t="s">
        <v>38</v>
      </c>
      <c r="V198" t="s">
        <v>1166</v>
      </c>
    </row>
    <row r="199" spans="1:22" x14ac:dyDescent="0.25">
      <c r="A199">
        <v>832</v>
      </c>
      <c r="B199" s="27">
        <v>45090.433379629627</v>
      </c>
      <c r="C199" t="s">
        <v>2779</v>
      </c>
      <c r="D199" t="s">
        <v>1597</v>
      </c>
      <c r="E199" s="27">
        <v>45090</v>
      </c>
      <c r="F199">
        <v>2</v>
      </c>
      <c r="G199" t="s">
        <v>8</v>
      </c>
      <c r="H199" t="s">
        <v>42</v>
      </c>
      <c r="I199">
        <v>10</v>
      </c>
      <c r="J199" t="s">
        <v>43</v>
      </c>
      <c r="K199">
        <v>4</v>
      </c>
      <c r="L199" t="s">
        <v>44</v>
      </c>
      <c r="M199" t="s">
        <v>45</v>
      </c>
      <c r="N199" t="s">
        <v>51</v>
      </c>
      <c r="O199" t="s">
        <v>2505</v>
      </c>
      <c r="P199" t="s">
        <v>2506</v>
      </c>
      <c r="T199" t="s">
        <v>2507</v>
      </c>
      <c r="U199" t="s">
        <v>40</v>
      </c>
      <c r="V199" t="s">
        <v>1166</v>
      </c>
    </row>
    <row r="200" spans="1:22" x14ac:dyDescent="0.25">
      <c r="A200">
        <v>836</v>
      </c>
      <c r="B200" s="27">
        <v>45091.545474537037</v>
      </c>
      <c r="C200" t="s">
        <v>2731</v>
      </c>
      <c r="D200" t="s">
        <v>385</v>
      </c>
      <c r="E200" s="27">
        <v>45009</v>
      </c>
      <c r="F200">
        <v>5</v>
      </c>
      <c r="G200" t="s">
        <v>6</v>
      </c>
      <c r="H200" t="s">
        <v>42</v>
      </c>
      <c r="I200">
        <v>12</v>
      </c>
      <c r="J200" t="s">
        <v>386</v>
      </c>
      <c r="L200" t="s">
        <v>44</v>
      </c>
      <c r="M200" t="s">
        <v>302</v>
      </c>
      <c r="O200" t="s">
        <v>2513</v>
      </c>
      <c r="P200" t="s">
        <v>2514</v>
      </c>
      <c r="Q200" t="s">
        <v>2515</v>
      </c>
      <c r="R200" t="s">
        <v>2516</v>
      </c>
      <c r="S200" t="s">
        <v>2517</v>
      </c>
      <c r="T200" t="s">
        <v>2518</v>
      </c>
      <c r="U200" t="s">
        <v>31</v>
      </c>
      <c r="V200" t="s">
        <v>1166</v>
      </c>
    </row>
    <row r="201" spans="1:22" x14ac:dyDescent="0.25">
      <c r="A201">
        <v>836</v>
      </c>
      <c r="B201" s="27">
        <v>45091.545474537037</v>
      </c>
      <c r="C201" t="s">
        <v>2731</v>
      </c>
      <c r="D201" t="s">
        <v>385</v>
      </c>
      <c r="E201" s="27">
        <v>45009</v>
      </c>
      <c r="F201">
        <v>5</v>
      </c>
      <c r="G201" t="s">
        <v>6</v>
      </c>
      <c r="H201" t="s">
        <v>42</v>
      </c>
      <c r="I201">
        <v>12</v>
      </c>
      <c r="J201" t="s">
        <v>386</v>
      </c>
      <c r="L201" t="s">
        <v>44</v>
      </c>
      <c r="M201" t="s">
        <v>302</v>
      </c>
      <c r="O201" t="s">
        <v>2513</v>
      </c>
      <c r="P201" t="s">
        <v>2514</v>
      </c>
      <c r="Q201" t="s">
        <v>2515</v>
      </c>
      <c r="R201" t="s">
        <v>2516</v>
      </c>
      <c r="S201" t="s">
        <v>2517</v>
      </c>
      <c r="T201" t="s">
        <v>2518</v>
      </c>
      <c r="U201" t="s">
        <v>32</v>
      </c>
      <c r="V201" t="s">
        <v>1170</v>
      </c>
    </row>
    <row r="202" spans="1:22" x14ac:dyDescent="0.25">
      <c r="A202">
        <v>836</v>
      </c>
      <c r="B202" s="27">
        <v>45091.545474537037</v>
      </c>
      <c r="C202" t="s">
        <v>2731</v>
      </c>
      <c r="D202" t="s">
        <v>385</v>
      </c>
      <c r="E202" s="27">
        <v>45009</v>
      </c>
      <c r="F202">
        <v>5</v>
      </c>
      <c r="G202" t="s">
        <v>6</v>
      </c>
      <c r="H202" t="s">
        <v>42</v>
      </c>
      <c r="I202">
        <v>12</v>
      </c>
      <c r="J202" t="s">
        <v>386</v>
      </c>
      <c r="L202" t="s">
        <v>44</v>
      </c>
      <c r="M202" t="s">
        <v>302</v>
      </c>
      <c r="O202" t="s">
        <v>2513</v>
      </c>
      <c r="P202" t="s">
        <v>2514</v>
      </c>
      <c r="Q202" t="s">
        <v>2515</v>
      </c>
      <c r="R202" t="s">
        <v>2516</v>
      </c>
      <c r="S202" t="s">
        <v>2517</v>
      </c>
      <c r="T202" t="s">
        <v>2518</v>
      </c>
      <c r="U202" t="s">
        <v>33</v>
      </c>
      <c r="V202" t="s">
        <v>1170</v>
      </c>
    </row>
    <row r="203" spans="1:22" x14ac:dyDescent="0.25">
      <c r="A203">
        <v>836</v>
      </c>
      <c r="B203" s="27">
        <v>45091.545474537037</v>
      </c>
      <c r="C203" t="s">
        <v>2731</v>
      </c>
      <c r="D203" t="s">
        <v>385</v>
      </c>
      <c r="E203" s="27">
        <v>45009</v>
      </c>
      <c r="F203">
        <v>5</v>
      </c>
      <c r="G203" t="s">
        <v>6</v>
      </c>
      <c r="H203" t="s">
        <v>42</v>
      </c>
      <c r="I203">
        <v>12</v>
      </c>
      <c r="J203" t="s">
        <v>386</v>
      </c>
      <c r="L203" t="s">
        <v>44</v>
      </c>
      <c r="M203" t="s">
        <v>302</v>
      </c>
      <c r="O203" t="s">
        <v>2513</v>
      </c>
      <c r="P203" t="s">
        <v>2514</v>
      </c>
      <c r="Q203" t="s">
        <v>2515</v>
      </c>
      <c r="R203" t="s">
        <v>2516</v>
      </c>
      <c r="S203" t="s">
        <v>2517</v>
      </c>
      <c r="T203" t="s">
        <v>2518</v>
      </c>
      <c r="U203" t="s">
        <v>34</v>
      </c>
      <c r="V203" t="s">
        <v>1170</v>
      </c>
    </row>
    <row r="204" spans="1:22" x14ac:dyDescent="0.25">
      <c r="A204">
        <v>836</v>
      </c>
      <c r="B204" s="27">
        <v>45091.545474537037</v>
      </c>
      <c r="C204" t="s">
        <v>2731</v>
      </c>
      <c r="D204" t="s">
        <v>385</v>
      </c>
      <c r="E204" s="27">
        <v>45009</v>
      </c>
      <c r="F204">
        <v>5</v>
      </c>
      <c r="G204" t="s">
        <v>6</v>
      </c>
      <c r="H204" t="s">
        <v>42</v>
      </c>
      <c r="I204">
        <v>12</v>
      </c>
      <c r="J204" t="s">
        <v>386</v>
      </c>
      <c r="L204" t="s">
        <v>44</v>
      </c>
      <c r="M204" t="s">
        <v>302</v>
      </c>
      <c r="O204" t="s">
        <v>2513</v>
      </c>
      <c r="P204" t="s">
        <v>2514</v>
      </c>
      <c r="Q204" t="s">
        <v>2515</v>
      </c>
      <c r="R204" t="s">
        <v>2516</v>
      </c>
      <c r="S204" t="s">
        <v>2517</v>
      </c>
      <c r="T204" t="s">
        <v>2518</v>
      </c>
      <c r="U204" t="s">
        <v>35</v>
      </c>
      <c r="V204" t="s">
        <v>1170</v>
      </c>
    </row>
    <row r="205" spans="1:22" x14ac:dyDescent="0.25">
      <c r="A205">
        <v>836</v>
      </c>
      <c r="B205" s="27">
        <v>45091.545474537037</v>
      </c>
      <c r="C205" t="s">
        <v>2731</v>
      </c>
      <c r="D205" t="s">
        <v>385</v>
      </c>
      <c r="E205" s="27">
        <v>45009</v>
      </c>
      <c r="F205">
        <v>5</v>
      </c>
      <c r="G205" t="s">
        <v>6</v>
      </c>
      <c r="H205" t="s">
        <v>42</v>
      </c>
      <c r="I205">
        <v>12</v>
      </c>
      <c r="J205" t="s">
        <v>386</v>
      </c>
      <c r="L205" t="s">
        <v>44</v>
      </c>
      <c r="M205" t="s">
        <v>302</v>
      </c>
      <c r="O205" t="s">
        <v>2513</v>
      </c>
      <c r="P205" t="s">
        <v>2514</v>
      </c>
      <c r="Q205" t="s">
        <v>2515</v>
      </c>
      <c r="R205" t="s">
        <v>2516</v>
      </c>
      <c r="S205" t="s">
        <v>2517</v>
      </c>
      <c r="T205" t="s">
        <v>2518</v>
      </c>
      <c r="U205" t="s">
        <v>37</v>
      </c>
      <c r="V205" t="s">
        <v>1170</v>
      </c>
    </row>
    <row r="206" spans="1:22" x14ac:dyDescent="0.25">
      <c r="A206">
        <v>836</v>
      </c>
      <c r="B206" s="27">
        <v>45091.545474537037</v>
      </c>
      <c r="C206" t="s">
        <v>2731</v>
      </c>
      <c r="D206" t="s">
        <v>385</v>
      </c>
      <c r="E206" s="27">
        <v>45009</v>
      </c>
      <c r="F206">
        <v>5</v>
      </c>
      <c r="G206" t="s">
        <v>6</v>
      </c>
      <c r="H206" t="s">
        <v>42</v>
      </c>
      <c r="I206">
        <v>12</v>
      </c>
      <c r="J206" t="s">
        <v>386</v>
      </c>
      <c r="L206" t="s">
        <v>44</v>
      </c>
      <c r="M206" t="s">
        <v>302</v>
      </c>
      <c r="O206" t="s">
        <v>2513</v>
      </c>
      <c r="P206" t="s">
        <v>2514</v>
      </c>
      <c r="Q206" t="s">
        <v>2515</v>
      </c>
      <c r="R206" t="s">
        <v>2516</v>
      </c>
      <c r="S206" t="s">
        <v>2517</v>
      </c>
      <c r="T206" t="s">
        <v>2518</v>
      </c>
      <c r="U206" t="s">
        <v>40</v>
      </c>
      <c r="V206" t="s">
        <v>1170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7DBF6-8540-4114-A74E-223BFBB7C460}">
  <dimension ref="A1:C21"/>
  <sheetViews>
    <sheetView zoomScale="85" zoomScaleNormal="85" workbookViewId="0"/>
  </sheetViews>
  <sheetFormatPr defaultRowHeight="15" x14ac:dyDescent="0.25"/>
  <cols>
    <col min="1" max="1" width="40.28515625" bestFit="1" customWidth="1"/>
    <col min="2" max="2" width="16.28515625" bestFit="1" customWidth="1"/>
    <col min="3" max="3" width="13.5703125" bestFit="1" customWidth="1"/>
    <col min="4" max="4" width="11.28515625" bestFit="1" customWidth="1"/>
    <col min="5" max="5" width="24.5703125" bestFit="1" customWidth="1"/>
    <col min="6" max="6" width="13.5703125" bestFit="1" customWidth="1"/>
    <col min="7" max="7" width="27.7109375" bestFit="1" customWidth="1"/>
    <col min="8" max="8" width="14.140625" bestFit="1" customWidth="1"/>
    <col min="9" max="9" width="13.5703125" bestFit="1" customWidth="1"/>
    <col min="10" max="10" width="17.42578125" bestFit="1" customWidth="1"/>
    <col min="11" max="11" width="24.42578125" bestFit="1" customWidth="1"/>
    <col min="12" max="12" width="13.5703125" bestFit="1" customWidth="1"/>
    <col min="13" max="13" width="27.5703125" bestFit="1" customWidth="1"/>
    <col min="14" max="14" width="19.28515625" bestFit="1" customWidth="1"/>
    <col min="15" max="15" width="13.5703125" bestFit="1" customWidth="1"/>
    <col min="16" max="16" width="22.42578125" bestFit="1" customWidth="1"/>
    <col min="17" max="17" width="37.42578125" bestFit="1" customWidth="1"/>
    <col min="18" max="18" width="13.5703125" bestFit="1" customWidth="1"/>
    <col min="19" max="19" width="40.5703125" bestFit="1" customWidth="1"/>
    <col min="20" max="20" width="27.42578125" bestFit="1" customWidth="1"/>
    <col min="21" max="21" width="13.5703125" bestFit="1" customWidth="1"/>
    <col min="22" max="22" width="30.5703125" bestFit="1" customWidth="1"/>
    <col min="23" max="23" width="13.7109375" bestFit="1" customWidth="1"/>
    <col min="24" max="24" width="13.5703125" bestFit="1" customWidth="1"/>
    <col min="25" max="25" width="16.85546875" bestFit="1" customWidth="1"/>
    <col min="26" max="26" width="24.42578125" bestFit="1" customWidth="1"/>
    <col min="27" max="27" width="13.5703125" bestFit="1" customWidth="1"/>
    <col min="28" max="28" width="27.5703125" bestFit="1" customWidth="1"/>
    <col min="29" max="29" width="10.28515625" bestFit="1" customWidth="1"/>
    <col min="30" max="30" width="13.5703125" bestFit="1" customWidth="1"/>
    <col min="31" max="31" width="10.5703125" bestFit="1" customWidth="1"/>
    <col min="32" max="32" width="11.5703125" bestFit="1" customWidth="1"/>
    <col min="33" max="33" width="13.5703125" bestFit="1" customWidth="1"/>
    <col min="34" max="34" width="14.7109375" bestFit="1" customWidth="1"/>
    <col min="35" max="35" width="24.42578125" bestFit="1" customWidth="1"/>
    <col min="36" max="36" width="13.5703125" bestFit="1" customWidth="1"/>
    <col min="37" max="37" width="27.5703125" bestFit="1" customWidth="1"/>
    <col min="38" max="38" width="40.28515625" bestFit="1" customWidth="1"/>
    <col min="39" max="39" width="13.5703125" bestFit="1" customWidth="1"/>
    <col min="40" max="40" width="43.42578125" bestFit="1" customWidth="1"/>
    <col min="41" max="41" width="11.28515625" bestFit="1" customWidth="1"/>
  </cols>
  <sheetData>
    <row r="1" spans="1:3" x14ac:dyDescent="0.25">
      <c r="A1" s="4" t="s">
        <v>15</v>
      </c>
      <c r="B1" t="s">
        <v>2572</v>
      </c>
    </row>
    <row r="2" spans="1:3" x14ac:dyDescent="0.25">
      <c r="A2" s="4" t="s">
        <v>2</v>
      </c>
      <c r="B2" t="s">
        <v>2572</v>
      </c>
    </row>
    <row r="3" spans="1:3" x14ac:dyDescent="0.25">
      <c r="A3" s="4" t="s">
        <v>1</v>
      </c>
      <c r="B3" t="s">
        <v>2572</v>
      </c>
    </row>
    <row r="4" spans="1:3" x14ac:dyDescent="0.25">
      <c r="A4" s="4" t="s">
        <v>17</v>
      </c>
      <c r="B4" t="s">
        <v>2572</v>
      </c>
    </row>
    <row r="6" spans="1:3" x14ac:dyDescent="0.25">
      <c r="A6" s="4" t="s">
        <v>2573</v>
      </c>
      <c r="B6" s="4" t="s">
        <v>2574</v>
      </c>
    </row>
    <row r="7" spans="1:3" x14ac:dyDescent="0.25">
      <c r="A7" s="4" t="s">
        <v>2575</v>
      </c>
      <c r="B7" t="s">
        <v>1170</v>
      </c>
      <c r="C7" t="s">
        <v>1166</v>
      </c>
    </row>
    <row r="8" spans="1:3" x14ac:dyDescent="0.25">
      <c r="A8" s="5" t="s">
        <v>30</v>
      </c>
      <c r="B8">
        <v>2</v>
      </c>
      <c r="C8">
        <v>4</v>
      </c>
    </row>
    <row r="9" spans="1:3" x14ac:dyDescent="0.25">
      <c r="A9" s="5" t="s">
        <v>36</v>
      </c>
      <c r="B9">
        <v>9</v>
      </c>
      <c r="C9">
        <v>10</v>
      </c>
    </row>
    <row r="10" spans="1:3" x14ac:dyDescent="0.25">
      <c r="A10" s="5" t="s">
        <v>29</v>
      </c>
      <c r="B10">
        <v>16</v>
      </c>
      <c r="C10">
        <v>5</v>
      </c>
    </row>
    <row r="11" spans="1:3" x14ac:dyDescent="0.25">
      <c r="A11" s="5" t="s">
        <v>33</v>
      </c>
      <c r="B11">
        <v>6</v>
      </c>
      <c r="C11">
        <v>1</v>
      </c>
    </row>
    <row r="12" spans="1:3" x14ac:dyDescent="0.25">
      <c r="A12" s="5" t="s">
        <v>31</v>
      </c>
      <c r="B12">
        <v>5</v>
      </c>
      <c r="C12">
        <v>10</v>
      </c>
    </row>
    <row r="13" spans="1:3" x14ac:dyDescent="0.25">
      <c r="A13" s="5" t="s">
        <v>39</v>
      </c>
      <c r="B13">
        <v>3</v>
      </c>
      <c r="C13">
        <v>1</v>
      </c>
    </row>
    <row r="14" spans="1:3" x14ac:dyDescent="0.25">
      <c r="A14" s="5" t="s">
        <v>37</v>
      </c>
      <c r="B14">
        <v>8</v>
      </c>
      <c r="C14">
        <v>3</v>
      </c>
    </row>
    <row r="15" spans="1:3" x14ac:dyDescent="0.25">
      <c r="A15" s="5" t="s">
        <v>32</v>
      </c>
      <c r="B15">
        <v>16</v>
      </c>
      <c r="C15">
        <v>3</v>
      </c>
    </row>
    <row r="16" spans="1:3" x14ac:dyDescent="0.25">
      <c r="A16" s="5" t="s">
        <v>35</v>
      </c>
      <c r="B16">
        <v>12</v>
      </c>
      <c r="C16">
        <v>3</v>
      </c>
    </row>
    <row r="17" spans="1:3" x14ac:dyDescent="0.25">
      <c r="A17" s="5" t="s">
        <v>40</v>
      </c>
      <c r="B17">
        <v>3</v>
      </c>
      <c r="C17">
        <v>3</v>
      </c>
    </row>
    <row r="18" spans="1:3" x14ac:dyDescent="0.25">
      <c r="A18" s="5" t="s">
        <v>28</v>
      </c>
      <c r="B18">
        <v>6</v>
      </c>
      <c r="C18">
        <v>3</v>
      </c>
    </row>
    <row r="19" spans="1:3" x14ac:dyDescent="0.25">
      <c r="A19" s="5" t="s">
        <v>34</v>
      </c>
      <c r="B19">
        <v>9</v>
      </c>
      <c r="C19">
        <v>6</v>
      </c>
    </row>
    <row r="20" spans="1:3" x14ac:dyDescent="0.25">
      <c r="A20" s="5" t="s">
        <v>38</v>
      </c>
      <c r="B20">
        <v>2</v>
      </c>
      <c r="C20">
        <v>1</v>
      </c>
    </row>
    <row r="21" spans="1:3" x14ac:dyDescent="0.25">
      <c r="A21" s="5" t="s">
        <v>2576</v>
      </c>
      <c r="B21">
        <v>97</v>
      </c>
      <c r="C21">
        <v>53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4BCB5-59FF-4EBB-A928-355E3ED29D86}">
  <sheetPr codeName="Sheet8"/>
  <dimension ref="A1:I94"/>
  <sheetViews>
    <sheetView workbookViewId="0">
      <selection activeCell="A3" sqref="A3"/>
    </sheetView>
  </sheetViews>
  <sheetFormatPr defaultColWidth="8.85546875" defaultRowHeight="15" x14ac:dyDescent="0.25"/>
  <cols>
    <col min="1" max="1" width="17.5703125" customWidth="1"/>
    <col min="2" max="2" width="17.85546875" bestFit="1" customWidth="1"/>
    <col min="3" max="8" width="8.5703125" bestFit="1" customWidth="1"/>
    <col min="9" max="11" width="11.28515625" bestFit="1" customWidth="1"/>
    <col min="12" max="14" width="8.140625" bestFit="1" customWidth="1"/>
    <col min="15" max="15" width="11.28515625" bestFit="1" customWidth="1"/>
    <col min="16" max="19" width="8.140625" bestFit="1" customWidth="1"/>
    <col min="20" max="20" width="11.28515625" bestFit="1" customWidth="1"/>
    <col min="21" max="24" width="8.140625" bestFit="1" customWidth="1"/>
    <col min="25" max="25" width="11.28515625" bestFit="1" customWidth="1"/>
    <col min="26" max="30" width="8.140625" bestFit="1" customWidth="1"/>
    <col min="31" max="31" width="11.28515625" bestFit="1" customWidth="1"/>
    <col min="32" max="35" width="8.140625" bestFit="1" customWidth="1"/>
    <col min="36" max="36" width="11.28515625" bestFit="1" customWidth="1"/>
  </cols>
  <sheetData>
    <row r="1" spans="1:9" x14ac:dyDescent="0.25">
      <c r="A1" s="4" t="s">
        <v>20</v>
      </c>
      <c r="B1" t="s" vm="1">
        <v>2571</v>
      </c>
    </row>
    <row r="3" spans="1:9" x14ac:dyDescent="0.25">
      <c r="A3" s="4" t="s">
        <v>2577</v>
      </c>
      <c r="C3" s="4" t="s">
        <v>2</v>
      </c>
      <c r="D3" s="4" t="s">
        <v>1</v>
      </c>
    </row>
    <row r="4" spans="1:9" x14ac:dyDescent="0.25">
      <c r="C4" t="s">
        <v>3</v>
      </c>
      <c r="D4" t="s">
        <v>4</v>
      </c>
      <c r="E4" t="s">
        <v>5</v>
      </c>
      <c r="F4" t="s">
        <v>6</v>
      </c>
      <c r="G4" t="s">
        <v>7</v>
      </c>
      <c r="H4" t="s">
        <v>8</v>
      </c>
      <c r="I4" t="s">
        <v>2576</v>
      </c>
    </row>
    <row r="5" spans="1:9" x14ac:dyDescent="0.25">
      <c r="A5" s="4" t="s">
        <v>2578</v>
      </c>
      <c r="B5" s="4" t="s">
        <v>15</v>
      </c>
    </row>
    <row r="6" spans="1:9" x14ac:dyDescent="0.25">
      <c r="A6" t="s">
        <v>343</v>
      </c>
      <c r="B6" t="s">
        <v>58</v>
      </c>
      <c r="C6" s="32">
        <v>7</v>
      </c>
      <c r="D6" s="32">
        <v>6</v>
      </c>
      <c r="E6" s="32">
        <v>1</v>
      </c>
      <c r="F6" s="32">
        <v>4</v>
      </c>
      <c r="G6" s="32">
        <v>6</v>
      </c>
      <c r="H6" s="32"/>
      <c r="I6" s="32">
        <v>24</v>
      </c>
    </row>
    <row r="7" spans="1:9" x14ac:dyDescent="0.25">
      <c r="A7" t="s">
        <v>118</v>
      </c>
      <c r="B7" t="s">
        <v>42</v>
      </c>
      <c r="C7" s="32">
        <v>8</v>
      </c>
      <c r="D7" s="32">
        <v>5</v>
      </c>
      <c r="E7" s="32">
        <v>3</v>
      </c>
      <c r="F7" s="32">
        <v>3</v>
      </c>
      <c r="G7" s="32">
        <v>2</v>
      </c>
      <c r="H7" s="32">
        <v>2</v>
      </c>
      <c r="I7" s="32">
        <v>23</v>
      </c>
    </row>
    <row r="8" spans="1:9" x14ac:dyDescent="0.25">
      <c r="A8" t="s">
        <v>77</v>
      </c>
      <c r="B8" t="s">
        <v>58</v>
      </c>
      <c r="C8" s="32">
        <v>8</v>
      </c>
      <c r="D8" s="32">
        <v>3</v>
      </c>
      <c r="E8" s="32">
        <v>4</v>
      </c>
      <c r="F8" s="32">
        <v>3</v>
      </c>
      <c r="G8" s="32">
        <v>3</v>
      </c>
      <c r="H8" s="32"/>
      <c r="I8" s="32">
        <v>21</v>
      </c>
    </row>
    <row r="9" spans="1:9" x14ac:dyDescent="0.25">
      <c r="A9" t="s">
        <v>95</v>
      </c>
      <c r="B9" t="s">
        <v>90</v>
      </c>
      <c r="C9" s="32">
        <v>6</v>
      </c>
      <c r="D9" s="32">
        <v>2</v>
      </c>
      <c r="E9" s="32">
        <v>4</v>
      </c>
      <c r="F9" s="32">
        <v>2</v>
      </c>
      <c r="G9" s="32">
        <v>3</v>
      </c>
      <c r="H9" s="32">
        <v>1</v>
      </c>
      <c r="I9" s="32">
        <v>18</v>
      </c>
    </row>
    <row r="10" spans="1:9" x14ac:dyDescent="0.25">
      <c r="A10" t="s">
        <v>129</v>
      </c>
      <c r="B10" t="s">
        <v>42</v>
      </c>
      <c r="C10" s="32">
        <v>3</v>
      </c>
      <c r="D10" s="32">
        <v>5</v>
      </c>
      <c r="E10" s="32">
        <v>5</v>
      </c>
      <c r="F10" s="32">
        <v>2</v>
      </c>
      <c r="G10" s="32">
        <v>2</v>
      </c>
      <c r="H10" s="32">
        <v>1</v>
      </c>
      <c r="I10" s="32">
        <v>18</v>
      </c>
    </row>
    <row r="11" spans="1:9" x14ac:dyDescent="0.25">
      <c r="A11" t="s">
        <v>2579</v>
      </c>
      <c r="B11" t="s">
        <v>2579</v>
      </c>
      <c r="C11" s="32"/>
      <c r="D11" s="32">
        <v>1</v>
      </c>
      <c r="E11" s="32">
        <v>2</v>
      </c>
      <c r="F11" s="32">
        <v>9</v>
      </c>
      <c r="G11" s="32">
        <v>2</v>
      </c>
      <c r="H11" s="32">
        <v>4</v>
      </c>
      <c r="I11" s="32">
        <v>18</v>
      </c>
    </row>
    <row r="12" spans="1:9" x14ac:dyDescent="0.25">
      <c r="A12" t="s">
        <v>102</v>
      </c>
      <c r="B12" t="s">
        <v>90</v>
      </c>
      <c r="C12" s="32">
        <v>2</v>
      </c>
      <c r="D12" s="32">
        <v>4</v>
      </c>
      <c r="E12" s="32">
        <v>3</v>
      </c>
      <c r="F12" s="32">
        <v>3</v>
      </c>
      <c r="G12" s="32">
        <v>3</v>
      </c>
      <c r="H12" s="32">
        <v>2</v>
      </c>
      <c r="I12" s="32">
        <v>17</v>
      </c>
    </row>
    <row r="13" spans="1:9" x14ac:dyDescent="0.25">
      <c r="A13" t="s">
        <v>67</v>
      </c>
      <c r="B13" t="s">
        <v>48</v>
      </c>
      <c r="C13" s="32">
        <v>6</v>
      </c>
      <c r="D13" s="32">
        <v>5</v>
      </c>
      <c r="E13" s="32">
        <v>3</v>
      </c>
      <c r="F13" s="32">
        <v>2</v>
      </c>
      <c r="G13" s="32"/>
      <c r="H13" s="32"/>
      <c r="I13" s="32">
        <v>16</v>
      </c>
    </row>
    <row r="14" spans="1:9" x14ac:dyDescent="0.25">
      <c r="A14" t="s">
        <v>100</v>
      </c>
      <c r="B14" t="s">
        <v>42</v>
      </c>
      <c r="C14" s="32">
        <v>3</v>
      </c>
      <c r="D14" s="32">
        <v>2</v>
      </c>
      <c r="E14" s="32">
        <v>4</v>
      </c>
      <c r="F14" s="32">
        <v>3</v>
      </c>
      <c r="G14" s="32">
        <v>3</v>
      </c>
      <c r="H14" s="32">
        <v>1</v>
      </c>
      <c r="I14" s="32">
        <v>16</v>
      </c>
    </row>
    <row r="15" spans="1:9" x14ac:dyDescent="0.25">
      <c r="A15" t="s">
        <v>122</v>
      </c>
      <c r="B15" t="s">
        <v>48</v>
      </c>
      <c r="C15" s="32">
        <v>4</v>
      </c>
      <c r="D15" s="32">
        <v>6</v>
      </c>
      <c r="E15" s="32">
        <v>3</v>
      </c>
      <c r="F15" s="32">
        <v>1</v>
      </c>
      <c r="G15" s="32"/>
      <c r="H15" s="32">
        <v>1</v>
      </c>
      <c r="I15" s="32">
        <v>15</v>
      </c>
    </row>
    <row r="16" spans="1:9" x14ac:dyDescent="0.25">
      <c r="A16" t="s">
        <v>63</v>
      </c>
      <c r="B16" t="s">
        <v>58</v>
      </c>
      <c r="C16" s="32">
        <v>5</v>
      </c>
      <c r="D16" s="32">
        <v>2</v>
      </c>
      <c r="E16" s="32">
        <v>2</v>
      </c>
      <c r="F16" s="32">
        <v>2</v>
      </c>
      <c r="G16" s="32">
        <v>3</v>
      </c>
      <c r="H16" s="32"/>
      <c r="I16" s="32">
        <v>14</v>
      </c>
    </row>
    <row r="17" spans="1:9" x14ac:dyDescent="0.25">
      <c r="A17" t="s">
        <v>120</v>
      </c>
      <c r="B17" t="s">
        <v>58</v>
      </c>
      <c r="C17" s="32">
        <v>3</v>
      </c>
      <c r="D17" s="32">
        <v>2</v>
      </c>
      <c r="E17" s="32">
        <v>4</v>
      </c>
      <c r="F17" s="32">
        <v>2</v>
      </c>
      <c r="G17" s="32">
        <v>1</v>
      </c>
      <c r="H17" s="32">
        <v>1</v>
      </c>
      <c r="I17" s="32">
        <v>13</v>
      </c>
    </row>
    <row r="18" spans="1:9" x14ac:dyDescent="0.25">
      <c r="A18" t="s">
        <v>1423</v>
      </c>
      <c r="B18" t="s">
        <v>58</v>
      </c>
      <c r="C18" s="32"/>
      <c r="D18" s="32"/>
      <c r="E18" s="32">
        <v>3</v>
      </c>
      <c r="F18" s="32">
        <v>4</v>
      </c>
      <c r="G18" s="32">
        <v>2</v>
      </c>
      <c r="H18" s="32">
        <v>3</v>
      </c>
      <c r="I18" s="32">
        <v>12</v>
      </c>
    </row>
    <row r="19" spans="1:9" x14ac:dyDescent="0.25">
      <c r="A19" t="s">
        <v>237</v>
      </c>
      <c r="B19" t="s">
        <v>48</v>
      </c>
      <c r="C19" s="32">
        <v>4</v>
      </c>
      <c r="D19" s="32">
        <v>4</v>
      </c>
      <c r="E19" s="32">
        <v>1</v>
      </c>
      <c r="F19" s="32">
        <v>2</v>
      </c>
      <c r="G19" s="32"/>
      <c r="H19" s="32">
        <v>1</v>
      </c>
      <c r="I19" s="32">
        <v>12</v>
      </c>
    </row>
    <row r="20" spans="1:9" x14ac:dyDescent="0.25">
      <c r="A20" t="s">
        <v>293</v>
      </c>
      <c r="B20" t="s">
        <v>42</v>
      </c>
      <c r="C20" s="32">
        <v>1</v>
      </c>
      <c r="D20" s="32">
        <v>3</v>
      </c>
      <c r="E20" s="32">
        <v>2</v>
      </c>
      <c r="F20" s="32">
        <v>3</v>
      </c>
      <c r="G20" s="32">
        <v>2</v>
      </c>
      <c r="H20" s="32">
        <v>1</v>
      </c>
      <c r="I20" s="32">
        <v>12</v>
      </c>
    </row>
    <row r="21" spans="1:9" x14ac:dyDescent="0.25">
      <c r="A21" t="s">
        <v>140</v>
      </c>
      <c r="B21" t="s">
        <v>42</v>
      </c>
      <c r="C21" s="32">
        <v>4</v>
      </c>
      <c r="D21" s="32">
        <v>4</v>
      </c>
      <c r="E21" s="32">
        <v>1</v>
      </c>
      <c r="F21" s="32">
        <v>2</v>
      </c>
      <c r="G21" s="32"/>
      <c r="H21" s="32"/>
      <c r="I21" s="32">
        <v>11</v>
      </c>
    </row>
    <row r="22" spans="1:9" x14ac:dyDescent="0.25">
      <c r="A22" t="s">
        <v>200</v>
      </c>
      <c r="B22" t="s">
        <v>90</v>
      </c>
      <c r="C22" s="32">
        <v>2</v>
      </c>
      <c r="D22" s="32">
        <v>3</v>
      </c>
      <c r="E22" s="32">
        <v>2</v>
      </c>
      <c r="F22" s="32">
        <v>4</v>
      </c>
      <c r="G22" s="32"/>
      <c r="H22" s="32"/>
      <c r="I22" s="32">
        <v>11</v>
      </c>
    </row>
    <row r="23" spans="1:9" x14ac:dyDescent="0.25">
      <c r="A23" t="s">
        <v>145</v>
      </c>
      <c r="B23" t="s">
        <v>48</v>
      </c>
      <c r="C23" s="32">
        <v>4</v>
      </c>
      <c r="D23" s="32">
        <v>3</v>
      </c>
      <c r="E23" s="32">
        <v>2</v>
      </c>
      <c r="F23" s="32">
        <v>1</v>
      </c>
      <c r="G23" s="32">
        <v>1</v>
      </c>
      <c r="H23" s="32"/>
      <c r="I23" s="32">
        <v>11</v>
      </c>
    </row>
    <row r="24" spans="1:9" x14ac:dyDescent="0.25">
      <c r="A24" t="s">
        <v>364</v>
      </c>
      <c r="B24" t="s">
        <v>58</v>
      </c>
      <c r="C24" s="32">
        <v>3</v>
      </c>
      <c r="D24" s="32">
        <v>2</v>
      </c>
      <c r="E24" s="32">
        <v>1</v>
      </c>
      <c r="F24" s="32">
        <v>2</v>
      </c>
      <c r="G24" s="32">
        <v>2</v>
      </c>
      <c r="H24" s="32">
        <v>1</v>
      </c>
      <c r="I24" s="32">
        <v>11</v>
      </c>
    </row>
    <row r="25" spans="1:9" x14ac:dyDescent="0.25">
      <c r="A25" t="s">
        <v>190</v>
      </c>
      <c r="B25" t="s">
        <v>48</v>
      </c>
      <c r="C25" s="32">
        <v>6</v>
      </c>
      <c r="D25" s="32">
        <v>2</v>
      </c>
      <c r="E25" s="32">
        <v>1</v>
      </c>
      <c r="F25" s="32">
        <v>1</v>
      </c>
      <c r="G25" s="32"/>
      <c r="H25" s="32">
        <v>1</v>
      </c>
      <c r="I25" s="32">
        <v>11</v>
      </c>
    </row>
    <row r="26" spans="1:9" x14ac:dyDescent="0.25">
      <c r="A26" t="s">
        <v>205</v>
      </c>
      <c r="B26" t="s">
        <v>42</v>
      </c>
      <c r="C26" s="32">
        <v>3</v>
      </c>
      <c r="D26" s="32">
        <v>4</v>
      </c>
      <c r="E26" s="32"/>
      <c r="F26" s="32">
        <v>2</v>
      </c>
      <c r="G26" s="32">
        <v>1</v>
      </c>
      <c r="H26" s="32"/>
      <c r="I26" s="32">
        <v>10</v>
      </c>
    </row>
    <row r="27" spans="1:9" x14ac:dyDescent="0.25">
      <c r="A27" t="s">
        <v>70</v>
      </c>
      <c r="B27" t="s">
        <v>48</v>
      </c>
      <c r="C27" s="32">
        <v>4</v>
      </c>
      <c r="D27" s="32">
        <v>3</v>
      </c>
      <c r="E27" s="32">
        <v>1</v>
      </c>
      <c r="F27" s="32">
        <v>1</v>
      </c>
      <c r="G27" s="32">
        <v>1</v>
      </c>
      <c r="H27" s="32"/>
      <c r="I27" s="32">
        <v>10</v>
      </c>
    </row>
    <row r="28" spans="1:9" x14ac:dyDescent="0.25">
      <c r="A28" t="s">
        <v>375</v>
      </c>
      <c r="B28" t="s">
        <v>58</v>
      </c>
      <c r="C28" s="32">
        <v>2</v>
      </c>
      <c r="D28" s="32">
        <v>2</v>
      </c>
      <c r="E28" s="32">
        <v>2</v>
      </c>
      <c r="F28" s="32">
        <v>2</v>
      </c>
      <c r="G28" s="32">
        <v>2</v>
      </c>
      <c r="H28" s="32"/>
      <c r="I28" s="32">
        <v>10</v>
      </c>
    </row>
    <row r="29" spans="1:9" x14ac:dyDescent="0.25">
      <c r="A29" t="s">
        <v>385</v>
      </c>
      <c r="B29" t="s">
        <v>42</v>
      </c>
      <c r="C29" s="32">
        <v>2</v>
      </c>
      <c r="D29" s="32">
        <v>5</v>
      </c>
      <c r="E29" s="32">
        <v>1</v>
      </c>
      <c r="F29" s="32">
        <v>2</v>
      </c>
      <c r="G29" s="32"/>
      <c r="H29" s="32"/>
      <c r="I29" s="32">
        <v>10</v>
      </c>
    </row>
    <row r="30" spans="1:9" x14ac:dyDescent="0.25">
      <c r="A30" t="s">
        <v>107</v>
      </c>
      <c r="B30" t="s">
        <v>58</v>
      </c>
      <c r="C30" s="32">
        <v>4</v>
      </c>
      <c r="D30" s="32">
        <v>2</v>
      </c>
      <c r="E30" s="32">
        <v>2</v>
      </c>
      <c r="F30" s="32">
        <v>1</v>
      </c>
      <c r="G30" s="32">
        <v>1</v>
      </c>
      <c r="H30" s="32"/>
      <c r="I30" s="32">
        <v>10</v>
      </c>
    </row>
    <row r="31" spans="1:9" x14ac:dyDescent="0.25">
      <c r="A31" t="s">
        <v>114</v>
      </c>
      <c r="B31" t="s">
        <v>42</v>
      </c>
      <c r="C31" s="32">
        <v>6</v>
      </c>
      <c r="D31" s="32">
        <v>4</v>
      </c>
      <c r="E31" s="32"/>
      <c r="F31" s="32"/>
      <c r="G31" s="32"/>
      <c r="H31" s="32"/>
      <c r="I31" s="32">
        <v>10</v>
      </c>
    </row>
    <row r="32" spans="1:9" x14ac:dyDescent="0.25">
      <c r="A32" t="s">
        <v>233</v>
      </c>
      <c r="B32" t="s">
        <v>48</v>
      </c>
      <c r="C32" s="32">
        <v>2</v>
      </c>
      <c r="D32" s="32">
        <v>2</v>
      </c>
      <c r="E32" s="32">
        <v>2</v>
      </c>
      <c r="F32" s="32">
        <v>2</v>
      </c>
      <c r="G32" s="32">
        <v>1</v>
      </c>
      <c r="H32" s="32">
        <v>1</v>
      </c>
      <c r="I32" s="32">
        <v>10</v>
      </c>
    </row>
    <row r="33" spans="1:9" x14ac:dyDescent="0.25">
      <c r="A33" t="s">
        <v>278</v>
      </c>
      <c r="B33" t="s">
        <v>58</v>
      </c>
      <c r="C33" s="32">
        <v>3</v>
      </c>
      <c r="D33" s="32">
        <v>1</v>
      </c>
      <c r="E33" s="32">
        <v>2</v>
      </c>
      <c r="F33" s="32">
        <v>2</v>
      </c>
      <c r="G33" s="32">
        <v>1</v>
      </c>
      <c r="H33" s="32">
        <v>1</v>
      </c>
      <c r="I33" s="32">
        <v>10</v>
      </c>
    </row>
    <row r="34" spans="1:9" x14ac:dyDescent="0.25">
      <c r="A34" t="s">
        <v>389</v>
      </c>
      <c r="B34" t="s">
        <v>58</v>
      </c>
      <c r="C34" s="32">
        <v>2</v>
      </c>
      <c r="D34" s="32">
        <v>2</v>
      </c>
      <c r="E34" s="32">
        <v>2</v>
      </c>
      <c r="F34" s="32">
        <v>3</v>
      </c>
      <c r="G34" s="32"/>
      <c r="H34" s="32"/>
      <c r="I34" s="32">
        <v>9</v>
      </c>
    </row>
    <row r="35" spans="1:9" x14ac:dyDescent="0.25">
      <c r="A35" t="s">
        <v>79</v>
      </c>
      <c r="B35" t="s">
        <v>58</v>
      </c>
      <c r="C35" s="32">
        <v>2</v>
      </c>
      <c r="D35" s="32">
        <v>2</v>
      </c>
      <c r="E35" s="32">
        <v>2</v>
      </c>
      <c r="F35" s="32">
        <v>1</v>
      </c>
      <c r="G35" s="32">
        <v>1</v>
      </c>
      <c r="H35" s="32">
        <v>1</v>
      </c>
      <c r="I35" s="32">
        <v>9</v>
      </c>
    </row>
    <row r="36" spans="1:9" x14ac:dyDescent="0.25">
      <c r="A36" t="s">
        <v>135</v>
      </c>
      <c r="B36" t="s">
        <v>48</v>
      </c>
      <c r="C36" s="32">
        <v>6</v>
      </c>
      <c r="D36" s="32">
        <v>1</v>
      </c>
      <c r="E36" s="32">
        <v>2</v>
      </c>
      <c r="F36" s="32"/>
      <c r="G36" s="32"/>
      <c r="H36" s="32"/>
      <c r="I36" s="32">
        <v>9</v>
      </c>
    </row>
    <row r="37" spans="1:9" x14ac:dyDescent="0.25">
      <c r="A37" t="s">
        <v>210</v>
      </c>
      <c r="B37" t="s">
        <v>90</v>
      </c>
      <c r="C37" s="32">
        <v>1</v>
      </c>
      <c r="D37" s="32">
        <v>1</v>
      </c>
      <c r="E37" s="32">
        <v>3</v>
      </c>
      <c r="F37" s="32">
        <v>1</v>
      </c>
      <c r="G37" s="32">
        <v>3</v>
      </c>
      <c r="H37" s="32"/>
      <c r="I37" s="32">
        <v>9</v>
      </c>
    </row>
    <row r="38" spans="1:9" x14ac:dyDescent="0.25">
      <c r="A38" t="s">
        <v>235</v>
      </c>
      <c r="B38" t="s">
        <v>48</v>
      </c>
      <c r="C38" s="32">
        <v>3</v>
      </c>
      <c r="D38" s="32">
        <v>3</v>
      </c>
      <c r="E38" s="32">
        <v>2</v>
      </c>
      <c r="F38" s="32">
        <v>1</v>
      </c>
      <c r="G38" s="32"/>
      <c r="H38" s="32"/>
      <c r="I38" s="32">
        <v>9</v>
      </c>
    </row>
    <row r="39" spans="1:9" x14ac:dyDescent="0.25">
      <c r="A39" t="s">
        <v>57</v>
      </c>
      <c r="B39" t="s">
        <v>58</v>
      </c>
      <c r="C39" s="32">
        <v>2</v>
      </c>
      <c r="D39" s="32">
        <v>2</v>
      </c>
      <c r="E39" s="32">
        <v>2</v>
      </c>
      <c r="F39" s="32">
        <v>1</v>
      </c>
      <c r="G39" s="32">
        <v>1</v>
      </c>
      <c r="H39" s="32"/>
      <c r="I39" s="32">
        <v>8</v>
      </c>
    </row>
    <row r="40" spans="1:9" x14ac:dyDescent="0.25">
      <c r="A40" t="s">
        <v>271</v>
      </c>
      <c r="B40" t="s">
        <v>90</v>
      </c>
      <c r="C40" s="32">
        <v>3</v>
      </c>
      <c r="D40" s="32">
        <v>3</v>
      </c>
      <c r="E40" s="32"/>
      <c r="F40" s="32">
        <v>2</v>
      </c>
      <c r="G40" s="32"/>
      <c r="H40" s="32"/>
      <c r="I40" s="32">
        <v>8</v>
      </c>
    </row>
    <row r="41" spans="1:9" x14ac:dyDescent="0.25">
      <c r="A41" t="s">
        <v>316</v>
      </c>
      <c r="B41" t="s">
        <v>48</v>
      </c>
      <c r="C41" s="32">
        <v>3</v>
      </c>
      <c r="D41" s="32">
        <v>1</v>
      </c>
      <c r="E41" s="32">
        <v>2</v>
      </c>
      <c r="F41" s="32">
        <v>1</v>
      </c>
      <c r="G41" s="32">
        <v>1</v>
      </c>
      <c r="H41" s="32"/>
      <c r="I41" s="32">
        <v>8</v>
      </c>
    </row>
    <row r="42" spans="1:9" x14ac:dyDescent="0.25">
      <c r="A42" t="s">
        <v>41</v>
      </c>
      <c r="B42" t="s">
        <v>42</v>
      </c>
      <c r="C42" s="32">
        <v>2</v>
      </c>
      <c r="D42" s="32"/>
      <c r="E42" s="32">
        <v>1</v>
      </c>
      <c r="F42" s="32">
        <v>3</v>
      </c>
      <c r="G42" s="32">
        <v>2</v>
      </c>
      <c r="H42" s="32"/>
      <c r="I42" s="32">
        <v>8</v>
      </c>
    </row>
    <row r="43" spans="1:9" x14ac:dyDescent="0.25">
      <c r="A43" t="s">
        <v>1142</v>
      </c>
      <c r="B43" t="s">
        <v>58</v>
      </c>
      <c r="C43" s="32">
        <v>1</v>
      </c>
      <c r="D43" s="32">
        <v>1</v>
      </c>
      <c r="E43" s="32">
        <v>2</v>
      </c>
      <c r="F43" s="32">
        <v>2</v>
      </c>
      <c r="G43" s="32">
        <v>2</v>
      </c>
      <c r="H43" s="32"/>
      <c r="I43" s="32">
        <v>8</v>
      </c>
    </row>
    <row r="44" spans="1:9" x14ac:dyDescent="0.25">
      <c r="A44" t="s">
        <v>819</v>
      </c>
      <c r="B44" t="s">
        <v>42</v>
      </c>
      <c r="C44" s="32">
        <v>1</v>
      </c>
      <c r="D44" s="32">
        <v>1</v>
      </c>
      <c r="E44" s="32">
        <v>3</v>
      </c>
      <c r="F44" s="32">
        <v>2</v>
      </c>
      <c r="G44" s="32">
        <v>1</v>
      </c>
      <c r="H44" s="32"/>
      <c r="I44" s="32">
        <v>8</v>
      </c>
    </row>
    <row r="45" spans="1:9" x14ac:dyDescent="0.25">
      <c r="A45" t="s">
        <v>484</v>
      </c>
      <c r="B45" t="s">
        <v>58</v>
      </c>
      <c r="C45" s="32">
        <v>1</v>
      </c>
      <c r="D45" s="32">
        <v>2</v>
      </c>
      <c r="E45" s="32"/>
      <c r="F45" s="32">
        <v>3</v>
      </c>
      <c r="G45" s="32">
        <v>1</v>
      </c>
      <c r="H45" s="32"/>
      <c r="I45" s="32">
        <v>7</v>
      </c>
    </row>
    <row r="46" spans="1:9" x14ac:dyDescent="0.25">
      <c r="A46" t="s">
        <v>1011</v>
      </c>
      <c r="B46" t="s">
        <v>2580</v>
      </c>
      <c r="C46" s="32"/>
      <c r="D46" s="32">
        <v>3</v>
      </c>
      <c r="E46" s="32">
        <v>2</v>
      </c>
      <c r="F46" s="32"/>
      <c r="G46" s="32">
        <v>2</v>
      </c>
      <c r="H46" s="32"/>
      <c r="I46" s="32">
        <v>7</v>
      </c>
    </row>
    <row r="47" spans="1:9" x14ac:dyDescent="0.25">
      <c r="A47" t="s">
        <v>275</v>
      </c>
      <c r="B47" t="s">
        <v>90</v>
      </c>
      <c r="C47" s="32">
        <v>3</v>
      </c>
      <c r="D47" s="32">
        <v>1</v>
      </c>
      <c r="E47" s="32">
        <v>1</v>
      </c>
      <c r="F47" s="32">
        <v>2</v>
      </c>
      <c r="G47" s="32"/>
      <c r="H47" s="32"/>
      <c r="I47" s="32">
        <v>7</v>
      </c>
    </row>
    <row r="48" spans="1:9" x14ac:dyDescent="0.25">
      <c r="A48" t="s">
        <v>540</v>
      </c>
      <c r="B48" t="s">
        <v>42</v>
      </c>
      <c r="C48" s="32">
        <v>1</v>
      </c>
      <c r="D48" s="32">
        <v>1</v>
      </c>
      <c r="E48" s="32">
        <v>2</v>
      </c>
      <c r="F48" s="32">
        <v>1</v>
      </c>
      <c r="G48" s="32">
        <v>2</v>
      </c>
      <c r="H48" s="32"/>
      <c r="I48" s="32">
        <v>7</v>
      </c>
    </row>
    <row r="49" spans="1:9" x14ac:dyDescent="0.25">
      <c r="A49" t="s">
        <v>75</v>
      </c>
      <c r="B49" t="s">
        <v>48</v>
      </c>
      <c r="C49" s="32">
        <v>3</v>
      </c>
      <c r="D49" s="32">
        <v>2</v>
      </c>
      <c r="E49" s="32">
        <v>1</v>
      </c>
      <c r="F49" s="32">
        <v>1</v>
      </c>
      <c r="G49" s="32"/>
      <c r="H49" s="32"/>
      <c r="I49" s="32">
        <v>7</v>
      </c>
    </row>
    <row r="50" spans="1:9" x14ac:dyDescent="0.25">
      <c r="A50" t="s">
        <v>297</v>
      </c>
      <c r="B50" t="s">
        <v>90</v>
      </c>
      <c r="C50" s="32">
        <v>2</v>
      </c>
      <c r="D50" s="32">
        <v>1</v>
      </c>
      <c r="E50" s="32">
        <v>1</v>
      </c>
      <c r="F50" s="32">
        <v>1</v>
      </c>
      <c r="G50" s="32">
        <v>1</v>
      </c>
      <c r="H50" s="32"/>
      <c r="I50" s="32">
        <v>6</v>
      </c>
    </row>
    <row r="51" spans="1:9" x14ac:dyDescent="0.25">
      <c r="A51" t="s">
        <v>896</v>
      </c>
      <c r="B51" t="s">
        <v>58</v>
      </c>
      <c r="C51" s="32"/>
      <c r="D51" s="32">
        <v>1</v>
      </c>
      <c r="E51" s="32">
        <v>1</v>
      </c>
      <c r="F51" s="32">
        <v>3</v>
      </c>
      <c r="G51" s="32">
        <v>1</v>
      </c>
      <c r="H51" s="32"/>
      <c r="I51" s="32">
        <v>6</v>
      </c>
    </row>
    <row r="52" spans="1:9" x14ac:dyDescent="0.25">
      <c r="A52" t="s">
        <v>526</v>
      </c>
      <c r="B52" t="s">
        <v>2579</v>
      </c>
      <c r="C52" s="32">
        <v>2</v>
      </c>
      <c r="D52" s="32">
        <v>2</v>
      </c>
      <c r="E52" s="32">
        <v>1</v>
      </c>
      <c r="F52" s="32"/>
      <c r="G52" s="32">
        <v>1</v>
      </c>
      <c r="H52" s="32"/>
      <c r="I52" s="32">
        <v>6</v>
      </c>
    </row>
    <row r="53" spans="1:9" x14ac:dyDescent="0.25">
      <c r="A53" t="s">
        <v>84</v>
      </c>
      <c r="B53" t="s">
        <v>58</v>
      </c>
      <c r="C53" s="32">
        <v>3</v>
      </c>
      <c r="D53" s="32"/>
      <c r="E53" s="32">
        <v>2</v>
      </c>
      <c r="F53" s="32">
        <v>1</v>
      </c>
      <c r="G53" s="32"/>
      <c r="H53" s="32"/>
      <c r="I53" s="32">
        <v>6</v>
      </c>
    </row>
    <row r="54" spans="1:9" x14ac:dyDescent="0.25">
      <c r="A54" t="s">
        <v>544</v>
      </c>
      <c r="B54" t="s">
        <v>42</v>
      </c>
      <c r="C54" s="32">
        <v>1</v>
      </c>
      <c r="D54" s="32"/>
      <c r="E54" s="32">
        <v>2</v>
      </c>
      <c r="F54" s="32">
        <v>1</v>
      </c>
      <c r="G54" s="32">
        <v>1</v>
      </c>
      <c r="H54" s="32">
        <v>1</v>
      </c>
      <c r="I54" s="32">
        <v>6</v>
      </c>
    </row>
    <row r="55" spans="1:9" x14ac:dyDescent="0.25">
      <c r="A55" t="s">
        <v>517</v>
      </c>
      <c r="B55" t="s">
        <v>2580</v>
      </c>
      <c r="C55" s="32">
        <v>1</v>
      </c>
      <c r="D55" s="32">
        <v>2</v>
      </c>
      <c r="E55" s="32">
        <v>3</v>
      </c>
      <c r="F55" s="32"/>
      <c r="G55" s="32"/>
      <c r="H55" s="32"/>
      <c r="I55" s="32">
        <v>6</v>
      </c>
    </row>
    <row r="56" spans="1:9" x14ac:dyDescent="0.25">
      <c r="A56" t="s">
        <v>1316</v>
      </c>
      <c r="B56" t="s">
        <v>58</v>
      </c>
      <c r="C56" s="32"/>
      <c r="D56" s="32"/>
      <c r="E56" s="32">
        <v>2</v>
      </c>
      <c r="F56" s="32">
        <v>1</v>
      </c>
      <c r="G56" s="32">
        <v>2</v>
      </c>
      <c r="H56" s="32">
        <v>1</v>
      </c>
      <c r="I56" s="32">
        <v>6</v>
      </c>
    </row>
    <row r="57" spans="1:9" x14ac:dyDescent="0.25">
      <c r="A57" t="s">
        <v>229</v>
      </c>
      <c r="B57" t="s">
        <v>58</v>
      </c>
      <c r="C57" s="32">
        <v>2</v>
      </c>
      <c r="D57" s="32">
        <v>1</v>
      </c>
      <c r="E57" s="32">
        <v>3</v>
      </c>
      <c r="F57" s="32"/>
      <c r="G57" s="32"/>
      <c r="H57" s="32"/>
      <c r="I57" s="32">
        <v>6</v>
      </c>
    </row>
    <row r="58" spans="1:9" x14ac:dyDescent="0.25">
      <c r="A58" t="s">
        <v>55</v>
      </c>
      <c r="B58" t="s">
        <v>48</v>
      </c>
      <c r="C58" s="32">
        <v>3</v>
      </c>
      <c r="D58" s="32"/>
      <c r="E58" s="32">
        <v>1</v>
      </c>
      <c r="F58" s="32"/>
      <c r="G58" s="32">
        <v>1</v>
      </c>
      <c r="H58" s="32"/>
      <c r="I58" s="32">
        <v>5</v>
      </c>
    </row>
    <row r="59" spans="1:9" x14ac:dyDescent="0.25">
      <c r="A59" t="s">
        <v>460</v>
      </c>
      <c r="B59" t="s">
        <v>90</v>
      </c>
      <c r="C59" s="32">
        <v>2</v>
      </c>
      <c r="D59" s="32">
        <v>1</v>
      </c>
      <c r="E59" s="32"/>
      <c r="F59" s="32">
        <v>1</v>
      </c>
      <c r="G59" s="32">
        <v>1</v>
      </c>
      <c r="H59" s="32"/>
      <c r="I59" s="32">
        <v>5</v>
      </c>
    </row>
    <row r="60" spans="1:9" x14ac:dyDescent="0.25">
      <c r="A60" t="s">
        <v>618</v>
      </c>
      <c r="B60" t="s">
        <v>48</v>
      </c>
      <c r="C60" s="32"/>
      <c r="D60" s="32">
        <v>4</v>
      </c>
      <c r="E60" s="32"/>
      <c r="F60" s="32"/>
      <c r="G60" s="32">
        <v>1</v>
      </c>
      <c r="H60" s="32"/>
      <c r="I60" s="32">
        <v>5</v>
      </c>
    </row>
    <row r="61" spans="1:9" x14ac:dyDescent="0.25">
      <c r="A61" t="s">
        <v>47</v>
      </c>
      <c r="B61" t="s">
        <v>48</v>
      </c>
      <c r="C61" s="32">
        <v>2</v>
      </c>
      <c r="D61" s="32">
        <v>1</v>
      </c>
      <c r="E61" s="32">
        <v>1</v>
      </c>
      <c r="F61" s="32"/>
      <c r="G61" s="32">
        <v>1</v>
      </c>
      <c r="H61" s="32"/>
      <c r="I61" s="32">
        <v>5</v>
      </c>
    </row>
    <row r="62" spans="1:9" x14ac:dyDescent="0.25">
      <c r="A62" t="s">
        <v>220</v>
      </c>
      <c r="B62" t="s">
        <v>90</v>
      </c>
      <c r="C62" s="32">
        <v>1</v>
      </c>
      <c r="D62" s="32">
        <v>1</v>
      </c>
      <c r="E62" s="32"/>
      <c r="F62" s="32">
        <v>2</v>
      </c>
      <c r="G62" s="32">
        <v>1</v>
      </c>
      <c r="H62" s="32"/>
      <c r="I62" s="32">
        <v>5</v>
      </c>
    </row>
    <row r="63" spans="1:9" x14ac:dyDescent="0.25">
      <c r="A63" t="s">
        <v>148</v>
      </c>
      <c r="B63" t="s">
        <v>48</v>
      </c>
      <c r="C63" s="32">
        <v>2</v>
      </c>
      <c r="D63" s="32">
        <v>2</v>
      </c>
      <c r="E63" s="32"/>
      <c r="F63" s="32">
        <v>1</v>
      </c>
      <c r="G63" s="32"/>
      <c r="H63" s="32"/>
      <c r="I63" s="32">
        <v>5</v>
      </c>
    </row>
    <row r="64" spans="1:9" x14ac:dyDescent="0.25">
      <c r="A64" t="s">
        <v>1064</v>
      </c>
      <c r="B64" t="s">
        <v>58</v>
      </c>
      <c r="C64" s="32">
        <v>1</v>
      </c>
      <c r="D64" s="32">
        <v>1</v>
      </c>
      <c r="E64" s="32">
        <v>1</v>
      </c>
      <c r="F64" s="32">
        <v>1</v>
      </c>
      <c r="G64" s="32">
        <v>1</v>
      </c>
      <c r="H64" s="32"/>
      <c r="I64" s="32">
        <v>5</v>
      </c>
    </row>
    <row r="65" spans="1:9" x14ac:dyDescent="0.25">
      <c r="A65" t="s">
        <v>680</v>
      </c>
      <c r="B65" t="s">
        <v>42</v>
      </c>
      <c r="C65" s="32"/>
      <c r="D65" s="32">
        <v>3</v>
      </c>
      <c r="E65" s="32">
        <v>1</v>
      </c>
      <c r="F65" s="32">
        <v>1</v>
      </c>
      <c r="G65" s="32"/>
      <c r="H65" s="32"/>
      <c r="I65" s="32">
        <v>5</v>
      </c>
    </row>
    <row r="66" spans="1:9" x14ac:dyDescent="0.25">
      <c r="A66" t="s">
        <v>776</v>
      </c>
      <c r="B66" t="s">
        <v>58</v>
      </c>
      <c r="C66" s="32"/>
      <c r="D66" s="32">
        <v>2</v>
      </c>
      <c r="E66" s="32">
        <v>1</v>
      </c>
      <c r="F66" s="32">
        <v>1</v>
      </c>
      <c r="G66" s="32"/>
      <c r="H66" s="32"/>
      <c r="I66" s="32">
        <v>4</v>
      </c>
    </row>
    <row r="67" spans="1:9" x14ac:dyDescent="0.25">
      <c r="A67" t="s">
        <v>744</v>
      </c>
      <c r="B67" t="s">
        <v>48</v>
      </c>
      <c r="C67" s="32"/>
      <c r="D67" s="32">
        <v>1</v>
      </c>
      <c r="E67" s="32"/>
      <c r="F67" s="32">
        <v>1</v>
      </c>
      <c r="G67" s="32"/>
      <c r="H67" s="32">
        <v>2</v>
      </c>
      <c r="I67" s="32">
        <v>4</v>
      </c>
    </row>
    <row r="68" spans="1:9" x14ac:dyDescent="0.25">
      <c r="A68" t="s">
        <v>2464</v>
      </c>
      <c r="B68" t="s">
        <v>42</v>
      </c>
      <c r="C68" s="32">
        <v>1</v>
      </c>
      <c r="D68" s="32">
        <v>2</v>
      </c>
      <c r="E68" s="32"/>
      <c r="F68" s="32"/>
      <c r="G68" s="32">
        <v>1</v>
      </c>
      <c r="H68" s="32"/>
      <c r="I68" s="32">
        <v>4</v>
      </c>
    </row>
    <row r="69" spans="1:9" x14ac:dyDescent="0.25">
      <c r="A69" t="s">
        <v>183</v>
      </c>
      <c r="B69" t="s">
        <v>48</v>
      </c>
      <c r="C69" s="32">
        <v>1</v>
      </c>
      <c r="D69" s="32">
        <v>2</v>
      </c>
      <c r="E69" s="32"/>
      <c r="F69" s="32"/>
      <c r="G69" s="32"/>
      <c r="H69" s="32">
        <v>1</v>
      </c>
      <c r="I69" s="32">
        <v>4</v>
      </c>
    </row>
    <row r="70" spans="1:9" x14ac:dyDescent="0.25">
      <c r="A70" t="s">
        <v>432</v>
      </c>
      <c r="B70" t="s">
        <v>90</v>
      </c>
      <c r="C70" s="32">
        <v>1</v>
      </c>
      <c r="D70" s="32">
        <v>1</v>
      </c>
      <c r="E70" s="32">
        <v>1</v>
      </c>
      <c r="F70" s="32">
        <v>1</v>
      </c>
      <c r="G70" s="32"/>
      <c r="H70" s="32"/>
      <c r="I70" s="32">
        <v>4</v>
      </c>
    </row>
    <row r="71" spans="1:9" x14ac:dyDescent="0.25">
      <c r="A71" t="s">
        <v>393</v>
      </c>
      <c r="B71" t="s">
        <v>42</v>
      </c>
      <c r="C71" s="32">
        <v>1</v>
      </c>
      <c r="D71" s="32"/>
      <c r="E71" s="32">
        <v>2</v>
      </c>
      <c r="F71" s="32">
        <v>1</v>
      </c>
      <c r="G71" s="32"/>
      <c r="H71" s="32"/>
      <c r="I71" s="32">
        <v>4</v>
      </c>
    </row>
    <row r="72" spans="1:9" x14ac:dyDescent="0.25">
      <c r="A72" t="s">
        <v>478</v>
      </c>
      <c r="B72" t="s">
        <v>90</v>
      </c>
      <c r="C72" s="32">
        <v>3</v>
      </c>
      <c r="D72" s="32"/>
      <c r="E72" s="32">
        <v>1</v>
      </c>
      <c r="F72" s="32"/>
      <c r="G72" s="32"/>
      <c r="H72" s="32"/>
      <c r="I72" s="32">
        <v>4</v>
      </c>
    </row>
    <row r="73" spans="1:9" x14ac:dyDescent="0.25">
      <c r="A73" t="s">
        <v>683</v>
      </c>
      <c r="B73" t="s">
        <v>42</v>
      </c>
      <c r="C73" s="32"/>
      <c r="D73" s="32">
        <v>3</v>
      </c>
      <c r="E73" s="32"/>
      <c r="F73" s="32">
        <v>1</v>
      </c>
      <c r="G73" s="32"/>
      <c r="H73" s="32"/>
      <c r="I73" s="32">
        <v>4</v>
      </c>
    </row>
    <row r="74" spans="1:9" x14ac:dyDescent="0.25">
      <c r="A74" t="s">
        <v>339</v>
      </c>
      <c r="B74" t="s">
        <v>90</v>
      </c>
      <c r="C74" s="32">
        <v>1</v>
      </c>
      <c r="D74" s="32">
        <v>1</v>
      </c>
      <c r="E74" s="32">
        <v>1</v>
      </c>
      <c r="F74" s="32"/>
      <c r="G74" s="32"/>
      <c r="H74" s="32"/>
      <c r="I74" s="32">
        <v>3</v>
      </c>
    </row>
    <row r="75" spans="1:9" x14ac:dyDescent="0.25">
      <c r="A75" t="s">
        <v>286</v>
      </c>
      <c r="B75" t="s">
        <v>42</v>
      </c>
      <c r="C75" s="32">
        <v>1</v>
      </c>
      <c r="D75" s="32">
        <v>1</v>
      </c>
      <c r="E75" s="32"/>
      <c r="F75" s="32"/>
      <c r="G75" s="32">
        <v>1</v>
      </c>
      <c r="H75" s="32"/>
      <c r="I75" s="32">
        <v>3</v>
      </c>
    </row>
    <row r="76" spans="1:9" x14ac:dyDescent="0.25">
      <c r="A76" t="s">
        <v>282</v>
      </c>
      <c r="B76" t="s">
        <v>2579</v>
      </c>
      <c r="C76" s="32">
        <v>2</v>
      </c>
      <c r="D76" s="32">
        <v>1</v>
      </c>
      <c r="E76" s="32"/>
      <c r="F76" s="32"/>
      <c r="G76" s="32"/>
      <c r="H76" s="32"/>
      <c r="I76" s="32">
        <v>3</v>
      </c>
    </row>
    <row r="77" spans="1:9" x14ac:dyDescent="0.25">
      <c r="A77" t="s">
        <v>311</v>
      </c>
      <c r="B77" t="s">
        <v>48</v>
      </c>
      <c r="C77" s="32">
        <v>1</v>
      </c>
      <c r="D77" s="32">
        <v>1</v>
      </c>
      <c r="E77" s="32">
        <v>1</v>
      </c>
      <c r="F77" s="32"/>
      <c r="G77" s="32"/>
      <c r="H77" s="32"/>
      <c r="I77" s="32">
        <v>3</v>
      </c>
    </row>
    <row r="78" spans="1:9" x14ac:dyDescent="0.25">
      <c r="A78" t="s">
        <v>613</v>
      </c>
      <c r="B78" t="s">
        <v>48</v>
      </c>
      <c r="C78" s="32"/>
      <c r="D78" s="32">
        <v>2</v>
      </c>
      <c r="E78" s="32"/>
      <c r="F78" s="32">
        <v>1</v>
      </c>
      <c r="G78" s="32"/>
      <c r="H78" s="32"/>
      <c r="I78" s="32">
        <v>3</v>
      </c>
    </row>
    <row r="79" spans="1:9" x14ac:dyDescent="0.25">
      <c r="A79" t="s">
        <v>89</v>
      </c>
      <c r="B79" t="s">
        <v>90</v>
      </c>
      <c r="C79" s="32">
        <v>1</v>
      </c>
      <c r="D79" s="32">
        <v>2</v>
      </c>
      <c r="E79" s="32"/>
      <c r="F79" s="32"/>
      <c r="G79" s="32"/>
      <c r="H79" s="32"/>
      <c r="I79" s="32">
        <v>3</v>
      </c>
    </row>
    <row r="80" spans="1:9" x14ac:dyDescent="0.25">
      <c r="A80" t="s">
        <v>509</v>
      </c>
      <c r="B80" t="s">
        <v>48</v>
      </c>
      <c r="C80" s="32">
        <v>1</v>
      </c>
      <c r="D80" s="32">
        <v>1</v>
      </c>
      <c r="E80" s="32"/>
      <c r="F80" s="32">
        <v>1</v>
      </c>
      <c r="G80" s="32"/>
      <c r="H80" s="32"/>
      <c r="I80" s="32">
        <v>3</v>
      </c>
    </row>
    <row r="81" spans="1:9" x14ac:dyDescent="0.25">
      <c r="A81" t="s">
        <v>576</v>
      </c>
      <c r="B81" t="s">
        <v>42</v>
      </c>
      <c r="C81" s="32">
        <v>1</v>
      </c>
      <c r="D81" s="32">
        <v>1</v>
      </c>
      <c r="E81" s="32"/>
      <c r="F81" s="32">
        <v>1</v>
      </c>
      <c r="G81" s="32"/>
      <c r="H81" s="32"/>
      <c r="I81" s="32">
        <v>3</v>
      </c>
    </row>
    <row r="82" spans="1:9" x14ac:dyDescent="0.25">
      <c r="A82" t="s">
        <v>492</v>
      </c>
      <c r="B82" t="s">
        <v>48</v>
      </c>
      <c r="C82" s="32">
        <v>1</v>
      </c>
      <c r="D82" s="32">
        <v>2</v>
      </c>
      <c r="E82" s="32"/>
      <c r="F82" s="32"/>
      <c r="G82" s="32"/>
      <c r="H82" s="32"/>
      <c r="I82" s="32">
        <v>3</v>
      </c>
    </row>
    <row r="83" spans="1:9" x14ac:dyDescent="0.25">
      <c r="A83" t="s">
        <v>1297</v>
      </c>
      <c r="B83" t="s">
        <v>48</v>
      </c>
      <c r="C83" s="32"/>
      <c r="D83" s="32"/>
      <c r="E83" s="32">
        <v>1</v>
      </c>
      <c r="F83" s="32">
        <v>1</v>
      </c>
      <c r="G83" s="32">
        <v>1</v>
      </c>
      <c r="H83" s="32"/>
      <c r="I83" s="32">
        <v>3</v>
      </c>
    </row>
    <row r="84" spans="1:9" x14ac:dyDescent="0.25">
      <c r="A84" t="s">
        <v>725</v>
      </c>
      <c r="B84" t="s">
        <v>42</v>
      </c>
      <c r="C84" s="32">
        <v>1</v>
      </c>
      <c r="D84" s="32"/>
      <c r="E84" s="32">
        <v>1</v>
      </c>
      <c r="F84" s="32"/>
      <c r="G84" s="32"/>
      <c r="H84" s="32">
        <v>1</v>
      </c>
      <c r="I84" s="32">
        <v>3</v>
      </c>
    </row>
    <row r="85" spans="1:9" x14ac:dyDescent="0.25">
      <c r="A85" t="s">
        <v>1633</v>
      </c>
      <c r="B85" t="s">
        <v>2580</v>
      </c>
      <c r="C85" s="32"/>
      <c r="D85" s="32"/>
      <c r="E85" s="32">
        <v>1</v>
      </c>
      <c r="F85" s="32"/>
      <c r="G85" s="32">
        <v>1</v>
      </c>
      <c r="H85" s="32"/>
      <c r="I85" s="32">
        <v>2</v>
      </c>
    </row>
    <row r="86" spans="1:9" x14ac:dyDescent="0.25">
      <c r="A86" t="s">
        <v>467</v>
      </c>
      <c r="B86" t="s">
        <v>90</v>
      </c>
      <c r="C86" s="32">
        <v>1</v>
      </c>
      <c r="D86" s="32"/>
      <c r="E86" s="32"/>
      <c r="F86" s="32"/>
      <c r="G86" s="32">
        <v>1</v>
      </c>
      <c r="H86" s="32"/>
      <c r="I86" s="32">
        <v>2</v>
      </c>
    </row>
    <row r="87" spans="1:9" x14ac:dyDescent="0.25">
      <c r="A87" t="s">
        <v>350</v>
      </c>
      <c r="B87" t="s">
        <v>58</v>
      </c>
      <c r="C87" s="32">
        <v>1</v>
      </c>
      <c r="D87" s="32">
        <v>1</v>
      </c>
      <c r="E87" s="32"/>
      <c r="F87" s="32"/>
      <c r="G87" s="32"/>
      <c r="H87" s="32"/>
      <c r="I87" s="32">
        <v>2</v>
      </c>
    </row>
    <row r="88" spans="1:9" x14ac:dyDescent="0.25">
      <c r="A88" t="s">
        <v>677</v>
      </c>
      <c r="B88" t="s">
        <v>90</v>
      </c>
      <c r="C88" s="32"/>
      <c r="D88" s="32">
        <v>1</v>
      </c>
      <c r="E88" s="32"/>
      <c r="F88" s="32">
        <v>1</v>
      </c>
      <c r="G88" s="32"/>
      <c r="H88" s="32"/>
      <c r="I88" s="32">
        <v>2</v>
      </c>
    </row>
    <row r="89" spans="1:9" x14ac:dyDescent="0.25">
      <c r="A89" t="s">
        <v>1831</v>
      </c>
      <c r="B89" t="s">
        <v>90</v>
      </c>
      <c r="C89" s="32"/>
      <c r="D89" s="32"/>
      <c r="E89" s="32">
        <v>1</v>
      </c>
      <c r="F89" s="32"/>
      <c r="G89" s="32">
        <v>1</v>
      </c>
      <c r="H89" s="32"/>
      <c r="I89" s="32">
        <v>2</v>
      </c>
    </row>
    <row r="90" spans="1:9" x14ac:dyDescent="0.25">
      <c r="A90" t="s">
        <v>730</v>
      </c>
      <c r="B90" t="s">
        <v>40</v>
      </c>
      <c r="C90" s="32"/>
      <c r="D90" s="32">
        <v>1</v>
      </c>
      <c r="E90" s="32"/>
      <c r="F90" s="32">
        <v>1</v>
      </c>
      <c r="G90" s="32"/>
      <c r="H90" s="32"/>
      <c r="I90" s="32">
        <v>2</v>
      </c>
    </row>
    <row r="91" spans="1:9" x14ac:dyDescent="0.25">
      <c r="A91" t="s">
        <v>1808</v>
      </c>
      <c r="B91" t="s">
        <v>2579</v>
      </c>
      <c r="C91" s="32"/>
      <c r="D91" s="32"/>
      <c r="E91" s="32"/>
      <c r="F91" s="32">
        <v>1</v>
      </c>
      <c r="G91" s="32"/>
      <c r="H91" s="32"/>
      <c r="I91" s="32">
        <v>1</v>
      </c>
    </row>
    <row r="92" spans="1:9" x14ac:dyDescent="0.25">
      <c r="A92" t="s">
        <v>2238</v>
      </c>
      <c r="B92" t="s">
        <v>90</v>
      </c>
      <c r="C92" s="32"/>
      <c r="D92" s="32"/>
      <c r="E92" s="32"/>
      <c r="F92" s="32">
        <v>1</v>
      </c>
      <c r="G92" s="32"/>
      <c r="H92" s="32"/>
      <c r="I92" s="32">
        <v>1</v>
      </c>
    </row>
    <row r="93" spans="1:9" x14ac:dyDescent="0.25">
      <c r="A93" t="s">
        <v>1576</v>
      </c>
      <c r="B93" t="s">
        <v>58</v>
      </c>
      <c r="C93" s="32"/>
      <c r="D93" s="32"/>
      <c r="E93" s="32">
        <v>1</v>
      </c>
      <c r="F93" s="32"/>
      <c r="G93" s="32"/>
      <c r="H93" s="32"/>
      <c r="I93" s="32">
        <v>1</v>
      </c>
    </row>
    <row r="94" spans="1:9" x14ac:dyDescent="0.25">
      <c r="A94" t="s">
        <v>2576</v>
      </c>
      <c r="C94" s="32">
        <v>180</v>
      </c>
      <c r="D94" s="32">
        <v>159</v>
      </c>
      <c r="E94" s="32">
        <v>119</v>
      </c>
      <c r="F94" s="32">
        <v>117</v>
      </c>
      <c r="G94" s="32">
        <v>76</v>
      </c>
      <c r="H94" s="32">
        <v>29</v>
      </c>
      <c r="I94" s="32">
        <v>680</v>
      </c>
    </row>
  </sheetData>
  <phoneticPr fontId="3" type="noConversion"/>
  <pageMargins left="0.7" right="0.7" top="0.75" bottom="0.75" header="0.3" footer="0.3"/>
  <pageSetup paperSize="9" orientation="portrait"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DAA8C-06C7-4F00-9D3C-6FED64395F84}">
  <sheetPr codeName="Sheet9"/>
  <dimension ref="A1:I42"/>
  <sheetViews>
    <sheetView zoomScaleNormal="100" workbookViewId="0">
      <selection activeCell="A6" sqref="A6"/>
    </sheetView>
  </sheetViews>
  <sheetFormatPr defaultColWidth="8.85546875" defaultRowHeight="15" x14ac:dyDescent="0.25"/>
  <cols>
    <col min="1" max="1" width="25" bestFit="1" customWidth="1"/>
    <col min="2" max="2" width="15.85546875" bestFit="1" customWidth="1"/>
    <col min="3" max="8" width="8.5703125" bestFit="1" customWidth="1"/>
    <col min="9" max="11" width="11.28515625" bestFit="1" customWidth="1"/>
    <col min="12" max="14" width="8.140625" bestFit="1" customWidth="1"/>
    <col min="15" max="15" width="11.28515625" bestFit="1" customWidth="1"/>
    <col min="16" max="19" width="8.140625" bestFit="1" customWidth="1"/>
    <col min="20" max="20" width="11.28515625" bestFit="1" customWidth="1"/>
    <col min="21" max="22" width="8.5703125" bestFit="1" customWidth="1"/>
    <col min="23" max="24" width="11.28515625" bestFit="1" customWidth="1"/>
  </cols>
  <sheetData>
    <row r="1" spans="1:9" x14ac:dyDescent="0.25">
      <c r="A1" s="4" t="s">
        <v>2581</v>
      </c>
      <c r="B1" t="s" vm="2">
        <v>2582</v>
      </c>
    </row>
    <row r="2" spans="1:9" x14ac:dyDescent="0.25">
      <c r="A2" s="4" t="s">
        <v>2583</v>
      </c>
      <c r="B2" t="s" vm="4">
        <v>2582</v>
      </c>
    </row>
    <row r="3" spans="1:9" x14ac:dyDescent="0.25">
      <c r="A3" s="4" t="s">
        <v>20</v>
      </c>
      <c r="B3" t="s" vm="8">
        <v>45</v>
      </c>
    </row>
    <row r="4" spans="1:9" x14ac:dyDescent="0.25">
      <c r="A4" s="4" t="s">
        <v>15</v>
      </c>
      <c r="B4" t="s" vm="3">
        <v>2582</v>
      </c>
    </row>
    <row r="6" spans="1:9" x14ac:dyDescent="0.25">
      <c r="A6" s="4" t="s">
        <v>2584</v>
      </c>
      <c r="C6" s="4" t="s">
        <v>2</v>
      </c>
      <c r="D6" s="4" t="s">
        <v>1</v>
      </c>
    </row>
    <row r="7" spans="1:9" x14ac:dyDescent="0.25">
      <c r="C7" t="s">
        <v>3</v>
      </c>
      <c r="D7" t="s">
        <v>4</v>
      </c>
      <c r="E7" t="s">
        <v>5</v>
      </c>
      <c r="F7" t="s">
        <v>6</v>
      </c>
      <c r="G7" t="s">
        <v>7</v>
      </c>
      <c r="H7" t="s">
        <v>8</v>
      </c>
      <c r="I7" t="s">
        <v>2576</v>
      </c>
    </row>
    <row r="8" spans="1:9" x14ac:dyDescent="0.25">
      <c r="A8" s="4" t="s">
        <v>2578</v>
      </c>
      <c r="B8" s="4" t="s">
        <v>15</v>
      </c>
    </row>
    <row r="9" spans="1:9" x14ac:dyDescent="0.25">
      <c r="A9" t="s">
        <v>725</v>
      </c>
      <c r="B9" t="s">
        <v>42</v>
      </c>
      <c r="C9">
        <v>14</v>
      </c>
      <c r="D9">
        <v>16</v>
      </c>
      <c r="E9">
        <v>9</v>
      </c>
      <c r="F9">
        <v>14</v>
      </c>
      <c r="G9">
        <v>7</v>
      </c>
      <c r="H9">
        <v>4</v>
      </c>
      <c r="I9">
        <v>64</v>
      </c>
    </row>
    <row r="10" spans="1:9" x14ac:dyDescent="0.25">
      <c r="A10" t="s">
        <v>509</v>
      </c>
      <c r="B10" t="s">
        <v>48</v>
      </c>
      <c r="C10">
        <v>9</v>
      </c>
      <c r="D10">
        <v>9</v>
      </c>
      <c r="E10">
        <v>7</v>
      </c>
      <c r="F10">
        <v>1</v>
      </c>
      <c r="H10">
        <v>5</v>
      </c>
      <c r="I10">
        <v>31</v>
      </c>
    </row>
    <row r="11" spans="1:9" x14ac:dyDescent="0.25">
      <c r="A11" t="s">
        <v>1142</v>
      </c>
      <c r="B11" t="s">
        <v>58</v>
      </c>
      <c r="C11">
        <v>7</v>
      </c>
      <c r="D11">
        <v>1</v>
      </c>
      <c r="E11">
        <v>6</v>
      </c>
      <c r="F11">
        <v>3</v>
      </c>
      <c r="G11">
        <v>8</v>
      </c>
      <c r="H11">
        <v>5</v>
      </c>
      <c r="I11">
        <v>30</v>
      </c>
    </row>
    <row r="12" spans="1:9" x14ac:dyDescent="0.25">
      <c r="A12" t="s">
        <v>278</v>
      </c>
      <c r="B12" t="s">
        <v>58</v>
      </c>
      <c r="C12">
        <v>6</v>
      </c>
      <c r="D12">
        <v>4</v>
      </c>
      <c r="E12">
        <v>8</v>
      </c>
      <c r="F12">
        <v>6</v>
      </c>
      <c r="G12">
        <v>4</v>
      </c>
      <c r="H12">
        <v>2</v>
      </c>
      <c r="I12">
        <v>30</v>
      </c>
    </row>
    <row r="13" spans="1:9" x14ac:dyDescent="0.25">
      <c r="A13" t="s">
        <v>2585</v>
      </c>
      <c r="B13" t="s">
        <v>2579</v>
      </c>
      <c r="C13">
        <v>5</v>
      </c>
      <c r="D13">
        <v>12</v>
      </c>
      <c r="E13">
        <v>3</v>
      </c>
      <c r="F13">
        <v>1</v>
      </c>
      <c r="I13">
        <v>21</v>
      </c>
    </row>
    <row r="14" spans="1:9" x14ac:dyDescent="0.25">
      <c r="A14" t="s">
        <v>544</v>
      </c>
      <c r="B14" t="s">
        <v>42</v>
      </c>
      <c r="C14">
        <v>1</v>
      </c>
      <c r="D14">
        <v>5</v>
      </c>
      <c r="E14">
        <v>4</v>
      </c>
      <c r="F14">
        <v>6</v>
      </c>
      <c r="G14">
        <v>3</v>
      </c>
      <c r="H14">
        <v>1</v>
      </c>
      <c r="I14">
        <v>20</v>
      </c>
    </row>
    <row r="15" spans="1:9" x14ac:dyDescent="0.25">
      <c r="A15" t="s">
        <v>1633</v>
      </c>
      <c r="B15" t="s">
        <v>2580</v>
      </c>
      <c r="C15">
        <v>10</v>
      </c>
      <c r="D15">
        <v>5</v>
      </c>
      <c r="E15">
        <v>3</v>
      </c>
      <c r="F15">
        <v>2</v>
      </c>
      <c r="I15">
        <v>20</v>
      </c>
    </row>
    <row r="16" spans="1:9" x14ac:dyDescent="0.25">
      <c r="A16" t="s">
        <v>57</v>
      </c>
      <c r="B16" t="s">
        <v>58</v>
      </c>
      <c r="C16">
        <v>6</v>
      </c>
      <c r="D16">
        <v>4</v>
      </c>
      <c r="E16">
        <v>4</v>
      </c>
      <c r="F16">
        <v>4</v>
      </c>
      <c r="G16">
        <v>2</v>
      </c>
      <c r="I16">
        <v>20</v>
      </c>
    </row>
    <row r="17" spans="1:9" x14ac:dyDescent="0.25">
      <c r="A17" t="s">
        <v>576</v>
      </c>
      <c r="B17" t="s">
        <v>42</v>
      </c>
      <c r="C17">
        <v>6</v>
      </c>
      <c r="D17">
        <v>7</v>
      </c>
      <c r="E17">
        <v>1</v>
      </c>
      <c r="F17">
        <v>4</v>
      </c>
      <c r="G17">
        <v>1</v>
      </c>
      <c r="I17">
        <v>19</v>
      </c>
    </row>
    <row r="18" spans="1:9" x14ac:dyDescent="0.25">
      <c r="A18" t="s">
        <v>618</v>
      </c>
      <c r="B18" t="s">
        <v>48</v>
      </c>
      <c r="C18">
        <v>11</v>
      </c>
      <c r="D18">
        <v>1</v>
      </c>
      <c r="E18">
        <v>3</v>
      </c>
      <c r="F18">
        <v>2</v>
      </c>
      <c r="G18">
        <v>1</v>
      </c>
      <c r="I18">
        <v>18</v>
      </c>
    </row>
    <row r="19" spans="1:9" x14ac:dyDescent="0.25">
      <c r="A19" t="s">
        <v>540</v>
      </c>
      <c r="B19" t="s">
        <v>42</v>
      </c>
      <c r="C19">
        <v>2</v>
      </c>
      <c r="D19">
        <v>2</v>
      </c>
      <c r="E19">
        <v>5</v>
      </c>
      <c r="F19">
        <v>3</v>
      </c>
      <c r="G19">
        <v>2</v>
      </c>
      <c r="H19">
        <v>2</v>
      </c>
      <c r="I19">
        <v>16</v>
      </c>
    </row>
    <row r="20" spans="1:9" x14ac:dyDescent="0.25">
      <c r="A20" t="s">
        <v>364</v>
      </c>
      <c r="B20" t="s">
        <v>58</v>
      </c>
      <c r="C20">
        <v>1</v>
      </c>
      <c r="E20">
        <v>6</v>
      </c>
      <c r="F20">
        <v>6</v>
      </c>
      <c r="G20">
        <v>1</v>
      </c>
      <c r="I20">
        <v>14</v>
      </c>
    </row>
    <row r="21" spans="1:9" x14ac:dyDescent="0.25">
      <c r="A21" t="s">
        <v>1011</v>
      </c>
      <c r="B21" t="s">
        <v>2580</v>
      </c>
      <c r="C21">
        <v>8</v>
      </c>
      <c r="D21">
        <v>2</v>
      </c>
      <c r="E21">
        <v>2</v>
      </c>
      <c r="F21">
        <v>1</v>
      </c>
      <c r="I21">
        <v>13</v>
      </c>
    </row>
    <row r="22" spans="1:9" x14ac:dyDescent="0.25">
      <c r="A22" t="s">
        <v>467</v>
      </c>
      <c r="B22" t="s">
        <v>90</v>
      </c>
      <c r="C22">
        <v>2</v>
      </c>
      <c r="D22">
        <v>1</v>
      </c>
      <c r="E22">
        <v>3</v>
      </c>
      <c r="F22">
        <v>2</v>
      </c>
      <c r="G22">
        <v>3</v>
      </c>
      <c r="H22">
        <v>2</v>
      </c>
      <c r="I22">
        <v>13</v>
      </c>
    </row>
    <row r="23" spans="1:9" x14ac:dyDescent="0.25">
      <c r="A23" t="s">
        <v>286</v>
      </c>
      <c r="B23" t="s">
        <v>42</v>
      </c>
      <c r="C23">
        <v>6</v>
      </c>
      <c r="D23">
        <v>4</v>
      </c>
      <c r="E23">
        <v>2</v>
      </c>
      <c r="F23">
        <v>1</v>
      </c>
      <c r="I23">
        <v>13</v>
      </c>
    </row>
    <row r="24" spans="1:9" x14ac:dyDescent="0.25">
      <c r="A24" t="s">
        <v>1316</v>
      </c>
      <c r="B24" t="s">
        <v>58</v>
      </c>
      <c r="C24">
        <v>5</v>
      </c>
      <c r="D24">
        <v>2</v>
      </c>
      <c r="E24">
        <v>2</v>
      </c>
      <c r="F24">
        <v>3</v>
      </c>
      <c r="G24">
        <v>1</v>
      </c>
      <c r="I24">
        <v>13</v>
      </c>
    </row>
    <row r="25" spans="1:9" x14ac:dyDescent="0.25">
      <c r="A25" t="s">
        <v>1831</v>
      </c>
      <c r="B25" t="s">
        <v>90</v>
      </c>
      <c r="C25">
        <v>4</v>
      </c>
      <c r="D25">
        <v>5</v>
      </c>
      <c r="F25">
        <v>2</v>
      </c>
      <c r="G25">
        <v>2</v>
      </c>
      <c r="I25">
        <v>13</v>
      </c>
    </row>
    <row r="26" spans="1:9" x14ac:dyDescent="0.25">
      <c r="A26" t="s">
        <v>1064</v>
      </c>
      <c r="B26" t="s">
        <v>58</v>
      </c>
      <c r="C26">
        <v>3</v>
      </c>
      <c r="D26">
        <v>3</v>
      </c>
      <c r="E26">
        <v>3</v>
      </c>
      <c r="F26">
        <v>2</v>
      </c>
      <c r="H26">
        <v>1</v>
      </c>
      <c r="I26">
        <v>12</v>
      </c>
    </row>
    <row r="27" spans="1:9" x14ac:dyDescent="0.25">
      <c r="A27" t="s">
        <v>1297</v>
      </c>
      <c r="B27" t="s">
        <v>48</v>
      </c>
      <c r="C27">
        <v>9</v>
      </c>
      <c r="D27">
        <v>2</v>
      </c>
      <c r="E27">
        <v>1</v>
      </c>
      <c r="I27">
        <v>12</v>
      </c>
    </row>
    <row r="28" spans="1:9" x14ac:dyDescent="0.25">
      <c r="A28" t="s">
        <v>2586</v>
      </c>
      <c r="B28" t="s">
        <v>2579</v>
      </c>
      <c r="C28">
        <v>9</v>
      </c>
      <c r="I28">
        <v>9</v>
      </c>
    </row>
    <row r="29" spans="1:9" x14ac:dyDescent="0.25">
      <c r="A29" t="s">
        <v>393</v>
      </c>
      <c r="B29" t="s">
        <v>42</v>
      </c>
      <c r="C29">
        <v>6</v>
      </c>
      <c r="D29">
        <v>2</v>
      </c>
      <c r="E29">
        <v>1</v>
      </c>
      <c r="I29">
        <v>9</v>
      </c>
    </row>
    <row r="30" spans="1:9" x14ac:dyDescent="0.25">
      <c r="A30" t="s">
        <v>2238</v>
      </c>
      <c r="B30" t="s">
        <v>90</v>
      </c>
      <c r="C30">
        <v>9</v>
      </c>
      <c r="I30">
        <v>9</v>
      </c>
    </row>
    <row r="31" spans="1:9" x14ac:dyDescent="0.25">
      <c r="A31" t="s">
        <v>432</v>
      </c>
      <c r="B31" t="s">
        <v>90</v>
      </c>
      <c r="D31">
        <v>1</v>
      </c>
      <c r="E31">
        <v>4</v>
      </c>
      <c r="F31">
        <v>3</v>
      </c>
      <c r="I31">
        <v>8</v>
      </c>
    </row>
    <row r="32" spans="1:9" x14ac:dyDescent="0.25">
      <c r="A32" t="s">
        <v>1576</v>
      </c>
      <c r="B32" t="s">
        <v>58</v>
      </c>
      <c r="C32">
        <v>5</v>
      </c>
      <c r="D32">
        <v>1</v>
      </c>
      <c r="E32">
        <v>1</v>
      </c>
      <c r="H32">
        <v>1</v>
      </c>
      <c r="I32">
        <v>8</v>
      </c>
    </row>
    <row r="33" spans="1:9" x14ac:dyDescent="0.25">
      <c r="A33" t="s">
        <v>84</v>
      </c>
      <c r="B33" t="s">
        <v>58</v>
      </c>
      <c r="C33">
        <v>3</v>
      </c>
      <c r="D33">
        <v>1</v>
      </c>
      <c r="E33">
        <v>3</v>
      </c>
      <c r="F33">
        <v>1</v>
      </c>
      <c r="I33">
        <v>8</v>
      </c>
    </row>
    <row r="34" spans="1:9" x14ac:dyDescent="0.25">
      <c r="A34" t="s">
        <v>148</v>
      </c>
      <c r="B34" t="s">
        <v>48</v>
      </c>
      <c r="C34">
        <v>2</v>
      </c>
      <c r="D34">
        <v>1</v>
      </c>
      <c r="F34">
        <v>1</v>
      </c>
      <c r="H34">
        <v>2</v>
      </c>
      <c r="I34">
        <v>6</v>
      </c>
    </row>
    <row r="35" spans="1:9" x14ac:dyDescent="0.25">
      <c r="A35" t="s">
        <v>2587</v>
      </c>
      <c r="B35" t="s">
        <v>90</v>
      </c>
      <c r="D35">
        <v>5</v>
      </c>
      <c r="I35">
        <v>5</v>
      </c>
    </row>
    <row r="36" spans="1:9" x14ac:dyDescent="0.25">
      <c r="A36" t="s">
        <v>2588</v>
      </c>
      <c r="B36" t="s">
        <v>90</v>
      </c>
      <c r="C36">
        <v>3</v>
      </c>
      <c r="D36">
        <v>1</v>
      </c>
      <c r="I36">
        <v>4</v>
      </c>
    </row>
    <row r="37" spans="1:9" x14ac:dyDescent="0.25">
      <c r="A37" t="s">
        <v>1808</v>
      </c>
      <c r="B37" t="s">
        <v>2579</v>
      </c>
      <c r="C37">
        <v>1</v>
      </c>
      <c r="D37">
        <v>1</v>
      </c>
      <c r="F37">
        <v>1</v>
      </c>
      <c r="I37">
        <v>3</v>
      </c>
    </row>
    <row r="38" spans="1:9" x14ac:dyDescent="0.25">
      <c r="A38" t="s">
        <v>517</v>
      </c>
      <c r="B38" t="s">
        <v>2580</v>
      </c>
      <c r="C38">
        <v>3</v>
      </c>
      <c r="I38">
        <v>3</v>
      </c>
    </row>
    <row r="39" spans="1:9" x14ac:dyDescent="0.25">
      <c r="A39" t="s">
        <v>2589</v>
      </c>
      <c r="B39" t="s">
        <v>2579</v>
      </c>
      <c r="C39">
        <v>3</v>
      </c>
      <c r="I39">
        <v>3</v>
      </c>
    </row>
    <row r="40" spans="1:9" x14ac:dyDescent="0.25">
      <c r="A40" t="s">
        <v>2579</v>
      </c>
      <c r="B40" t="s">
        <v>2579</v>
      </c>
      <c r="F40">
        <v>1</v>
      </c>
      <c r="H40">
        <v>1</v>
      </c>
      <c r="I40">
        <v>2</v>
      </c>
    </row>
    <row r="41" spans="1:9" x14ac:dyDescent="0.25">
      <c r="A41" t="s">
        <v>613</v>
      </c>
      <c r="B41" t="s">
        <v>48</v>
      </c>
      <c r="D41">
        <v>1</v>
      </c>
      <c r="I41">
        <v>1</v>
      </c>
    </row>
    <row r="42" spans="1:9" x14ac:dyDescent="0.25">
      <c r="A42" t="s">
        <v>2576</v>
      </c>
      <c r="C42">
        <v>159</v>
      </c>
      <c r="D42">
        <v>99</v>
      </c>
      <c r="E42">
        <v>81</v>
      </c>
      <c r="F42">
        <v>70</v>
      </c>
      <c r="G42">
        <v>35</v>
      </c>
      <c r="H42">
        <v>26</v>
      </c>
      <c r="I42">
        <v>470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05937-F9AA-4D87-92F8-8B20AC4F37CA}">
  <dimension ref="A1:R31"/>
  <sheetViews>
    <sheetView topLeftCell="C1" workbookViewId="0">
      <selection activeCell="G16" sqref="G16"/>
    </sheetView>
  </sheetViews>
  <sheetFormatPr defaultRowHeight="15" x14ac:dyDescent="0.25"/>
  <cols>
    <col min="1" max="1" width="16.7109375" bestFit="1" customWidth="1"/>
    <col min="2" max="2" width="25" bestFit="1" customWidth="1"/>
    <col min="4" max="4" width="16.85546875" bestFit="1" customWidth="1"/>
    <col min="5" max="5" width="25" bestFit="1" customWidth="1"/>
    <col min="7" max="7" width="11.28515625" bestFit="1" customWidth="1"/>
    <col min="8" max="8" width="25" bestFit="1" customWidth="1"/>
    <col min="9" max="9" width="5.5703125" bestFit="1" customWidth="1"/>
    <col min="10" max="10" width="11.28515625" bestFit="1" customWidth="1"/>
    <col min="11" max="11" width="25" bestFit="1" customWidth="1"/>
    <col min="12" max="12" width="6.28515625" bestFit="1" customWidth="1"/>
    <col min="13" max="13" width="18.5703125" bestFit="1" customWidth="1"/>
    <col min="14" max="14" width="25" bestFit="1" customWidth="1"/>
    <col min="17" max="17" width="16.7109375" bestFit="1" customWidth="1"/>
    <col min="18" max="18" width="5.7109375" bestFit="1" customWidth="1"/>
  </cols>
  <sheetData>
    <row r="1" spans="1:18" x14ac:dyDescent="0.25">
      <c r="A1" s="4" t="s">
        <v>20</v>
      </c>
      <c r="B1" t="s" vm="1">
        <v>2571</v>
      </c>
      <c r="D1" s="4" t="s">
        <v>13</v>
      </c>
      <c r="E1" t="s">
        <v>2577</v>
      </c>
      <c r="Q1" s="4" t="s">
        <v>15</v>
      </c>
      <c r="R1" t="s" vm="5">
        <v>2582</v>
      </c>
    </row>
    <row r="2" spans="1:18" x14ac:dyDescent="0.25">
      <c r="A2" s="4" t="s">
        <v>15</v>
      </c>
      <c r="B2" t="s" vm="7">
        <v>48</v>
      </c>
      <c r="D2" s="5" t="s">
        <v>75</v>
      </c>
      <c r="E2">
        <v>7</v>
      </c>
      <c r="Q2" s="4" t="s">
        <v>20</v>
      </c>
      <c r="R2" t="s" vm="6">
        <v>2582</v>
      </c>
    </row>
    <row r="3" spans="1:18" x14ac:dyDescent="0.25">
      <c r="D3" s="5" t="s">
        <v>235</v>
      </c>
      <c r="E3">
        <v>9</v>
      </c>
    </row>
    <row r="4" spans="1:18" x14ac:dyDescent="0.25">
      <c r="B4" t="s">
        <v>2577</v>
      </c>
      <c r="D4" s="5" t="s">
        <v>730</v>
      </c>
      <c r="E4">
        <v>2</v>
      </c>
    </row>
    <row r="5" spans="1:18" x14ac:dyDescent="0.25">
      <c r="A5" s="5" t="s">
        <v>245</v>
      </c>
      <c r="B5">
        <v>6</v>
      </c>
      <c r="D5" s="5" t="s">
        <v>140</v>
      </c>
      <c r="E5">
        <v>1</v>
      </c>
    </row>
    <row r="6" spans="1:18" x14ac:dyDescent="0.25">
      <c r="A6" s="5" t="s">
        <v>68</v>
      </c>
      <c r="B6">
        <v>39</v>
      </c>
      <c r="D6" s="5" t="s">
        <v>70</v>
      </c>
      <c r="E6">
        <v>10</v>
      </c>
      <c r="G6" s="4" t="s">
        <v>18</v>
      </c>
      <c r="H6" t="s">
        <v>2577</v>
      </c>
      <c r="J6" s="4" t="s">
        <v>2590</v>
      </c>
      <c r="K6" t="s">
        <v>2577</v>
      </c>
      <c r="M6" s="4" t="s">
        <v>2575</v>
      </c>
      <c r="N6" t="s">
        <v>2577</v>
      </c>
    </row>
    <row r="7" spans="1:18" x14ac:dyDescent="0.25">
      <c r="A7" s="5" t="s">
        <v>71</v>
      </c>
      <c r="B7">
        <v>65</v>
      </c>
      <c r="D7" s="5" t="s">
        <v>122</v>
      </c>
      <c r="E7">
        <v>15</v>
      </c>
      <c r="G7" s="5">
        <v>1</v>
      </c>
      <c r="H7">
        <v>58</v>
      </c>
      <c r="J7" s="5">
        <v>7</v>
      </c>
      <c r="K7">
        <v>30</v>
      </c>
      <c r="M7" s="5" t="s">
        <v>45</v>
      </c>
      <c r="N7">
        <v>115</v>
      </c>
      <c r="O7">
        <f>GETPIVOTDATA("[Measures].[Count of Observation Type]",$M$6,"[Observation].[Observation Type]","[Observation].[Observation Type].&amp;[Learning Walk]")</f>
        <v>115</v>
      </c>
    </row>
    <row r="8" spans="1:18" x14ac:dyDescent="0.25">
      <c r="A8" s="5" t="s">
        <v>146</v>
      </c>
      <c r="B8">
        <v>20</v>
      </c>
      <c r="D8" s="5" t="s">
        <v>2019</v>
      </c>
      <c r="E8">
        <v>1</v>
      </c>
      <c r="G8" s="5">
        <v>2</v>
      </c>
      <c r="H8">
        <v>31</v>
      </c>
      <c r="J8" s="5">
        <v>8</v>
      </c>
      <c r="K8">
        <v>26</v>
      </c>
      <c r="M8" s="5" t="s">
        <v>302</v>
      </c>
      <c r="N8">
        <v>57</v>
      </c>
      <c r="O8">
        <f>GETPIVOTDATA("[Measures].[Count of Observation Type]",$M$6,"[Observation].[Observation Type]","[Observation].[Observation Type].&amp;[Lesson Observation]")</f>
        <v>57</v>
      </c>
    </row>
    <row r="9" spans="1:18" x14ac:dyDescent="0.25">
      <c r="A9" s="5" t="s">
        <v>149</v>
      </c>
      <c r="B9">
        <v>28</v>
      </c>
      <c r="D9" s="5" t="s">
        <v>1633</v>
      </c>
      <c r="E9">
        <v>2</v>
      </c>
      <c r="G9" s="5">
        <v>3</v>
      </c>
      <c r="H9">
        <v>20</v>
      </c>
      <c r="J9" s="5">
        <v>9</v>
      </c>
      <c r="K9">
        <v>22</v>
      </c>
      <c r="M9" s="5" t="s">
        <v>2576</v>
      </c>
      <c r="N9">
        <v>172</v>
      </c>
    </row>
    <row r="10" spans="1:18" x14ac:dyDescent="0.25">
      <c r="A10" s="5" t="s">
        <v>49</v>
      </c>
      <c r="B10">
        <v>14</v>
      </c>
      <c r="D10" s="5" t="s">
        <v>190</v>
      </c>
      <c r="E10">
        <v>11</v>
      </c>
      <c r="G10" s="5">
        <v>4</v>
      </c>
      <c r="H10">
        <v>25</v>
      </c>
      <c r="J10" s="5">
        <v>10</v>
      </c>
      <c r="K10">
        <v>44</v>
      </c>
    </row>
    <row r="11" spans="1:18" x14ac:dyDescent="0.25">
      <c r="A11" s="5" t="s">
        <v>2576</v>
      </c>
      <c r="B11">
        <v>172</v>
      </c>
      <c r="D11" s="5" t="s">
        <v>55</v>
      </c>
      <c r="E11">
        <v>5</v>
      </c>
      <c r="G11" s="5">
        <v>5</v>
      </c>
      <c r="H11">
        <v>32</v>
      </c>
      <c r="J11" s="5">
        <v>11</v>
      </c>
      <c r="K11">
        <v>44</v>
      </c>
    </row>
    <row r="12" spans="1:18" x14ac:dyDescent="0.25">
      <c r="D12" s="5" t="s">
        <v>1914</v>
      </c>
      <c r="E12">
        <v>1</v>
      </c>
      <c r="G12" s="5" t="s">
        <v>2579</v>
      </c>
      <c r="H12">
        <v>6</v>
      </c>
      <c r="J12" s="5">
        <v>12</v>
      </c>
      <c r="K12">
        <v>2</v>
      </c>
    </row>
    <row r="13" spans="1:18" x14ac:dyDescent="0.25">
      <c r="D13" s="5" t="s">
        <v>618</v>
      </c>
      <c r="E13">
        <v>5</v>
      </c>
      <c r="G13" s="5" t="s">
        <v>2576</v>
      </c>
      <c r="H13">
        <v>172</v>
      </c>
      <c r="J13" s="5">
        <v>13</v>
      </c>
      <c r="K13">
        <v>4</v>
      </c>
    </row>
    <row r="14" spans="1:18" x14ac:dyDescent="0.25">
      <c r="D14" s="5" t="s">
        <v>237</v>
      </c>
      <c r="E14">
        <v>12</v>
      </c>
      <c r="J14" s="5" t="s">
        <v>2576</v>
      </c>
      <c r="K14">
        <v>172</v>
      </c>
    </row>
    <row r="15" spans="1:18" x14ac:dyDescent="0.25">
      <c r="D15" s="5" t="s">
        <v>67</v>
      </c>
      <c r="E15">
        <v>16</v>
      </c>
      <c r="G15" s="4" t="s">
        <v>2577</v>
      </c>
      <c r="H15" s="4" t="s">
        <v>2574</v>
      </c>
    </row>
    <row r="16" spans="1:18" x14ac:dyDescent="0.25">
      <c r="D16" s="5" t="s">
        <v>271</v>
      </c>
      <c r="E16">
        <v>6</v>
      </c>
      <c r="G16" s="4" t="s">
        <v>0</v>
      </c>
      <c r="H16" t="s">
        <v>3</v>
      </c>
      <c r="I16" t="s">
        <v>4</v>
      </c>
      <c r="J16" t="s">
        <v>5</v>
      </c>
      <c r="K16" t="s">
        <v>6</v>
      </c>
      <c r="L16" t="s">
        <v>7</v>
      </c>
      <c r="M16" t="s">
        <v>8</v>
      </c>
      <c r="N16" t="s">
        <v>2576</v>
      </c>
    </row>
    <row r="17" spans="4:14" x14ac:dyDescent="0.25">
      <c r="D17" s="5" t="s">
        <v>613</v>
      </c>
      <c r="E17">
        <v>3</v>
      </c>
      <c r="G17" s="5">
        <v>1</v>
      </c>
      <c r="I17">
        <v>18</v>
      </c>
      <c r="J17">
        <v>3</v>
      </c>
      <c r="K17">
        <v>8</v>
      </c>
      <c r="M17">
        <v>4</v>
      </c>
      <c r="N17">
        <v>33</v>
      </c>
    </row>
    <row r="18" spans="4:14" x14ac:dyDescent="0.25">
      <c r="D18" s="5" t="s">
        <v>148</v>
      </c>
      <c r="E18">
        <v>5</v>
      </c>
      <c r="G18" s="5">
        <v>2</v>
      </c>
      <c r="H18">
        <v>5</v>
      </c>
      <c r="I18">
        <v>8</v>
      </c>
      <c r="J18">
        <v>6</v>
      </c>
      <c r="K18">
        <v>7</v>
      </c>
      <c r="L18">
        <v>4</v>
      </c>
      <c r="N18">
        <v>30</v>
      </c>
    </row>
    <row r="19" spans="4:14" x14ac:dyDescent="0.25">
      <c r="D19" s="5" t="s">
        <v>1910</v>
      </c>
      <c r="E19">
        <v>1</v>
      </c>
      <c r="G19" s="5">
        <v>3</v>
      </c>
      <c r="I19">
        <v>6</v>
      </c>
      <c r="J19">
        <v>5</v>
      </c>
      <c r="K19">
        <v>4</v>
      </c>
      <c r="L19">
        <v>2</v>
      </c>
      <c r="M19">
        <v>1</v>
      </c>
      <c r="N19">
        <v>18</v>
      </c>
    </row>
    <row r="20" spans="4:14" x14ac:dyDescent="0.25">
      <c r="D20" s="5" t="s">
        <v>145</v>
      </c>
      <c r="E20">
        <v>11</v>
      </c>
      <c r="G20" s="5">
        <v>4</v>
      </c>
      <c r="H20">
        <v>24</v>
      </c>
      <c r="I20">
        <v>6</v>
      </c>
      <c r="J20">
        <v>4</v>
      </c>
      <c r="K20">
        <v>4</v>
      </c>
      <c r="L20">
        <v>1</v>
      </c>
      <c r="M20">
        <v>2</v>
      </c>
      <c r="N20">
        <v>41</v>
      </c>
    </row>
    <row r="21" spans="4:14" x14ac:dyDescent="0.25">
      <c r="D21" s="5" t="s">
        <v>183</v>
      </c>
      <c r="E21">
        <v>4</v>
      </c>
      <c r="G21" s="5">
        <v>5</v>
      </c>
      <c r="H21">
        <v>11</v>
      </c>
      <c r="I21">
        <v>3</v>
      </c>
      <c r="J21">
        <v>5</v>
      </c>
      <c r="K21">
        <v>3</v>
      </c>
      <c r="L21">
        <v>1</v>
      </c>
      <c r="N21">
        <v>23</v>
      </c>
    </row>
    <row r="22" spans="4:14" x14ac:dyDescent="0.25">
      <c r="D22" s="5" t="s">
        <v>1868</v>
      </c>
      <c r="E22">
        <v>1</v>
      </c>
      <c r="G22" s="5">
        <v>6</v>
      </c>
      <c r="H22">
        <v>12</v>
      </c>
      <c r="I22">
        <v>7</v>
      </c>
      <c r="J22">
        <v>1</v>
      </c>
      <c r="N22">
        <v>20</v>
      </c>
    </row>
    <row r="23" spans="4:14" x14ac:dyDescent="0.25">
      <c r="D23" s="5" t="s">
        <v>316</v>
      </c>
      <c r="E23">
        <v>8</v>
      </c>
      <c r="G23" s="5">
        <v>7</v>
      </c>
      <c r="H23">
        <v>6</v>
      </c>
      <c r="I23">
        <v>1</v>
      </c>
      <c r="N23">
        <v>7</v>
      </c>
    </row>
    <row r="24" spans="4:14" x14ac:dyDescent="0.25">
      <c r="D24" s="5" t="s">
        <v>311</v>
      </c>
      <c r="E24">
        <v>3</v>
      </c>
      <c r="G24" s="5" t="s">
        <v>2576</v>
      </c>
      <c r="H24">
        <v>58</v>
      </c>
      <c r="I24">
        <v>49</v>
      </c>
      <c r="J24">
        <v>24</v>
      </c>
      <c r="K24">
        <v>26</v>
      </c>
      <c r="L24">
        <v>8</v>
      </c>
      <c r="M24">
        <v>7</v>
      </c>
      <c r="N24">
        <v>172</v>
      </c>
    </row>
    <row r="25" spans="4:14" x14ac:dyDescent="0.25">
      <c r="D25" s="5" t="s">
        <v>233</v>
      </c>
      <c r="E25">
        <v>10</v>
      </c>
    </row>
    <row r="26" spans="4:14" x14ac:dyDescent="0.25">
      <c r="D26" s="5" t="s">
        <v>47</v>
      </c>
      <c r="E26">
        <v>5</v>
      </c>
    </row>
    <row r="27" spans="4:14" x14ac:dyDescent="0.25">
      <c r="D27" s="5" t="s">
        <v>509</v>
      </c>
      <c r="E27">
        <v>3</v>
      </c>
    </row>
    <row r="28" spans="4:14" x14ac:dyDescent="0.25">
      <c r="D28" s="5" t="s">
        <v>1698</v>
      </c>
      <c r="E28">
        <v>2</v>
      </c>
    </row>
    <row r="29" spans="4:14" x14ac:dyDescent="0.25">
      <c r="D29" s="5" t="s">
        <v>135</v>
      </c>
      <c r="E29">
        <v>9</v>
      </c>
    </row>
    <row r="30" spans="4:14" x14ac:dyDescent="0.25">
      <c r="D30" s="5" t="s">
        <v>744</v>
      </c>
      <c r="E30">
        <v>4</v>
      </c>
    </row>
    <row r="31" spans="4:14" x14ac:dyDescent="0.25">
      <c r="D31" s="5" t="s">
        <v>2576</v>
      </c>
      <c r="E31">
        <v>172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r i t e r i a " > < C u s t o m C o n t e n t > < ! [ C D A T A [ < T a b l e W i d g e t G r i d S e r i a l i z a t i o n   x m l n s : x s d = " h t t p : / / w w w . w 3 . o r g / 2 0 0 1 / X M L S c h e m a "   x m l n s : x s i = " h t t p : / / w w w . w 3 . o r g / 2 0 0 1 / X M L S c h e m a - i n s t a n c e " > < C o l u m n S u g g e s t e d T y p e   / > < C o l u m n F o r m a t   / > < C o l u m n A c c u r a c y   / > < C o l u m n C u r r e n c y S y m b o l   / > < C o l u m n P o s i t i v e P a t t e r n   / > < C o l u m n N e g a t i v e P a t t e r n   / > < C o l u m n W i d t h s > < i t e m > < k e y > < s t r i n g > S t a r t   o f   L e s s o n   R o u t i n e s < / s t r i n g > < / k e y > < v a l u e > < i n t > 1 2 2 < / i n t > < / v a l u e > < / i t e m > < i t e m > < k e y > < s t r i n g > S e q u e n c e < / s t r i n g > < / k e y > < v a l u e > < i n t > 9 7 < / i n t > < / v a l u e > < / i t e m > < i t e m > < k e y > < s t r i n g > L e a r n i n g   I n d e p e n d e n t l y < / s t r i n g > < / k e y > < v a l u e > < i n t > 1 0 1 < / i n t > < / v a l u e > < / i t e m > < i t e m > < k e y > < s t r i n g > E x p l a n a t i o n s < / s t r i n g > < / k e y > < v a l u e > < i n t > 1 1 4 < / i n t > < / v a l u e > < / i t e m > < i t e m > < k e y > < s t r i n g > A s s e s s m e n t   S t r a t e g i e s < / s t r i n g > < / k e y > < v a l u e > < i n t > 1 7 5 < / i n t > < / v a l u e > < / i t e m > < i t e m > < k e y > < s t r i n g > M i n i   W h i t e b o a r d s < / s t r i n g > < / k e y > < v a l u e > < i n t > 1 4 7 < / i n t > < / v a l u e > < / i t e m > < i t e m > < k e y > < s t r i n g > Q u e s t i o n i n g < / s t r i n g > < / k e y > < v a l u e > < i n t > 1 1 1 < / i n t > < / v a l u e > < / i t e m > < i t e m > < k e y > < s t r i n g > R o u t i n e s   a r e   E m b e d d e d < / s t r i n g > < / k e y > < v a l u e > < i n t > 1 8 3 < / i n t > < / v a l u e > < / i t e m > < i t e m > < k e y > < s t r i n g > B e h a v i o u r   M a n a g e m e n t < / s t r i n g > < / k e y > < v a l u e > < i n t > 1 8 4 < / i n t > < / v a l u e > < / i t e m > < i t e m > < k e y > < s t r i n g > P o s i t i v e   S t u d e n t   B e h a v i o u r < / s t r i n g > < / k e y > < v a l u e > < i n t > 2 0 3 < / i n t > < / v a l u e > < / i t e m > < i t e m > < k e y > < s t r i n g > S t u d e n t s   S p e a k   a n d   r e a d   w i t h   c o n f i d e n c e < / s t r i n g > < / k e y > < v a l u e > < i n t > 2 9 0 < / i n t > < / v a l u e > < / i t e m > < i t e m > < k e y > < s t r i n g > O p p o r t u n i t i e s   t o   r e a d   a l o u d   i n   l e s s o n s < / s t r i n g > < / k e y > < v a l u e > < i n t > 2 7 1 < / i n t > < / v a l u e > < / i t e m > < i t e m > < k e y > < s t r i n g > S E N D < / s t r i n g > < / k e y > < v a l u e > < i n t > 6 9 < / i n t > < / v a l u e > < / i t e m > < / C o l u m n W i d t h s > < C o l u m n D i s p l a y I n d e x > < i t e m > < k e y > < s t r i n g > S t a r t   o f   L e s s o n   R o u t i n e s < / s t r i n g > < / k e y > < v a l u e > < i n t > 1 < / i n t > < / v a l u e > < / i t e m > < i t e m > < k e y > < s t r i n g > S e q u e n c e < / s t r i n g > < / k e y > < v a l u e > < i n t > 2 < / i n t > < / v a l u e > < / i t e m > < i t e m > < k e y > < s t r i n g > L e a r n i n g   I n d e p e n d e n t l y < / s t r i n g > < / k e y > < v a l u e > < i n t > 0 < / i n t > < / v a l u e > < / i t e m > < i t e m > < k e y > < s t r i n g > E x p l a n a t i o n s < / s t r i n g > < / k e y > < v a l u e > < i n t > 3 < / i n t > < / v a l u e > < / i t e m > < i t e m > < k e y > < s t r i n g > A s s e s s m e n t   S t r a t e g i e s < / s t r i n g > < / k e y > < v a l u e > < i n t > 4 < / i n t > < / v a l u e > < / i t e m > < i t e m > < k e y > < s t r i n g > M i n i   W h i t e b o a r d s < / s t r i n g > < / k e y > < v a l u e > < i n t > 5 < / i n t > < / v a l u e > < / i t e m > < i t e m > < k e y > < s t r i n g > Q u e s t i o n i n g < / s t r i n g > < / k e y > < v a l u e > < i n t > 6 < / i n t > < / v a l u e > < / i t e m > < i t e m > < k e y > < s t r i n g > R o u t i n e s   a r e   E m b e d d e d < / s t r i n g > < / k e y > < v a l u e > < i n t > 7 < / i n t > < / v a l u e > < / i t e m > < i t e m > < k e y > < s t r i n g > B e h a v i o u r   M a n a g e m e n t < / s t r i n g > < / k e y > < v a l u e > < i n t > 8 < / i n t > < / v a l u e > < / i t e m > < i t e m > < k e y > < s t r i n g > P o s i t i v e   S t u d e n t   B e h a v i o u r < / s t r i n g > < / k e y > < v a l u e > < i n t > 9 < / i n t > < / v a l u e > < / i t e m > < i t e m > < k e y > < s t r i n g > S t u d e n t s   S p e a k   a n d   r e a d   w i t h   c o n f i d e n c e < / s t r i n g > < / k e y > < v a l u e > < i n t > 1 0 < / i n t > < / v a l u e > < / i t e m > < i t e m > < k e y > < s t r i n g > O p p o r t u n i t i e s   t o   r e a d   a l o u d   i n   l e s s o n s < / s t r i n g > < / k e y > < v a l u e > < i n t > 1 1 < / i n t > < / v a l u e > < / i t e m > < i t e m > < k e y > < s t r i n g > S E N D < / 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T a b l e X M L _ T e r m " > < C u s t o m C o n t e n t > < ! [ C D A T A [ < T a b l e W i d g e t G r i d S e r i a l i z a t i o n   x m l n s : x s d = " h t t p : / / w w w . w 3 . o r g / 2 0 0 1 / X M L S c h e m a "   x m l n s : x s i = " h t t p : / / w w w . w 3 . o r g / 2 0 0 1 / X M L S c h e m a - i n s t a n c e " > < C o l u m n S u g g e s t e d T y p e   / > < C o l u m n F o r m a t   / > < C o l u m n A c c u r a c y   / > < C o l u m n C u r r e n c y S y m b o l   / > < C o l u m n P o s i t i v e P a t t e r n   / > < C o l u m n N e g a t i v e P a t t e r n   / > < C o l u m n W i d t h s > < i t e m > < k e y > < s t r i n g > T e r m < / s t r i n g > < / k e y > < v a l u e > < i n t > 9 5 < / i n t > < / v a l u e > < / i t e m > < / C o l u m n W i d t h s > < C o l u m n D i s p l a y I n d e x > < i t e m > < k e y > < s t r i n g > T e r m < / 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 F a c u l t y < / s t r i n g > < / k e y > < v a l u e > < i n t > 1 1 2 < / i n t > < / v a l u e > < / i t e m > < / C o l u m n W i d t h s > < C o l u m n D i s p l a y I n d e x > < i t e m > < k e y > < s t r i n g > F a c u l t y < / 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W e e k " > < C u s t o m C o n t e n t > < ! [ C D A T A [ < T a b l e W i d g e t G r i d S e r i a l i z a t i o n   x m l n s : x s d = " h t t p : / / w w w . w 3 . o r g / 2 0 0 1 / X M L S c h e m a "   x m l n s : x s i = " h t t p : / / w w w . w 3 . o r g / 2 0 0 1 / X M L S c h e m a - i n s t a n c e " > < C o l u m n S u g g e s t e d T y p e   / > < C o l u m n F o r m a t   / > < C o l u m n A c c u r a c y   / > < C o l u m n C u r r e n c y S y m b o l   / > < C o l u m n P o s i t i v e P a t t e r n   / > < C o l u m n N e g a t i v e P a t t e r n   / > < C o l u m n W i d t h s > < i t e m > < k e y > < s t r i n g > W e e k < / s t r i n g > < / k e y > < v a l u e > < i n t > 1 0 0 < / i n t > < / v a l u e > < / i t e m > < / C o l u m n W i d t h s > < C o l u m n D i s p l a y I n d e x > < i t e m > < k e y > < s t r i n g > W e e k < / 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 2 0 2 3 - 0 2 - 1 4 T 1 9 : 3 7 : 3 9 . 1 5 8 4 6 2 3 + 0 0 : 0 0 < / L a s t P r o c e s s e d T i m e > < / D a t a M o d e l i n g S a n d b o x . S e r i a l i z e d S a n d b o x E r r o r C a c h 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 O b s e r v a t i o n 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 O b s e r v a t i o n 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 C o l u m n s \ U I N < / 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 C o l u m n s \ S u b m i s s i o n   T I m e 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 C o l u m n s \ T e a c h e r   I n i t i a l s < / K e y > < / a : K e y > < a : V a l u e   i : t y p e = " T a b l e W i d g e t B a s e V i e w S t a t e " / > < / a : K e y V a l u e O f D i a g r a m O b j e c t K e y a n y T y p e z b w N T n L X > < a : K e y V a l u e O f D i a g r a m O b j e c t K e y a n y T y p e z b w N T n L X > < a : K e y > < K e y > C o l u m n s \ D a t e   o f   O b s e r v a t i o n < / 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 C o l u m n s \ T e r m < / K e y > < / a : K e y > < a : V a l u e   i : t y p e = " T a b l e W i d g e t B a s e V i e w S t a t e " / > < / a : K e y V a l u e O f D i a g r a m O b j e c t K e y a n y T y p e z b w N T n L X > < a : K e y V a l u e O f D i a g r a m O b j e c t K e y a n y T y p e z b w N T n L X > < a : K e y > < K e y > C o l u m n s \ F a c u l t y < / K e y > < / a : K e y > < a : V a l u e   i : t y p e = " T a b l e W i d g e t B a s e V i e w S t a t e " / > < / a : K e y V a l u e O f D i a g r a m O b j e c t K e y a n y T y p e z b w N T n L X > < a : K e y V a l u e O f D i a g r a m O b j e c t K e y a n y T y p e z b w N T n L X > < a : K e y > < K e y > C o l u m n s \ Y e a r   G r o u p < / K e y > < / a : K e y > < a : V a l u e   i : t y p e = " T a b l e W i d g e t B a s e V i e w S t a t e " / > < / a : K e y V a l u e O f D i a g r a m O b j e c t K e y a n y T y p e z b w N T n L X > < a : K e y V a l u e O f D i a g r a m O b j e c t K e y a n y T y p e z b w N T n L X > < a : K e y > < K e y > C o l u m n s \ S u b j e c t < / K e y > < / a : K e y > < a : V a l u e   i : t y p e = " T a b l e W i d g e t B a s e V i e w S t a t e " / > < / a : K e y V a l u e O f D i a g r a m O b j e c t K e y a n y T y p e z b w N T n L X > < a : K e y V a l u e O f D i a g r a m O b j e c t K e y a n y T y p e z b w N T n L X > < a : K e y > < K e y > C o l u m n s \ S e t < / K e y > < / a : K e y > < a : V a l u e   i : t y p e = " T a b l e W i d g e t B a s e V i e w S t a t e " / > < / a : K e y V a l u e O f D i a g r a m O b j e c t K e y a n y T y p e z b w N T n L X > < a : K e y V a l u e O f D i a g r a m O b j e c t K e y a n y T y p e z b w N T n L X > < a : K e y > < K e y > C o l u m n s \ B a n d - B l o c k < / K e y > < / a : K e y > < a : V a l u e   i : t y p e = " T a b l e W i d g e t B a s e V i e w S t a t e " / > < / a : K e y V a l u e O f D i a g r a m O b j e c t K e y a n y T y p e z b w N T n L X > < a : K e y V a l u e O f D i a g r a m O b j e c t K e y a n y T y p e z b w N T n L X > < a : K e y > < K e y > C o l u m n s \ O b s e r v a t i o n   T y p e < / K e y > < / a : K e y > < a : V a l u e   i : t y p e = " T a b l e W i d g e t B a s e V i e w S t a t e " / > < / a : K e y V a l u e O f D i a g r a m O b j e c t K e y a n y T y p e z b w N T n L X > < a : K e y V a l u e O f D i a g r a m O b j e c t K e y a n y T y p e z b w N T n L X > < a : K e y > < K e y > C o l u m n s \ F o c u s < / K e y > < / a : K e y > < a : V a l u e   i : t y p e = " T a b l e W i d g e t B a s e V i e w S t a t e " / > < / a : K e y V a l u e O f D i a g r a m O b j e c t K e y a n y T y p e z b w N T n L X > < a : K e y V a l u e O f D i a g r a m O b j e c t K e y a n y T y p e z b w N T n L X > < a : K e y > < K e y > C o l u m n s \ L e s s o n   T o p i c < / K e y > < / a : K e y > < a : V a l u e   i : t y p e = " T a b l e W i d g e t B a s e V i e w S t a t e " / > < / a : K e y V a l u e O f D i a g r a m O b j e c t K e y a n y T y p e z b w N T n L X > < a : K e y V a l u e O f D i a g r a m O b j e c t K e y a n y T y p e z b w N T n L X > < a : K e y > < K e y > C o l u m n s \ P l a n n i n g   a n d   D e l i v e r y   L e a r n i n g   W a l k   F o c u s   B o o k   L o o k   N a r r a t i v e < / K e y > < / a : K e y > < a : V a l u e   i : t y p e = " T a b l e W i d g e t B a s e V i e w S t a t e " / > < / a : K e y V a l u e O f D i a g r a m O b j e c t K e y a n y T y p e z b w N T n L X > < a : K e y V a l u e O f D i a g r a m O b j e c t K e y a n y T y p e z b w N T n L X > < a : K e y > < K e y > C o l u m n s \ L e a r n i n g   O v e r t i m e < / K e y > < / a : K e y > < a : V a l u e   i : t y p e = " T a b l e W i d g e t B a s e V i e w S t a t e " / > < / a : K e y V a l u e O f D i a g r a m O b j e c t K e y a n y T y p e z b w N T n L X > < a : K e y V a l u e O f D i a g r a m O b j e c t K e y a n y T y p e z b w N T n L X > < a : K e y > < K e y > C o l u m n s \ A s s e s s m e n t   a n d   F e e d b a c k < / K e y > < / a : K e y > < a : V a l u e   i : t y p e = " T a b l e W i d g e t B a s e V i e w S t a t e " / > < / a : K e y V a l u e O f D i a g r a m O b j e c t K e y a n y T y p e z b w N T n L X > < a : K e y V a l u e O f D i a g r a m O b j e c t K e y a n y T y p e z b w N T n L X > < a : K e y > < K e y > C o l u m n s \ B e h a v i o u r   f o r   L e a r n i n g < / K e y > < / a : K e y > < a : V a l u e   i : t y p e = " T a b l e W i d g e t B a s e V i e w S t a t e " / > < / a : K e y V a l u e O f D i a g r a m O b j e c t K e y a n y T y p e z b w N T n L X > < a : K e y V a l u e O f D i a g r a m O b j e c t K e y a n y T y p e z b w N T n L X > < a : K e y > < K e y > C o l u m n s \ A r e a s   f o r   D e v e l o p m e n t < / K e y > < / a : K e y > < a : V a l u e   i : t y p e = " T a b l e W i d g e t B a s e V i e w S t a t e " / > < / a : K e y V a l u e O f D i a g r a m O b j e c t K e y a n y T y p e z b w N T n L X > < a : K e y V a l u e O f D i a g r a m O b j e c t K e y a n y T y p e z b w N T n L X > < a : K e y > < K e y > C o l u m n s \ S e q u e n c e < / K e y > < / a : K e y > < a : V a l u e   i : t y p e = " T a b l e W i d g e t B a s e V i e w S t a t e " / > < / a : K e y V a l u e O f D i a g r a m O b j e c t K e y a n y T y p e z b w N T n L X > < a : K e y V a l u e O f D i a g r a m O b j e c t K e y a n y T y p e z b w N T n L X > < a : K e y > < K e y > C o l u m n s \ E x p l a n a t i o n s < / K e y > < / a : K e y > < a : V a l u e   i : t y p e = " T a b l e W i d g e t B a s e V i e w S t a t e " / > < / a : K e y V a l u e O f D i a g r a m O b j e c t K e y a n y T y p e z b w N T n L X > < a : K e y V a l u e O f D i a g r a m O b j e c t K e y a n y T y p e z b w N T n L X > < a : K e y > < K e y > C o l u m n s \ A s s e s s m e n t   S t r a t e g i e s < / K e y > < / a : K e y > < a : V a l u e   i : t y p e = " T a b l e W i d g e t B a s e V i e w S t a t e " / > < / a : K e y V a l u e O f D i a g r a m O b j e c t K e y a n y T y p e z b w N T n L X > < a : K e y V a l u e O f D i a g r a m O b j e c t K e y a n y T y p e z b w N T n L X > < a : K e y > < K e y > C o l u m n s \ M i n i   W h i t e b o a r d s < / K e y > < / a : K e y > < a : V a l u e   i : t y p e = " T a b l e W i d g e t B a s e V i e w S t a t e " / > < / a : K e y V a l u e O f D i a g r a m O b j e c t K e y a n y T y p e z b w N T n L X > < a : K e y V a l u e O f D i a g r a m O b j e c t K e y a n y T y p e z b w N T n L X > < a : K e y > < K e y > C o l u m n s \ Q u e s t i o n i n g < / K e y > < / a : K e y > < a : V a l u e   i : t y p e = " T a b l e W i d g e t B a s e V i e w S t a t e " / > < / a : K e y V a l u e O f D i a g r a m O b j e c t K e y a n y T y p e z b w N T n L X > < a : K e y V a l u e O f D i a g r a m O b j e c t K e y a n y T y p e z b w N T n L X > < a : K e y > < K e y > C o l u m n s \ L e a r n i n g   I n d e p e n d e n t l y < / K e y > < / a : K e y > < a : V a l u e   i : t y p e = " T a b l e W i d g e t B a s e V i e w S t a t e " / > < / a : K e y V a l u e O f D i a g r a m O b j e c t K e y a n y T y p e z b w N T n L X > < a : K e y V a l u e O f D i a g r a m O b j e c t K e y a n y T y p e z b w N T n L X > < a : K e y > < K e y > C o l u m n s \ S t a r t   o f   L e s s o n   R o u t i n e s < / K e y > < / a : K e y > < a : V a l u e   i : t y p e = " T a b l e W i d g e t B a s e V i e w S t a t e " / > < / a : K e y V a l u e O f D i a g r a m O b j e c t K e y a n y T y p e z b w N T n L X > < a : K e y V a l u e O f D i a g r a m O b j e c t K e y a n y T y p e z b w N T n L X > < a : K e y > < K e y > C o l u m n s \ R o u t i n e s   a r e   E m b e d d e d < / K e y > < / a : K e y > < a : V a l u e   i : t y p e = " T a b l e W i d g e t B a s e V i e w S t a t e " / > < / a : K e y V a l u e O f D i a g r a m O b j e c t K e y a n y T y p e z b w N T n L X > < a : K e y V a l u e O f D i a g r a m O b j e c t K e y a n y T y p e z b w N T n L X > < a : K e y > < K e y > C o l u m n s \ B e h a v i o u r   M a n a g e m e n t < / K e y > < / a : K e y > < a : V a l u e   i : t y p e = " T a b l e W i d g e t B a s e V i e w S t a t e " / > < / a : K e y V a l u e O f D i a g r a m O b j e c t K e y a n y T y p e z b w N T n L X > < a : K e y V a l u e O f D i a g r a m O b j e c t K e y a n y T y p e z b w N T n L X > < a : K e y > < K e y > C o l u m n s \ P o s i t i v e   S t u d e n t   B e h a v i o u r < / K e y > < / a : K e y > < a : V a l u e   i : t y p e = " T a b l e W i d g e t B a s e V i e w S t a t e " / > < / a : K e y V a l u e O f D i a g r a m O b j e c t K e y a n y T y p e z b w N T n L X > < a : K e y V a l u e O f D i a g r a m O b j e c t K e y a n y T y p e z b w N T n L X > < a : K e y > < K e y > C o l u m n s \ S t u d e n t s   S p e a k   a n d   r e a d   w i t h   c o n f i d e n c e < / K e y > < / a : K e y > < a : V a l u e   i : t y p e = " T a b l e W i d g e t B a s e V i e w S t a t e " / > < / a : K e y V a l u e O f D i a g r a m O b j e c t K e y a n y T y p e z b w N T n L X > < a : K e y V a l u e O f D i a g r a m O b j e c t K e y a n y T y p e z b w N T n L X > < a : K e y > < K e y > C o l u m n s \ O p p o r t u n i t i e s   t o   r e a d   a l o u d   i n   l e s s o n s < / K e y > < / a : K e y > < a : V a l u e   i : t y p e = " T a b l e W i d g e t B a s e V i e w S t a t e " / > < / a : K e y V a l u e O f D i a g r a m O b j e c t K e y a n y T y p e z b w N T n L X > < a : K e y V a l u e O f D i a g r a m O b j e c t K e y a n y T y p e z b w N T n L X > < a : K e y > < K e y > C o l u m n s \ S E N D 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 W e e k 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 W e e k 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 F a c u l t y 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 F a c u l t y 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 C o l u m n s \ F a c u l t y 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 C o l u m n s \ F a c u l t y 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 O b s e r v e r 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 O b s e r v e r 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 C o l u m n s \ F a c u l t y 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 C o l u m n s \ S t a f f   C o d e < / K e y > < / a : K e y > < a : V a l u e   i : t y p e = " T a b l e W i d g e t B a s e V i e w S t a t e " / > < / a : K e y V a l u e O f D i a g r a m O b j e c t K e y a n y T y p e z b w N T n L X > < a : K e y V a l u e O f D i a g r a m O b j e c t K e y a n y T y p e z b w N T n L X > < a : K e y > < K e y > C o l u m n s \ U s e r n a m e 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 S t a f f < / 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 C o l u m n s \ F a c u l t y 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 C o l u m n s \ S t a f f   C o d e < / K e y > < / a : K e y > < a : V a l u e   i : t y p e = " T a b l e W i d g e t B a s e V i e w S t a t e " / > < / a : K e y V a l u e O f D i a g r a m O b j e c t K e y a n y T y p e z b w N T n L X > < a : K e y V a l u e O f D i a g r a m O b j e c t K e y a n y T y p e z b w N T n L X > < a : K e y > < K e y > C o l u m n s \ U s e r n a m e 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 C o l u m n s \ T e r m 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F a c u l t y " > < C u s t o m C o n t e n t > < ! [ C D A T A [ < T a b l e W i d g e t G r i d S e r i a l i z a t i o n   x m l n s : x s d = " h t t p : / / w w w . w 3 . o r g / 2 0 0 1 / X M L S c h e m a "   x m l n s : x s i = " h t t p : / / w w w . w 3 . o r g / 2 0 0 1 / X M L S c h e m a - i n s t a n c e " > < C o l u m n S u g g e s t e d T y p e   / > < C o l u m n F o r m a t   / > < C o l u m n A c c u r a c y   / > < C o l u m n C u r r e n c y S y m b o l   / > < C o l u m n P o s i t i v e P a t t e r n   / > < C o l u m n N e g a t i v e P a t t e r n   / > < C o l u m n W i d t h s > < i t e m > < k e y > < s t r i n g > F a c u l t y < / s t r i n g > < / k e y > < v a l u e > < i n t > 1 1 2 < / i n t > < / v a l u e > < / i t e m > < / C o l u m n W i d t h s > < C o l u m n D i s p l a y I n d e x > < i t e m > < k e y > < s t r i n g > F a c u l t y < / 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S e t " > < C u s t o m C o n t e n t > < ! [ C D A T A [ < T a b l e W i d g e t G r i d S e r i a l i z a t i o n   x m l n s : x s d = " h t t p : / / w w w . w 3 . o r g / 2 0 0 1 / X M L S c h e m a "   x m l n s : x s i = " h t t p : / / w w w . w 3 . o r g / 2 0 0 1 / X M L S c h e m a - i n s t a n c e " > < C o l u m n S u g g e s t e d T y p e   / > < C o l u m n F o r m a t   / > < C o l u m n A c c u r a c y   / > < C o l u m n C u r r e n c y S y m b o l   / > < C o l u m n P o s i t i v e P a t t e r n   / > < C o l u m n N e g a t i v e P a t t e r n   / > < C o l u m n W i d t h s > < i t e m > < k e y > < s t r i n g > S e t < / s t r i n g > < / k e y > < v a l u e > < i n t > 7 7 < / i n t > < / v a l u e > < / i t e m > < / C o l u m n W i d t h s > < C o l u m n D i s p l a y I n d e x > < i t e m > < k e y > < s t r i n g > S e t < / 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O b s e r v e r " > < C u s t o m C o n t e n t > < ! [ C D A T A [ < T a b l e W i d g e t G r i d S e r i a l i z a t i o n   x m l n s : x s d = " h t t p : / / w w w . w 3 . o r g / 2 0 0 1 / X M L S c h e m a "   x m l n s : x s i = " h t t p : / / w w w . w 3 . o r g / 2 0 0 1 / X M L S c h e m a - i n s t a n c e " > < C o l u m n S u g g e s t e d T y p e   / > < C o l u m n F o r m a t   / > < C o l u m n A c c u r a c y   / > < C o l u m n C u r r e n c y S y m b o l   / > < C o l u m n P o s i t i v e P a t t e r n   / > < C o l u m n N e g a t i v e P a t t e r n   / > < C o l u m n W i d t h s > < i t e m > < k e y > < s t r i n g > P o s i t i o n < / s t r i n g > < / k e y > < v a l u e > < i n t > 8 6 < / i n t > < / v a l u e > < / i t e m > < i t e m > < k e y > < s t r i n g > G r o u p < / s t r i n g > < / k e y > < v a l u e > < i n t > 7 4 < / i n t > < / v a l u e > < / i t e m > < i t e m > < k e y > < s t r i n g > L e v e l < / s t r i n g > < / k e y > < v a l u e > < i n t > 6 9 < / i n t > < / v a l u e > < / i t e m > < i t e m > < k e y > < s t r i n g > F a c u l t y < / s t r i n g > < / k e y > < v a l u e > < i n t > 8 0 < / i n t > < / v a l u e > < / i t e m > < i t e m > < k e y > < s t r i n g > F i r s t   N a m e < / s t r i n g > < / k e y > < v a l u e > < i n t > 1 0 3 < / i n t > < / v a l u e > < / i t e m > < i t e m > < k e y > < s t r i n g > L a s t   N a m e < / s t r i n g > < / k e y > < v a l u e > < i n t > 1 0 0 < / i n t > < / v a l u e > < / i t e m > < i t e m > < k e y > < s t r i n g > S t a f f   C o d e < / s t r i n g > < / k e y > < v a l u e > < i n t > 9 9 < / i n t > < / v a l u e > < / i t e m > < i t e m > < k e y > < s t r i n g > U s e r n a m e < / s t r i n g > < / k e y > < v a l u e > < i n t > 9 9 < / i n t > < / v a l u e > < / i t e m > < / C o l u m n W i d t h s > < C o l u m n D i s p l a y I n d e x > < i t e m > < k e y > < s t r i n g > P o s i t i o n < / s t r i n g > < / k e y > < v a l u e > < i n t > 0 < / i n t > < / v a l u e > < / i t e m > < i t e m > < k e y > < s t r i n g > G r o u p < / s t r i n g > < / k e y > < v a l u e > < i n t > 1 < / i n t > < / v a l u e > < / i t e m > < i t e m > < k e y > < s t r i n g > L e v e l < / s t r i n g > < / k e y > < v a l u e > < i n t > 2 < / i n t > < / v a l u e > < / i t e m > < i t e m > < k e y > < s t r i n g > F a c u l t y < / s t r i n g > < / k e y > < v a l u e > < i n t > 3 < / i n t > < / v a l u e > < / i t e m > < i t e m > < k e y > < s t r i n g > F i r s t   N a m e < / s t r i n g > < / k e y > < v a l u e > < i n t > 4 < / i n t > < / v a l u e > < / i t e m > < i t e m > < k e y > < s t r i n g > L a s t   N a m e < / s t r i n g > < / k e y > < v a l u e > < i n t > 5 < / i n t > < / v a l u e > < / i t e m > < i t e m > < k e y > < s t r i n g > S t a f f   C o d e < / s t r i n g > < / k e y > < v a l u e > < i n t > 6 < / i n t > < / v a l u e > < / i t e m > < i t e m > < k e y > < s t r i n g > U s e r n a m e < / 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G e m i n i   x m l n s = " h t t p : / / g e m i n i / p i v o t c u s t o m i z a t i o n / C l i e n t W i n d o w X M L " > < C u s t o m C o n t e n t > < ! [ C D A T A [ T e r m ] ] > < / 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 S t a f f < / 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 C o l u m n s \ P o s i t i o n < / K e y > < / D i a g r a m O b j e c t K e y > < D i a g r a m O b j e c t K e y > < K e y > C o l u m n s \ G r o u p < / K e y > < / D i a g r a m O b j e c t K e y > < D i a g r a m O b j e c t K e y > < K e y > C o l u m n s \ L e v e l < / K e y > < / D i a g r a m O b j e c t K e y > < D i a g r a m O b j e c t K e y > < K e y > C o l u m n s \ F a c u l t y < / K e y > < / D i a g r a m O b j e c t K e y > < D i a g r a m O b j e c t K e y > < K e y > C o l u m n s \ F i r s t   N a m e < / K e y > < / D i a g r a m O b j e c t K e y > < D i a g r a m O b j e c t K e y > < K e y > C o l u m n s \ L a s t   N a m e < / K e y > < / D i a g r a m O b j e c t K e y > < D i a g r a m O b j e c t K e y > < K e y > C o l u m n s \ T e a c h e r   I n i t i a l s < / K e y > < / D i a g r a m O b j e c t K e y > < D i a g r a m O b j e c t K e y > < K e y > C o l u m n s \ S t a f f   C o d e < / K e y > < / D i a g r a m O b j e c t K e y > < D i a g r a m O b j e c t K e y > < K e y > C o l u m n s \ U s e r n a m e 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 C o l u m n s \ P o s i t i o n < / K e y > < / a : K e y > < a : V a l u e   i : t y p e = " M e a s u r e G r i d N o d e V i e w S t a t e " > < L a y e d O u t > t r u e < / L a y e d O u t > < / a : V a l u e > < / a : K e y V a l u e O f D i a g r a m O b j e c t K e y a n y T y p e z b w N T n L X > < a : K e y V a l u e O f D i a g r a m O b j e c t K e y a n y T y p e z b w N T n L X > < a : K e y > < K e y > C o l u m n s \ G r o u p < / K e y > < / a : K e y > < a : V a l u e   i : t y p e = " M e a s u r e G r i d N o d e V i e w S t a t e " > < C o l u m n > 1 < / C o l u m n > < L a y e d O u t > t r u e < / L a y e d O u t > < / a : V a l u e > < / a : K e y V a l u e O f D i a g r a m O b j e c t K e y a n y T y p e z b w N T n L X > < a : K e y V a l u e O f D i a g r a m O b j e c t K e y a n y T y p e z b w N T n L X > < a : K e y > < K e y > C o l u m n s \ L e v e l < / K e y > < / a : K e y > < a : V a l u e   i : t y p e = " M e a s u r e G r i d N o d e V i e w S t a t e " > < C o l u m n > 2 < / C o l u m n > < L a y e d O u t > t r u e < / L a y e d O u t > < / a : V a l u e > < / a : K e y V a l u e O f D i a g r a m O b j e c t K e y a n y T y p e z b w N T n L X > < a : K e y V a l u e O f D i a g r a m O b j e c t K e y a n y T y p e z b w N T n L X > < a : K e y > < K e y > C o l u m n s \ F a c u l t y < / K e y > < / a : K e y > < a : V a l u e   i : t y p e = " M e a s u r e G r i d N o d e V i e w S t a t e " > < C o l u m n > 3 < / C o l u m n > < L a y e d O u t > t r u e < / L a y e d O u t > < / a : V a l u e > < / a : K e y V a l u e O f D i a g r a m O b j e c t K e y a n y T y p e z b w N T n L X > < a : K e y V a l u e O f D i a g r a m O b j e c t K e y a n y T y p e z b w N T n L X > < a : K e y > < K e y > C o l u m n s \ F i r s t   N a m e < / K e y > < / a : K e y > < a : V a l u e   i : t y p e = " M e a s u r e G r i d N o d e V i e w S t a t e " > < C o l u m n > 4 < / C o l u m n > < L a y e d O u t > t r u e < / L a y e d O u t > < / a : V a l u e > < / a : K e y V a l u e O f D i a g r a m O b j e c t K e y a n y T y p e z b w N T n L X > < a : K e y V a l u e O f D i a g r a m O b j e c t K e y a n y T y p e z b w N T n L X > < a : K e y > < K e y > C o l u m n s \ L a s t   N a m e < / K e y > < / a : K e y > < a : V a l u e   i : t y p e = " M e a s u r e G r i d N o d e V i e w S t a t e " > < C o l u m n > 5 < / C o l u m n > < L a y e d O u t > t r u e < / L a y e d O u t > < / a : V a l u e > < / a : K e y V a l u e O f D i a g r a m O b j e c t K e y a n y T y p e z b w N T n L X > < a : K e y V a l u e O f D i a g r a m O b j e c t K e y a n y T y p e z b w N T n L X > < a : K e y > < K e y > C o l u m n s \ T e a c h e r   I n i t i a l s < / K e y > < / a : K e y > < a : V a l u e   i : t y p e = " M e a s u r e G r i d N o d e V i e w S t a t e " > < C o l u m n > 8 < / C o l u m n > < L a y e d O u t > t r u e < / L a y e d O u t > < / a : V a l u e > < / a : K e y V a l u e O f D i a g r a m O b j e c t K e y a n y T y p e z b w N T n L X > < a : K e y V a l u e O f D i a g r a m O b j e c t K e y a n y T y p e z b w N T n L X > < a : K e y > < K e y > C o l u m n s \ S t a f f   C o d e < / K e y > < / a : K e y > < a : V a l u e   i : t y p e = " M e a s u r e G r i d N o d e V i e w S t a t e " > < C o l u m n > 6 < / C o l u m n > < L a y e d O u t > t r u e < / L a y e d O u t > < / a : V a l u e > < / a : K e y V a l u e O f D i a g r a m O b j e c t K e y a n y T y p e z b w N T n L X > < a : K e y V a l u e O f D i a g r a m O b j e c t K e y a n y T y p e z b w N T n L X > < a : K e y > < K e y > C o l u m n s \ U s e r n a m e < / K e y > < / a : K e y > < a : V a l u e   i : t y p e = " M e a s u r e G r i d N o d e V i e w S t a t e " > < C o l u m n > 7 < / 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 O b s e r v e r 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 O b s e r v e r 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 C o l u m n s \ P o s i t i o n < / K e y > < / D i a g r a m O b j e c t K e y > < D i a g r a m O b j e c t K e y > < K e y > C o l u m n s \ G r o u p < / K e y > < / D i a g r a m O b j e c t K e y > < D i a g r a m O b j e c t K e y > < K e y > C o l u m n s \ L e v e l < / K e y > < / D i a g r a m O b j e c t K e y > < D i a g r a m O b j e c t K e y > < K e y > C o l u m n s \ F a c u l t y < / K e y > < / D i a g r a m O b j e c t K e y > < D i a g r a m O b j e c t K e y > < K e y > C o l u m n s \ F i r s t   N a m e < / K e y > < / D i a g r a m O b j e c t K e y > < D i a g r a m O b j e c t K e y > < K e y > C o l u m n s \ L a s t   N a m e < / K e y > < / D i a g r a m O b j e c t K e y > < D i a g r a m O b j e c t K e y > < K e y > C o l u m n s \ S t a f f   C o d e < / K e y > < / D i a g r a m O b j e c t K e y > < D i a g r a m O b j e c t K e y > < K e y > C o l u m n s \ U s e r n a m e 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 C o l u m n s \ P o s i t i o n < / K e y > < / a : K e y > < a : V a l u e   i : t y p e = " M e a s u r e G r i d N o d e V i e w S t a t e " > < L a y e d O u t > t r u e < / L a y e d O u t > < / a : V a l u e > < / a : K e y V a l u e O f D i a g r a m O b j e c t K e y a n y T y p e z b w N T n L X > < a : K e y V a l u e O f D i a g r a m O b j e c t K e y a n y T y p e z b w N T n L X > < a : K e y > < K e y > C o l u m n s \ G r o u p < / K e y > < / a : K e y > < a : V a l u e   i : t y p e = " M e a s u r e G r i d N o d e V i e w S t a t e " > < C o l u m n > 1 < / C o l u m n > < L a y e d O u t > t r u e < / L a y e d O u t > < / a : V a l u e > < / a : K e y V a l u e O f D i a g r a m O b j e c t K e y a n y T y p e z b w N T n L X > < a : K e y V a l u e O f D i a g r a m O b j e c t K e y a n y T y p e z b w N T n L X > < a : K e y > < K e y > C o l u m n s \ L e v e l < / K e y > < / a : K e y > < a : V a l u e   i : t y p e = " M e a s u r e G r i d N o d e V i e w S t a t e " > < C o l u m n > 2 < / C o l u m n > < L a y e d O u t > t r u e < / L a y e d O u t > < / a : V a l u e > < / a : K e y V a l u e O f D i a g r a m O b j e c t K e y a n y T y p e z b w N T n L X > < a : K e y V a l u e O f D i a g r a m O b j e c t K e y a n y T y p e z b w N T n L X > < a : K e y > < K e y > C o l u m n s \ F a c u l t y < / K e y > < / a : K e y > < a : V a l u e   i : t y p e = " M e a s u r e G r i d N o d e V i e w S t a t e " > < C o l u m n > 3 < / C o l u m n > < L a y e d O u t > t r u e < / L a y e d O u t > < / a : V a l u e > < / a : K e y V a l u e O f D i a g r a m O b j e c t K e y a n y T y p e z b w N T n L X > < a : K e y V a l u e O f D i a g r a m O b j e c t K e y a n y T y p e z b w N T n L X > < a : K e y > < K e y > C o l u m n s \ F i r s t   N a m e < / K e y > < / a : K e y > < a : V a l u e   i : t y p e = " M e a s u r e G r i d N o d e V i e w S t a t e " > < C o l u m n > 4 < / C o l u m n > < L a y e d O u t > t r u e < / L a y e d O u t > < / a : V a l u e > < / a : K e y V a l u e O f D i a g r a m O b j e c t K e y a n y T y p e z b w N T n L X > < a : K e y V a l u e O f D i a g r a m O b j e c t K e y a n y T y p e z b w N T n L X > < a : K e y > < K e y > C o l u m n s \ L a s t   N a m e < / K e y > < / a : K e y > < a : V a l u e   i : t y p e = " M e a s u r e G r i d N o d e V i e w S t a t e " > < C o l u m n > 5 < / C o l u m n > < L a y e d O u t > t r u e < / L a y e d O u t > < / a : V a l u e > < / a : K e y V a l u e O f D i a g r a m O b j e c t K e y a n y T y p e z b w N T n L X > < a : K e y V a l u e O f D i a g r a m O b j e c t K e y a n y T y p e z b w N T n L X > < a : K e y > < K e y > C o l u m n s \ S t a f f   C o d e < / K e y > < / a : K e y > < a : V a l u e   i : t y p e = " M e a s u r e G r i d N o d e V i e w S t a t e " > < C o l u m n > 6 < / C o l u m n > < L a y e d O u t > t r u e < / L a y e d O u t > < / a : V a l u e > < / a : K e y V a l u e O f D i a g r a m O b j e c t K e y a n y T y p e z b w N T n L X > < a : K e y V a l u e O f D i a g r a m O b j e c t K e y a n y T y p e z b w N T n L X > < a : K e y > < K e y > C o l u m n s \ U s e r n a m e < / K e y > < / a : K e y > < a : V a l u e   i : t y p e = " M e a s u r e G r i d N o d e V i e w S t a t e " > < C o l u m n > 7 < / 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 C o l u m n s \ F a c u l t y 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 C o l u m n s \ F a c u l t y < / K e y > < / a : K e y > < a : V a l u e   i : t y p e = " M e a s u r e G r i d N o d e V i e w S t a t e " > < L a y e d O u t > t r u e < / L a y e d O u t > < / a : V a l u e > < / a : K e y V a l u e O f D i a g r a m O b j e c t K e y a n y T y p e z b w N T n L X > < / V i e w S t a t e s > < / D i a g r a m M a n a g e r . S e r i a l i z a b l e D i a g r a m > < D i a g r a m M a n a g e r . S e r i a l i z a b l e D i a g r a m > < A d a p t e r   i : t y p e = " M e a s u r e D i a g r a m S a n d b o x A d a p t e r " > < T a b l e N a m e > S e t 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 C o l u m n s \ S e t < / K e y > < / a : K e y > < a : V a l u e   i : t y p e = " M e a s u r e G r i d N o d e V i e w S t a t e " > < L a y e d O u t > t r u e < / L a y e d O u t > < / a : V a l u e > < / a : K e y V a l u e O f D i a g r a m O b j e c t K e y a n y T y p e z b w N T n L X > < / V i e w S t a t e s > < / D i a g r a m M a n a g e r . S e r i a l i z a b l e D i a g r a m > < D i a g r a m M a n a g e r . S e r i a l i z a b l e D i a g r a m > < A d a p t e r   i : t y p e = " M e a s u r e D i a g r a m S a n d b o x A d a p t e r " > < T a b l e N a m e > F a c u l t y 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 F a c u l t y 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 C o l u m n s \ F a c u l t y 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 C o l u m n s \ F a c u l t y < / K e y > < / a : K e y > < a : V a l u e   i : t y p e = " M e a s u r e G r i d N o d e V i e w S t a t e " > < L a y e d O u t > t r u e < / L a y e d O u t > < / a : V a l u e > < / a : K e y V a l u e O f D i a g r a m O b j e c t K e y a n y T y p e z b w N T n L X > < / V i e w S t a t e s > < / D i a g r a m M a n a g e r . S e r i a l i z a b l e D i a g r a m > < D i a g r a m M a n a g e r . S e r i a l i z a b l e D i a g r a m > < A d a p t e r   i : t y p e = " M e a s u r e D i a g r a m S a n d b o x A d a p t e r " > < T a b l e N a m e > W e e k 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 W e e k 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 C o l u m n s \ W e e k < / 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 T a g s \ T a b l e s \ & l t ; T a b l e s \ O b s e r v a t i o n & g t ; < / K e y > < / D i a g r a m O b j e c t K e y > < D i a g r a m O b j e c t K e y > < K e y > D y n a m i c   T a g s \ T a b l e s \ & l t ; T a b l e s \ S t a f f & g t ; < / K e y > < / D i a g r a m O b j e c t K e y > < D i a g r a m O b j e c t K e y > < K e y > D y n a m i c   T a g s \ T a b l e s \ & l t ; T a b l e s \ O b s e r v e r & g t ; < / K e y > < / D i a g r a m O b j e c t K e y > < D i a g r a m O b j e c t K e y > < K e y > D y n a m i c   T a g s \ T a b l e s \ & l t ; T a b l e s \ C r i t e r i a & g t ; < / K e y > < / D i a g r a m O b j e c t K e y > < D i a g r a m O b j e c t K e y > < K e y > D y n a m i c   T a g s \ T a b l e s \ & l t ; T a b l e s \ S e t & g t ; < / K e y > < / D i a g r a m O b j e c t K e y > < D i a g r a m O b j e c t K e y > < K e y > D y n a m i c   T a g s \ T a b l e s \ & l t ; T a b l e s \ F a c u l t y & g t ; < / K e y > < / D i a g r a m O b j e c t K e y > < D i a g r a m O b j e c t K e y > < K e y > D y n a m i c   T a g s \ T a b l e s \ & l t ; T a b l e s \ W e e k & g t ; < / K e y > < / D i a g r a m O b j e c t K e y > < D i a g r a m O b j e c t K e y > < K e y > D y n a m i c   T a g s \ T a b l e s \ & l t ; T a b l e s \ T e r m & g t ; < / K e y > < / D i a g r a m O b j e c t K e y > < D i a g r a m O b j e c t K e y > < K e y > T a b l e s \ O b s e r v a t i o n < / K e y > < / D i a g r a m O b j e c t K e y > < D i a g r a m O b j e c t K e y > < K e y > T a b l e s \ O b s e r v a t i o n \ C o l u m n s \ U I N < / K e y > < / D i a g r a m O b j e c t K e y > < D i a g r a m O b j e c t K e y > < K e y > T a b l e s \ O b s e r v a t i o n \ C o l u m n s \ I D < / K e y > < / D i a g r a m O b j e c t K e y > < D i a g r a m O b j e c t K e y > < K e y > T a b l e s \ O b s e r v a t i o n \ C o l u m n s \ S u b m i s s i o n   T I m e < / K e y > < / D i a g r a m O b j e c t K e y > < D i a g r a m O b j e c t K e y > < K e y > T a b l e s \ O b s e r v a t i o n \ C o l u m n s \ E m a i l < / K e y > < / D i a g r a m O b j e c t K e y > < D i a g r a m O b j e c t K e y > < K e y > T a b l e s \ O b s e r v a t i o n \ C o l u m n s \ N a m e < / K e y > < / D i a g r a m O b j e c t K e y > < D i a g r a m O b j e c t K e y > < K e y > T a b l e s \ O b s e r v a t i o n \ C o l u m n s \ T e a c h e r   I n i t i a l s < / K e y > < / D i a g r a m O b j e c t K e y > < D i a g r a m O b j e c t K e y > < K e y > T a b l e s \ O b s e r v a t i o n \ C o l u m n s \ D a t e   o f   O b s e r v a t i o n < / K e y > < / D i a g r a m O b j e c t K e y > < D i a g r a m O b j e c t K e y > < K e y > T a b l e s \ O b s e r v a t i o n \ C o l u m n s \ W e e k < / K e y > < / D i a g r a m O b j e c t K e y > < D i a g r a m O b j e c t K e y > < K e y > T a b l e s \ O b s e r v a t i o n \ C o l u m n s \ T e r m < / K e y > < / D i a g r a m O b j e c t K e y > < D i a g r a m O b j e c t K e y > < K e y > T a b l e s \ O b s e r v a t i o n \ C o l u m n s \ F a c u l t y < / K e y > < / D i a g r a m O b j e c t K e y > < D i a g r a m O b j e c t K e y > < K e y > T a b l e s \ O b s e r v a t i o n \ C o l u m n s \ Y e a r   G r o u p < / K e y > < / D i a g r a m O b j e c t K e y > < D i a g r a m O b j e c t K e y > < K e y > T a b l e s \ O b s e r v a t i o n \ C o l u m n s \ S u b j e c t < / K e y > < / D i a g r a m O b j e c t K e y > < D i a g r a m O b j e c t K e y > < K e y > T a b l e s \ O b s e r v a t i o n \ C o l u m n s \ S e t < / K e y > < / D i a g r a m O b j e c t K e y > < D i a g r a m O b j e c t K e y > < K e y > T a b l e s \ O b s e r v a t i o n \ C o l u m n s \ B a n d - B l o c k < / K e y > < / D i a g r a m O b j e c t K e y > < D i a g r a m O b j e c t K e y > < K e y > T a b l e s \ O b s e r v a t i o n \ C o l u m n s \ O b s e r v a t i o n   T y p e < / K e y > < / D i a g r a m O b j e c t K e y > < D i a g r a m O b j e c t K e y > < K e y > T a b l e s \ O b s e r v a t i o n \ C o l u m n s \ F o c u s < / K e y > < / D i a g r a m O b j e c t K e y > < D i a g r a m O b j e c t K e y > < K e y > T a b l e s \ O b s e r v a t i o n \ C o l u m n s \ L e s s o n   T o p i c < / K e y > < / D i a g r a m O b j e c t K e y > < D i a g r a m O b j e c t K e y > < K e y > T a b l e s \ O b s e r v a t i o n \ C o l u m n s \ P l a n n i n g   a n d   D e l i v e r y   L e a r n i n g   W a l k   F o c u s   B o o k   L o o k   N a r r a t i v e < / K e y > < / D i a g r a m O b j e c t K e y > < D i a g r a m O b j e c t K e y > < K e y > T a b l e s \ O b s e r v a t i o n \ C o l u m n s \ L e a r n i n g   O v e r t i m e < / K e y > < / D i a g r a m O b j e c t K e y > < D i a g r a m O b j e c t K e y > < K e y > T a b l e s \ O b s e r v a t i o n \ C o l u m n s \ A s s e s s m e n t   a n d   F e e d b a c k < / K e y > < / D i a g r a m O b j e c t K e y > < D i a g r a m O b j e c t K e y > < K e y > T a b l e s \ O b s e r v a t i o n \ C o l u m n s \ B e h a v i o u r   f o r   L e a r n i n g < / K e y > < / D i a g r a m O b j e c t K e y > < D i a g r a m O b j e c t K e y > < K e y > T a b l e s \ O b s e r v a t i o n \ C o l u m n s \ A r e a s   f o r   D e v e l o p m e n t < / K e y > < / D i a g r a m O b j e c t K e y > < D i a g r a m O b j e c t K e y > < K e y > T a b l e s \ O b s e r v a t i o n \ C o l u m n s \ S e q u e n c e < / K e y > < / D i a g r a m O b j e c t K e y > < D i a g r a m O b j e c t K e y > < K e y > T a b l e s \ O b s e r v a t i o n \ C o l u m n s \ E x p l a n a t i o n s < / K e y > < / D i a g r a m O b j e c t K e y > < D i a g r a m O b j e c t K e y > < K e y > T a b l e s \ O b s e r v a t i o n \ C o l u m n s \ A s s e s s m e n t   S t r a t e g i e s < / K e y > < / D i a g r a m O b j e c t K e y > < D i a g r a m O b j e c t K e y > < K e y > T a b l e s \ O b s e r v a t i o n \ C o l u m n s \ M i n i   W h i t e b o a r d s < / K e y > < / D i a g r a m O b j e c t K e y > < D i a g r a m O b j e c t K e y > < K e y > T a b l e s \ O b s e r v a t i o n \ C o l u m n s \ Q u e s t i o n i n g < / K e y > < / D i a g r a m O b j e c t K e y > < D i a g r a m O b j e c t K e y > < K e y > T a b l e s \ O b s e r v a t i o n \ C o l u m n s \ L e a r n i n g   I n d e p e n d e n t l y < / K e y > < / D i a g r a m O b j e c t K e y > < D i a g r a m O b j e c t K e y > < K e y > T a b l e s \ O b s e r v a t i o n \ C o l u m n s \ S t a r t   o f   L e s s o n   R o u t i n e s < / K e y > < / D i a g r a m O b j e c t K e y > < D i a g r a m O b j e c t K e y > < K e y > T a b l e s \ O b s e r v a t i o n \ C o l u m n s \ R o u t i n e s   a r e   E m b e d d e d < / K e y > < / D i a g r a m O b j e c t K e y > < D i a g r a m O b j e c t K e y > < K e y > T a b l e s \ O b s e r v a t i o n \ C o l u m n s \ B e h a v i o u r   M a n a g e m e n t < / K e y > < / D i a g r a m O b j e c t K e y > < D i a g r a m O b j e c t K e y > < K e y > T a b l e s \ O b s e r v a t i o n \ C o l u m n s \ P o s i t i v e   S t u d e n t   B e h a v i o u r < / K e y > < / D i a g r a m O b j e c t K e y > < D i a g r a m O b j e c t K e y > < K e y > T a b l e s \ O b s e r v a t i o n \ C o l u m n s \ S t u d e n t s   S p e a k   a n d   r e a d   w i t h   c o n f i d e n c e < / K e y > < / D i a g r a m O b j e c t K e y > < D i a g r a m O b j e c t K e y > < K e y > T a b l e s \ O b s e r v a t i o n \ C o l u m n s \ O p p o r t u n i t i e s   t o   r e a d   a l o u d   i n   l e s s o n s < / K e y > < / D i a g r a m O b j e c t K e y > < D i a g r a m O b j e c t K e y > < K e y > T a b l e s \ O b s e r v a t i o n \ C o l u m n s \ S E N D < / K e y > < / D i a g r a m O b j e c t K e y > < D i a g r a m O b j e c t K e y > < K e y > T a b l e s \ O b s e r v a t i o n \ M e a s u r e s \ C o u n t   o f   T e a c h e r   I n i t i a l s < / K e y > < / D i a g r a m O b j e c t K e y > < D i a g r a m O b j e c t K e y > < K e y > T a b l e s \ O b s e r v a t i o n \ C o u n t   o f   T e a c h e r   I n i t i a l s \ A d d i t i o n a l   I n f o \ I m p l i c i t   M e a s u r e < / K e y > < / D i a g r a m O b j e c t K e y > < D i a g r a m O b j e c t K e y > < K e y > T a b l e s \ O b s e r v a t i o n \ M e a s u r e s \ C o u n t   o f   O b s e r v a t i o n   T y p e < / K e y > < / D i a g r a m O b j e c t K e y > < D i a g r a m O b j e c t K e y > < K e y > T a b l e s \ O b s e r v a t i o n \ C o u n t   o f   O b s e r v a t i o n   T y p e \ A d d i t i o n a l   I n f o \ I m p l i c i t   M e a s u r e < / K e y > < / D i a g r a m O b j e c t K e y > < D i a g r a m O b j e c t K e y > < K e y > T a b l e s \ O b s e r v a t i o n \ M e a s u r e s \ D i s t i n c t   C o u n t   o f   O b s e r v a t i o n   T y p e < / K e y > < / D i a g r a m O b j e c t K e y > < D i a g r a m O b j e c t K e y > < K e y > T a b l e s \ O b s e r v a t i o n \ D i s t i n c t   C o u n t   o f   O b s e r v a t i o n   T y p e \ A d d i t i o n a l   I n f o \ I m p l i c i t   M e a s u r e < / K e y > < / D i a g r a m O b j e c t K e y > < D i a g r a m O b j e c t K e y > < K e y > T a b l e s \ O b s e r v a t i o n \ M e a s u r e s \ C o u n t   o f   N a m e < / K e y > < / D i a g r a m O b j e c t K e y > < D i a g r a m O b j e c t K e y > < K e y > T a b l e s \ O b s e r v a t i o n \ C o u n t   o f   N a m e \ A d d i t i o n a l   I n f o \ I m p l i c i t   M e a s u r e < / K e y > < / D i a g r a m O b j e c t K e y > < D i a g r a m O b j e c t K e y > < K e y > T a b l e s \ O b s e r v a t i o n \ M e a s u r e s \ C o u n t   o f   E m a i l < / K e y > < / D i a g r a m O b j e c t K e y > < D i a g r a m O b j e c t K e y > < K e y > T a b l e s \ O b s e r v a t i o n \ C o u n t   o f   E m a i l \ A d d i t i o n a l   I n f o \ I m p l i c i t   M e a s u r e < / K e y > < / D i a g r a m O b j e c t K e y > < D i a g r a m O b j e c t K e y > < K e y > T a b l e s \ O b s e r v a t i o n \ M e a s u r e s \ C o u n t   o f   S e q u e n c e < / K e y > < / D i a g r a m O b j e c t K e y > < D i a g r a m O b j e c t K e y > < K e y > T a b l e s \ O b s e r v a t i o n \ C o u n t   o f   S e q u e n c e \ A d d i t i o n a l   I n f o \ I m p l i c i t   M e a s u r e < / K e y > < / D i a g r a m O b j e c t K e y > < D i a g r a m O b j e c t K e y > < K e y > T a b l e s \ O b s e r v a t i o n \ M e a s u r e s \ C o u n t   o f   E x p l a n a t i o n s < / K e y > < / D i a g r a m O b j e c t K e y > < D i a g r a m O b j e c t K e y > < K e y > T a b l e s \ O b s e r v a t i o n \ C o u n t   o f   E x p l a n a t i o n s \ A d d i t i o n a l   I n f o \ I m p l i c i t   M e a s u r e < / K e y > < / D i a g r a m O b j e c t K e y > < D i a g r a m O b j e c t K e y > < K e y > T a b l e s \ O b s e r v a t i o n \ M e a s u r e s \ C o u n t   o f   A s s e s s m e n t   S t r a t e g i e s < / K e y > < / D i a g r a m O b j e c t K e y > < D i a g r a m O b j e c t K e y > < K e y > T a b l e s \ O b s e r v a t i o n \ C o u n t   o f   A s s e s s m e n t   S t r a t e g i e s \ A d d i t i o n a l   I n f o \ I m p l i c i t   M e a s u r e < / K e y > < / D i a g r a m O b j e c t K e y > < D i a g r a m O b j e c t K e y > < K e y > T a b l e s \ O b s e r v a t i o n \ M e a s u r e s \ C o u n t   o f   M i n i   W h i t e b o a r d s < / K e y > < / D i a g r a m O b j e c t K e y > < D i a g r a m O b j e c t K e y > < K e y > T a b l e s \ O b s e r v a t i o n \ C o u n t   o f   M i n i   W h i t e b o a r d s \ A d d i t i o n a l   I n f o \ I m p l i c i t   M e a s u r e < / K e y > < / D i a g r a m O b j e c t K e y > < D i a g r a m O b j e c t K e y > < K e y > T a b l e s \ O b s e r v a t i o n \ M e a s u r e s \ C o u n t   o f   Q u e s t i o n i n g < / K e y > < / D i a g r a m O b j e c t K e y > < D i a g r a m O b j e c t K e y > < K e y > T a b l e s \ O b s e r v a t i o n \ C o u n t   o f   Q u e s t i o n i n g \ A d d i t i o n a l   I n f o \ I m p l i c i t   M e a s u r e < / K e y > < / D i a g r a m O b j e c t K e y > < D i a g r a m O b j e c t K e y > < K e y > T a b l e s \ O b s e r v a t i o n \ M e a s u r e s \ C o u n t   o f   L e a r n i n g   I n d e p e n d e n t l y < / K e y > < / D i a g r a m O b j e c t K e y > < D i a g r a m O b j e c t K e y > < K e y > T a b l e s \ O b s e r v a t i o n \ C o u n t   o f   L e a r n i n g   I n d e p e n d e n t l y \ A d d i t i o n a l   I n f o \ I m p l i c i t   M e a s u r e < / K e y > < / D i a g r a m O b j e c t K e y > < D i a g r a m O b j e c t K e y > < K e y > T a b l e s \ O b s e r v a t i o n \ M e a s u r e s \ C o u n t   o f   S t a r t   o f   L e s s o n   R o u t i n e s < / K e y > < / D i a g r a m O b j e c t K e y > < D i a g r a m O b j e c t K e y > < K e y > T a b l e s \ O b s e r v a t i o n \ C o u n t   o f   S t a r t   o f   L e s s o n   R o u t i n e s \ A d d i t i o n a l   I n f o \ I m p l i c i t   M e a s u r e < / K e y > < / D i a g r a m O b j e c t K e y > < D i a g r a m O b j e c t K e y > < K e y > T a b l e s \ O b s e r v a t i o n \ M e a s u r e s \ C o u n t   o f   R o u t i n e s   a r e   E m b e d d e d < / K e y > < / D i a g r a m O b j e c t K e y > < D i a g r a m O b j e c t K e y > < K e y > T a b l e s \ O b s e r v a t i o n \ C o u n t   o f   R o u t i n e s   a r e   E m b e d d e d \ A d d i t i o n a l   I n f o \ I m p l i c i t   M e a s u r e < / K e y > < / D i a g r a m O b j e c t K e y > < D i a g r a m O b j e c t K e y > < K e y > T a b l e s \ O b s e r v a t i o n \ M e a s u r e s \ C o u n t   o f   B e h a v i o u r   M a n a g e m e n t < / K e y > < / D i a g r a m O b j e c t K e y > < D i a g r a m O b j e c t K e y > < K e y > T a b l e s \ O b s e r v a t i o n \ C o u n t   o f   B e h a v i o u r   M a n a g e m e n t \ A d d i t i o n a l   I n f o \ I m p l i c i t   M e a s u r e < / K e y > < / D i a g r a m O b j e c t K e y > < D i a g r a m O b j e c t K e y > < K e y > T a b l e s \ O b s e r v a t i o n \ M e a s u r e s \ S u m   o f   Y e a r   G r o u p < / K e y > < / D i a g r a m O b j e c t K e y > < D i a g r a m O b j e c t K e y > < K e y > T a b l e s \ O b s e r v a t i o n \ S u m   o f   Y e a r   G r o u p \ A d d i t i o n a l   I n f o \ I m p l i c i t   M e a s u r e < / K e y > < / D i a g r a m O b j e c t K e y > < D i a g r a m O b j e c t K e y > < K e y > T a b l e s \ S t a f f < / K e y > < / D i a g r a m O b j e c t K e y > < D i a g r a m O b j e c t K e y > < K e y > T a b l e s \ S t a f f \ C o l u m n s \ P o s i t i o n < / K e y > < / D i a g r a m O b j e c t K e y > < D i a g r a m O b j e c t K e y > < K e y > T a b l e s \ S t a f f \ C o l u m n s \ G r o u p < / K e y > < / D i a g r a m O b j e c t K e y > < D i a g r a m O b j e c t K e y > < K e y > T a b l e s \ S t a f f \ C o l u m n s \ L e v e l < / K e y > < / D i a g r a m O b j e c t K e y > < D i a g r a m O b j e c t K e y > < K e y > T a b l e s \ S t a f f \ C o l u m n s \ F a c u l t y < / K e y > < / D i a g r a m O b j e c t K e y > < D i a g r a m O b j e c t K e y > < K e y > T a b l e s \ S t a f f \ C o l u m n s \ F i r s t   N a m e < / K e y > < / D i a g r a m O b j e c t K e y > < D i a g r a m O b j e c t K e y > < K e y > T a b l e s \ S t a f f \ C o l u m n s \ L a s t   N a m e < / K e y > < / D i a g r a m O b j e c t K e y > < D i a g r a m O b j e c t K e y > < K e y > T a b l e s \ S t a f f \ C o l u m n s \ S t a f f   C o d e < / K e y > < / D i a g r a m O b j e c t K e y > < D i a g r a m O b j e c t K e y > < K e y > T a b l e s \ S t a f f \ C o l u m n s \ U s e r n a m e < / K e y > < / D i a g r a m O b j e c t K e y > < D i a g r a m O b j e c t K e y > < K e y > T a b l e s \ O b s e r v e r < / K e y > < / D i a g r a m O b j e c t K e y > < D i a g r a m O b j e c t K e y > < K e y > T a b l e s \ O b s e r v e r \ C o l u m n s \ P o s i t i o n < / K e y > < / D i a g r a m O b j e c t K e y > < D i a g r a m O b j e c t K e y > < K e y > T a b l e s \ O b s e r v e r \ C o l u m n s \ G r o u p < / K e y > < / D i a g r a m O b j e c t K e y > < D i a g r a m O b j e c t K e y > < K e y > T a b l e s \ O b s e r v e r \ C o l u m n s \ L e v e l < / K e y > < / D i a g r a m O b j e c t K e y > < D i a g r a m O b j e c t K e y > < K e y > T a b l e s \ O b s e r v e r \ C o l u m n s \ F a c u l t y < / K e y > < / D i a g r a m O b j e c t K e y > < D i a g r a m O b j e c t K e y > < K e y > T a b l e s \ O b s e r v e r \ C o l u m n s \ F i r s t   N a m e < / K e y > < / D i a g r a m O b j e c t K e y > < D i a g r a m O b j e c t K e y > < K e y > T a b l e s \ O b s e r v e r \ C o l u m n s \ L a s t   N a m e < / K e y > < / D i a g r a m O b j e c t K e y > < D i a g r a m O b j e c t K e y > < K e y > T a b l e s \ O b s e r v e r \ C o l u m n s \ S t a f f   C o d e < / K e y > < / D i a g r a m O b j e c t K e y > < D i a g r a m O b j e c t K e y > < K e y > T a b l e s \ O b s e r v e r \ C o l u m n s \ U s e r n a m e < / K e y > < / D i a g r a m O b j e c t K e y > < D i a g r a m O b j e c t K e y > < K e y > T a b l e s \ C r i t e r i a < / K e y > < / D i a g r a m O b j e c t K e y > < D i a g r a m O b j e c t K e y > < K e y > T a b l e s \ C r i t e r i a \ C o l u m n s \ U I N < / K e y > < / D i a g r a m O b j e c t K e y > < D i a g r a m O b j e c t K e y > < K e y > T a b l e s \ C r i t e r i a \ C o l u m n s \ I D < / K e y > < / D i a g r a m O b j e c t K e y > < D i a g r a m O b j e c t K e y > < K e y > T a b l e s \ C r i t e r i a \ C o l u m n s \ S u b m i s s i o n   T I m e < / K e y > < / D i a g r a m O b j e c t K e y > < D i a g r a m O b j e c t K e y > < K e y > T a b l e s \ C r i t e r i a \ C o l u m n s \ E m a i l < / K e y > < / D i a g r a m O b j e c t K e y > < D i a g r a m O b j e c t K e y > < K e y > T a b l e s \ C r i t e r i a \ C o l u m n s \ N a m e < / K e y > < / D i a g r a m O b j e c t K e y > < D i a g r a m O b j e c t K e y > < K e y > T a b l e s \ C r i t e r i a \ C o l u m n s \ T e a c h e r   I n i t i a l s < / K e y > < / D i a g r a m O b j e c t K e y > < D i a g r a m O b j e c t K e y > < K e y > T a b l e s \ C r i t e r i a \ C o l u m n s \ D a t e   o f   O b s e r v a t i o n < / K e y > < / D i a g r a m O b j e c t K e y > < D i a g r a m O b j e c t K e y > < K e y > T a b l e s \ C r i t e r i a \ C o l u m n s \ W e e k < / K e y > < / D i a g r a m O b j e c t K e y > < D i a g r a m O b j e c t K e y > < K e y > T a b l e s \ C r i t e r i a \ C o l u m n s \ T e r m < / K e y > < / D i a g r a m O b j e c t K e y > < D i a g r a m O b j e c t K e y > < K e y > T a b l e s \ C r i t e r i a \ C o l u m n s \ F a c u l t y < / K e y > < / D i a g r a m O b j e c t K e y > < D i a g r a m O b j e c t K e y > < K e y > T a b l e s \ C r i t e r i a \ C o l u m n s \ Y e a r   G r o u p < / K e y > < / D i a g r a m O b j e c t K e y > < D i a g r a m O b j e c t K e y > < K e y > T a b l e s \ C r i t e r i a \ C o l u m n s \ S u b j e c t < / K e y > < / D i a g r a m O b j e c t K e y > < D i a g r a m O b j e c t K e y > < K e y > T a b l e s \ C r i t e r i a \ C o l u m n s \ S e t < / K e y > < / D i a g r a m O b j e c t K e y > < D i a g r a m O b j e c t K e y > < K e y > T a b l e s \ C r i t e r i a \ C o l u m n s \ B a n d - B l o c k < / K e y > < / D i a g r a m O b j e c t K e y > < D i a g r a m O b j e c t K e y > < K e y > T a b l e s \ C r i t e r i a \ C o l u m n s \ O b s e r v a t i o n   T y p e < / K e y > < / D i a g r a m O b j e c t K e y > < D i a g r a m O b j e c t K e y > < K e y > T a b l e s \ C r i t e r i a \ C o l u m n s \ F o c u s < / K e y > < / D i a g r a m O b j e c t K e y > < D i a g r a m O b j e c t K e y > < K e y > T a b l e s \ C r i t e r i a \ C o l u m n s \ L e s s o n   T o p i c < / K e y > < / D i a g r a m O b j e c t K e y > < D i a g r a m O b j e c t K e y > < K e y > T a b l e s \ C r i t e r i a \ C o l u m n s \ P l a n n i n g   a n d   D e l i v e r y   L e a r n i n g   W a l k   F o c u s   B o o k   L o o k   N a r r a t i v e < / K e y > < / D i a g r a m O b j e c t K e y > < D i a g r a m O b j e c t K e y > < K e y > T a b l e s \ C r i t e r i a \ C o l u m n s \ L e a r n i n g   O v e r t i m e < / K e y > < / D i a g r a m O b j e c t K e y > < D i a g r a m O b j e c t K e y > < K e y > T a b l e s \ C r i t e r i a \ C o l u m n s \ A s s e s s m e n t   a n d   F e e d b a c k < / K e y > < / D i a g r a m O b j e c t K e y > < D i a g r a m O b j e c t K e y > < K e y > T a b l e s \ C r i t e r i a \ C o l u m n s \ B e h a v i o u r   f o r   L e a r n i n g < / K e y > < / D i a g r a m O b j e c t K e y > < D i a g r a m O b j e c t K e y > < K e y > T a b l e s \ C r i t e r i a \ C o l u m n s \ A r e a s   f o r   D e v e l o p m e n t < / K e y > < / D i a g r a m O b j e c t K e y > < D i a g r a m O b j e c t K e y > < K e y > T a b l e s \ C r i t e r i a \ C o l u m n s \ A t t r i b u t e < / K e y > < / D i a g r a m O b j e c t K e y > < D i a g r a m O b j e c t K e y > < K e y > T a b l e s \ C r i t e r i a \ C o l u m n s \ V a l u e < / K e y > < / D i a g r a m O b j e c t K e y > < D i a g r a m O b j e c t K e y > < K e y > T a b l e s \ S e t < / K e y > < / D i a g r a m O b j e c t K e y > < D i a g r a m O b j e c t K e y > < K e y > T a b l e s \ S e t \ C o l u m n s \ S e t < / K e y > < / D i a g r a m O b j e c t K e y > < D i a g r a m O b j e c t K e y > < K e y > T a b l e s \ S e t \ M e a s u r e s \ S u m   o f   S e t < / K e y > < / D i a g r a m O b j e c t K e y > < D i a g r a m O b j e c t K e y > < K e y > T a b l e s \ S e t \ S u m   o f   S e t \ A d d i t i o n a l   I n f o \ I m p l i c i t   M e a s u r e < / K e y > < / D i a g r a m O b j e c t K e y > < D i a g r a m O b j e c t K e y > < K e y > T a b l e s \ F a c u l t y < / K e y > < / D i a g r a m O b j e c t K e y > < D i a g r a m O b j e c t K e y > < K e y > T a b l e s \ F a c u l t y \ C o l u m n s \ F a c u l t y < / K e y > < / D i a g r a m O b j e c t K e y > < D i a g r a m O b j e c t K e y > < K e y > T a b l e s \ W e e k < / K e y > < / D i a g r a m O b j e c t K e y > < D i a g r a m O b j e c t K e y > < K e y > T a b l e s \ W e e k \ C o l u m n s \ W e e k < / K e y > < / D i a g r a m O b j e c t K e y > < D i a g r a m O b j e c t K e y > < K e y > T a b l e s \ T e r m < / K e y > < / D i a g r a m O b j e c t K e y > < D i a g r a m O b j e c t K e y > < K e y > T a b l e s \ T e r m \ C o l u m n s \ T e r m < / K e y > < / D i a g r a m O b j e c t K e y > < D i a g r a m O b j e c t K e y > < K e y > R e l a t i o n s h i p s \ & l t ; T a b l e s \ O b s e r v a t i o n \ C o l u m n s \ E m a i l & g t ; - & l t ; T a b l e s \ O b s e r v e r \ C o l u m n s \ U s e r n a m e & g t ; < / K e y > < / D i a g r a m O b j e c t K e y > < D i a g r a m O b j e c t K e y > < K e y > R e l a t i o n s h i p s \ & l t ; T a b l e s \ O b s e r v a t i o n \ C o l u m n s \ E m a i l & g t ; - & l t ; T a b l e s \ O b s e r v e r \ C o l u m n s \ U s e r n a m e & g t ; \ F K < / K e y > < / D i a g r a m O b j e c t K e y > < D i a g r a m O b j e c t K e y > < K e y > R e l a t i o n s h i p s \ & l t ; T a b l e s \ O b s e r v a t i o n \ C o l u m n s \ E m a i l & g t ; - & l t ; T a b l e s \ O b s e r v e r \ C o l u m n s \ U s e r n a m e & g t ; \ P K < / K e y > < / D i a g r a m O b j e c t K e y > < D i a g r a m O b j e c t K e y > < K e y > R e l a t i o n s h i p s \ & l t ; T a b l e s \ O b s e r v a t i o n \ C o l u m n s \ E m a i l & g t ; - & l t ; T a b l e s \ O b s e r v e r \ C o l u m n s \ U s e r n a m e & g t ; \ C r o s s F i l t e r < / K e y > < / D i a g r a m O b j e c t K e y > < D i a g r a m O b j e c t K e y > < K e y > R e l a t i o n s h i p s \ & l t ; T a b l e s \ O b s e r v a t i o n \ C o l u m n s \ T e a c h e r   I n i t i a l s & g t ; - & l t ; T a b l e s \ S t a f f \ C o l u m n s \ S t a f f   C o d e & g t ; < / K e y > < / D i a g r a m O b j e c t K e y > < D i a g r a m O b j e c t K e y > < K e y > R e l a t i o n s h i p s \ & l t ; T a b l e s \ O b s e r v a t i o n \ C o l u m n s \ T e a c h e r   I n i t i a l s & g t ; - & l t ; T a b l e s \ S t a f f \ C o l u m n s \ S t a f f   C o d e & g t ; \ F K < / K e y > < / D i a g r a m O b j e c t K e y > < D i a g r a m O b j e c t K e y > < K e y > R e l a t i o n s h i p s \ & l t ; T a b l e s \ O b s e r v a t i o n \ C o l u m n s \ T e a c h e r   I n i t i a l s & g t ; - & l t ; T a b l e s \ S t a f f \ C o l u m n s \ S t a f f   C o d e & g t ; \ P K < / K e y > < / D i a g r a m O b j e c t K e y > < D i a g r a m O b j e c t K e y > < K e y > R e l a t i o n s h i p s \ & l t ; T a b l e s \ O b s e r v a t i o n \ C o l u m n s \ T e a c h e r   I n i t i a l s & g t ; - & l t ; T a b l e s \ S t a f f \ C o l u m n s \ S t a f f   C o d e & g t ; \ C r o s s F i l t e r < / K e y > < / D i a g r a m O b j e c t K e y > < D i a g r a m O b j e c t K e y > < K e y > R e l a t i o n s h i p s \ & l t ; T a b l e s \ O b s e r v a t i o n \ C o l u m n s \ S e t & g t ; - & l t ; T a b l e s \ S e t \ C o l u m n s \ S e t & g t ; < / K e y > < / D i a g r a m O b j e c t K e y > < D i a g r a m O b j e c t K e y > < K e y > R e l a t i o n s h i p s \ & l t ; T a b l e s \ O b s e r v a t i o n \ C o l u m n s \ S e t & g t ; - & l t ; T a b l e s \ S e t \ C o l u m n s \ S e t & g t ; \ F K < / K e y > < / D i a g r a m O b j e c t K e y > < D i a g r a m O b j e c t K e y > < K e y > R e l a t i o n s h i p s \ & l t ; T a b l e s \ O b s e r v a t i o n \ C o l u m n s \ S e t & g t ; - & l t ; T a b l e s \ S e t \ C o l u m n s \ S e t & g t ; \ P K < / K e y > < / D i a g r a m O b j e c t K e y > < D i a g r a m O b j e c t K e y > < K e y > R e l a t i o n s h i p s \ & l t ; T a b l e s \ O b s e r v a t i o n \ C o l u m n s \ S e t & g t ; - & l t ; T a b l e s \ S e t \ C o l u m n s \ S e t & g t ; \ C r o s s F i l t e r < / K e y > < / D i a g r a m O b j e c t K e y > < D i a g r a m O b j e c t K e y > < K e y > R e l a t i o n s h i p s \ & l t ; T a b l e s \ O b s e r v a t i o n \ C o l u m n s \ F a c u l t y & g t ; - & l t ; T a b l e s \ F a c u l t y \ C o l u m n s \ F a c u l t y & g t ; < / K e y > < / D i a g r a m O b j e c t K e y > < D i a g r a m O b j e c t K e y > < K e y > R e l a t i o n s h i p s \ & l t ; T a b l e s \ O b s e r v a t i o n \ C o l u m n s \ F a c u l t y & g t ; - & l t ; T a b l e s \ F a c u l t y \ C o l u m n s \ F a c u l t y & g t ; \ F K < / K e y > < / D i a g r a m O b j e c t K e y > < D i a g r a m O b j e c t K e y > < K e y > R e l a t i o n s h i p s \ & l t ; T a b l e s \ O b s e r v a t i o n \ C o l u m n s \ F a c u l t y & g t ; - & l t ; T a b l e s \ F a c u l t y \ C o l u m n s \ F a c u l t y & g t ; \ P K < / K e y > < / D i a g r a m O b j e c t K e y > < D i a g r a m O b j e c t K e y > < K e y > R e l a t i o n s h i p s \ & l t ; T a b l e s \ O b s e r v a t i o n \ C o l u m n s \ F a c u l t y & g t ; - & l t ; T a b l e s \ F a c u l t y \ C o l u m n s \ F a c u l t y & g t ; \ C r o s s F i l t e r < / K e y > < / D i a g r a m O b j e c t K e y > < D i a g r a m O b j e c t K e y > < K e y > R e l a t i o n s h i p s \ & l t ; T a b l e s \ O b s e r v a t i o n \ C o l u m n s \ W e e k & g t ; - & l t ; T a b l e s \ W e e k \ C o l u m n s \ W e e k & g t ; < / K e y > < / D i a g r a m O b j e c t K e y > < D i a g r a m O b j e c t K e y > < K e y > R e l a t i o n s h i p s \ & l t ; T a b l e s \ O b s e r v a t i o n \ C o l u m n s \ W e e k & g t ; - & l t ; T a b l e s \ W e e k \ C o l u m n s \ W e e k & g t ; \ F K < / K e y > < / D i a g r a m O b j e c t K e y > < D i a g r a m O b j e c t K e y > < K e y > R e l a t i o n s h i p s \ & l t ; T a b l e s \ O b s e r v a t i o n \ C o l u m n s \ W e e k & g t ; - & l t ; T a b l e s \ W e e k \ C o l u m n s \ W e e k & g t ; \ P K < / K e y > < / D i a g r a m O b j e c t K e y > < D i a g r a m O b j e c t K e y > < K e y > R e l a t i o n s h i p s \ & l t ; T a b l e s \ O b s e r v a t i o n \ C o l u m n s \ W e e k & g t ; - & l t ; T a b l e s \ W e e k \ C o l u m n s \ W e e k & g t ; \ C r o s s F i l t e r < / K e y > < / D i a g r a m O b j e c t K e y > < D i a g r a m O b j e c t K e y > < K e y > R e l a t i o n s h i p s \ & l t ; T a b l e s \ O b s e r v a t i o n \ C o l u m n s \ T e r m & g t ; - & l t ; T a b l e s \ T e r m \ C o l u m n s \ T e r m & g t ; < / K e y > < / D i a g r a m O b j e c t K e y > < D i a g r a m O b j e c t K e y > < K e y > R e l a t i o n s h i p s \ & l t ; T a b l e s \ O b s e r v a t i o n \ C o l u m n s \ T e r m & g t ; - & l t ; T a b l e s \ T e r m \ C o l u m n s \ T e r m & g t ; \ F K < / K e y > < / D i a g r a m O b j e c t K e y > < D i a g r a m O b j e c t K e y > < K e y > R e l a t i o n s h i p s \ & l t ; T a b l e s \ O b s e r v a t i o n \ C o l u m n s \ T e r m & g t ; - & l t ; T a b l e s \ T e r m \ C o l u m n s \ T e r m & g t ; \ P K < / K e y > < / D i a g r a m O b j e c t K e y > < D i a g r a m O b j e c t K e y > < K e y > R e l a t i o n s h i p s \ & l t ; T a b l e s \ O b s e r v a t i o n \ C o l u m n s \ T e r m & g t ; - & l t ; T a b l e s \ T e r m \ C o l u m n s \ T e r m & g t ; \ C r o s s F i l t e r < / K e y > < / D i a g r a m O b j e c t K e y > < / A l l K e y s > < S e l e c t e d K e y s > < D i a g r a m O b j e c t K e y > < K e y > R e l a t i o n s h i p s \ & l t ; T a b l e s \ O b s e r v a t i o n \ C o l u m n s \ T e r m & g t ; - & l t ; T a b l e s \ T e r m \ C o l u m n s \ T e r m & g t ; 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 T a g s \ T a b l e s \ & l t ; T a b l e s \ O b s e r v a t i o n & g t ; < / K e y > < / a : K e y > < a : V a l u e   i : t y p e = " D i a g r a m D i s p l a y T a g V i e w S t a t e " > < I s N o t F i l t e r e d O u t > t r u e < / I s N o t F i l t e r e d O u t > < / a : V a l u e > < / a : K e y V a l u e O f D i a g r a m O b j e c t K e y a n y T y p e z b w N T n L X > < a : K e y V a l u e O f D i a g r a m O b j e c t K e y a n y T y p e z b w N T n L X > < a : K e y > < K e y > D y n a m i c   T a g s \ T a b l e s \ & l t ; T a b l e s \ S t a f f & g t ; < / K e y > < / a : K e y > < a : V a l u e   i : t y p e = " D i a g r a m D i s p l a y T a g V i e w S t a t e " > < I s N o t F i l t e r e d O u t > t r u e < / I s N o t F i l t e r e d O u t > < / a : V a l u e > < / a : K e y V a l u e O f D i a g r a m O b j e c t K e y a n y T y p e z b w N T n L X > < a : K e y V a l u e O f D i a g r a m O b j e c t K e y a n y T y p e z b w N T n L X > < a : K e y > < K e y > D y n a m i c   T a g s \ T a b l e s \ & l t ; T a b l e s \ O b s e r v e r & g t ; < / K e y > < / a : K e y > < a : V a l u e   i : t y p e = " D i a g r a m D i s p l a y T a g V i e w S t a t e " > < I s N o t F i l t e r e d O u t > t r u e < / I s N o t F i l t e r e d O u t > < / a : V a l u e > < / a : K e y V a l u e O f D i a g r a m O b j e c t K e y a n y T y p e z b w N T n L X > < a : K e y V a l u e O f D i a g r a m O b j e c t K e y a n y T y p e z b w N T n L X > < a : K e y > < K e y > D y n a m i c   T a g s \ T a b l e s \ & l t ; T a b l e s \ C r i t e r i a & g t ; < / K e y > < / a : K e y > < a : V a l u e   i : t y p e = " D i a g r a m D i s p l a y T a g V i e w S t a t e " > < I s N o t F i l t e r e d O u t > t r u e < / I s N o t F i l t e r e d O u t > < / a : V a l u e > < / a : K e y V a l u e O f D i a g r a m O b j e c t K e y a n y T y p e z b w N T n L X > < a : K e y V a l u e O f D i a g r a m O b j e c t K e y a n y T y p e z b w N T n L X > < a : K e y > < K e y > D y n a m i c   T a g s \ T a b l e s \ & l t ; T a b l e s \ S e t & g t ; < / K e y > < / a : K e y > < a : V a l u e   i : t y p e = " D i a g r a m D i s p l a y T a g V i e w S t a t e " > < I s N o t F i l t e r e d O u t > t r u e < / I s N o t F i l t e r e d O u t > < / a : V a l u e > < / a : K e y V a l u e O f D i a g r a m O b j e c t K e y a n y T y p e z b w N T n L X > < a : K e y V a l u e O f D i a g r a m O b j e c t K e y a n y T y p e z b w N T n L X > < a : K e y > < K e y > D y n a m i c   T a g s \ T a b l e s \ & l t ; T a b l e s \ F a c u l t y & g t ; < / K e y > < / a : K e y > < a : V a l u e   i : t y p e = " D i a g r a m D i s p l a y T a g V i e w S t a t e " > < I s N o t F i l t e r e d O u t > t r u e < / I s N o t F i l t e r e d O u t > < / a : V a l u e > < / a : K e y V a l u e O f D i a g r a m O b j e c t K e y a n y T y p e z b w N T n L X > < a : K e y V a l u e O f D i a g r a m O b j e c t K e y a n y T y p e z b w N T n L X > < a : K e y > < K e y > D y n a m i c   T a g s \ T a b l e s \ & l t ; T a b l e s \ W e e k & g t ; < / K e y > < / a : K e y > < a : V a l u e   i : t y p e = " D i a g r a m D i s p l a y T a g V i e w S t a t e " > < I s N o t F i l t e r e d O u t > t r u e < / I s N o t F i l t e r e d O u t > < / a : V a l u e > < / a : K e y V a l u e O f D i a g r a m O b j e c t K e y a n y T y p e z b w N T n L X > < a : K e y V a l u e O f D i a g r a m O b j e c t K e y a n y T y p e z b w N T n L X > < a : K e y > < K e y > D y n a m i c   T a g s \ T a b l e s \ & l t ; T a b l e s \ T e r m & g t ; < / K e y > < / a : K e y > < a : V a l u e   i : t y p e = " D i a g r a m D i s p l a y T a g V i e w S t a t e " > < I s N o t F i l t e r e d O u t > t r u e < / I s N o t F i l t e r e d O u t > < / a : V a l u e > < / a : K e y V a l u e O f D i a g r a m O b j e c t K e y a n y T y p e z b w N T n L X > < a : K e y V a l u e O f D i a g r a m O b j e c t K e y a n y T y p e z b w N T n L X > < a : K e y > < K e y > T a b l e s \ O b s e r v a t i o n < / K e y > < / a : K e y > < a : V a l u e   i : t y p e = " D i a g r a m D i s p l a y N o d e V i e w S t a t e " > < H e i g h t > 5 5 6 . 3 3 3 3 3 3 3 3 3 3 3 3 < / H e i g h t > < I s E x p a n d e d > t r u e < / I s E x p a n d e d > < L a y e d O u t > t r u e < / L a y e d O u t > < L e f t > 2 8 6 . 3 3 3 3 3 3 3 3 3 3 3 3 2 6 < / L e f t > < T a b I n d e x > 1 < / T a b I n d e x > < T o p > 1 . 3 3 3 3 3 3 3 3 3 3 3 3 3 7 1 2 < / T o p > < W i d t h > 4 2 9 < / W i d t h > < / a : V a l u e > < / a : K e y V a l u e O f D i a g r a m O b j e c t K e y a n y T y p e z b w N T n L X > < a : K e y V a l u e O f D i a g r a m O b j e c t K e y a n y T y p e z b w N T n L X > < a : K e y > < K e y > T a b l e s \ O b s e r v a t i o n \ C o l u m n s \ U I N < / K e y > < / a : K e y > < a : V a l u e   i : t y p e = " D i a g r a m D i s p l a y N o d e V i e w S t a t e " > < H e i g h t > 1 5 0 < / H e i g h t > < I s E x p a n d e d > t r u e < / I s E x p a n d e d > < W i d t h > 2 0 0 < / W i d t h > < / a : V a l u e > < / a : K e y V a l u e O f D i a g r a m O b j e c t K e y a n y T y p e z b w N T n L X > < a : K e y V a l u e O f D i a g r a m O b j e c t K e y a n y T y p e z b w N T n L X > < a : K e y > < K e y > T a b l e s \ O b s e r v a t i o n \ C o l u m n s \ I D < / K e y > < / a : K e y > < a : V a l u e   i : t y p e = " D i a g r a m D i s p l a y N o d e V i e w S t a t e " > < H e i g h t > 1 5 0 < / H e i g h t > < I s E x p a n d e d > t r u e < / I s E x p a n d e d > < W i d t h > 2 0 0 < / W i d t h > < / a : V a l u e > < / a : K e y V a l u e O f D i a g r a m O b j e c t K e y a n y T y p e z b w N T n L X > < a : K e y V a l u e O f D i a g r a m O b j e c t K e y a n y T y p e z b w N T n L X > < a : K e y > < K e y > T a b l e s \ O b s e r v a t i o n \ C o l u m n s \ S u b m i s s i o n   T I m e < / K e y > < / a : K e y > < a : V a l u e   i : t y p e = " D i a g r a m D i s p l a y N o d e V i e w S t a t e " > < H e i g h t > 1 5 0 < / H e i g h t > < I s E x p a n d e d > t r u e < / I s E x p a n d e d > < W i d t h > 2 0 0 < / W i d t h > < / a : V a l u e > < / a : K e y V a l u e O f D i a g r a m O b j e c t K e y a n y T y p e z b w N T n L X > < a : K e y V a l u e O f D i a g r a m O b j e c t K e y a n y T y p e z b w N T n L X > < a : K e y > < K e y > T a b l e s \ O b s e r v a t i o n \ C o l u m n s \ E m a i l < / K e y > < / a : K e y > < a : V a l u e   i : t y p e = " D i a g r a m D i s p l a y N o d e V i e w S t a t e " > < H e i g h t > 1 5 0 < / H e i g h t > < I s E x p a n d e d > t r u e < / I s E x p a n d e d > < W i d t h > 2 0 0 < / W i d t h > < / a : V a l u e > < / a : K e y V a l u e O f D i a g r a m O b j e c t K e y a n y T y p e z b w N T n L X > < a : K e y V a l u e O f D i a g r a m O b j e c t K e y a n y T y p e z b w N T n L X > < a : K e y > < K e y > T a b l e s \ O b s e r v a t i o n \ C o l u m n s \ N a m e < / K e y > < / a : K e y > < a : V a l u e   i : t y p e = " D i a g r a m D i s p l a y N o d e V i e w S t a t e " > < H e i g h t > 1 5 0 < / H e i g h t > < I s E x p a n d e d > t r u e < / I s E x p a n d e d > < W i d t h > 2 0 0 < / W i d t h > < / a : V a l u e > < / a : K e y V a l u e O f D i a g r a m O b j e c t K e y a n y T y p e z b w N T n L X > < a : K e y V a l u e O f D i a g r a m O b j e c t K e y a n y T y p e z b w N T n L X > < a : K e y > < K e y > T a b l e s \ O b s e r v a t i o n \ C o l u m n s \ T e a c h e r   I n i t i a l s < / K e y > < / a : K e y > < a : V a l u e   i : t y p e = " D i a g r a m D i s p l a y N o d e V i e w S t a t e " > < H e i g h t > 1 5 0 < / H e i g h t > < I s E x p a n d e d > t r u e < / I s E x p a n d e d > < W i d t h > 2 0 0 < / W i d t h > < / a : V a l u e > < / a : K e y V a l u e O f D i a g r a m O b j e c t K e y a n y T y p e z b w N T n L X > < a : K e y V a l u e O f D i a g r a m O b j e c t K e y a n y T y p e z b w N T n L X > < a : K e y > < K e y > T a b l e s \ O b s e r v a t i o n \ C o l u m n s \ D a t e   o f   O b s e r v a t i o n < / K e y > < / a : K e y > < a : V a l u e   i : t y p e = " D i a g r a m D i s p l a y N o d e V i e w S t a t e " > < H e i g h t > 1 5 0 < / H e i g h t > < I s E x p a n d e d > t r u e < / I s E x p a n d e d > < W i d t h > 2 0 0 < / W i d t h > < / a : V a l u e > < / a : K e y V a l u e O f D i a g r a m O b j e c t K e y a n y T y p e z b w N T n L X > < a : K e y V a l u e O f D i a g r a m O b j e c t K e y a n y T y p e z b w N T n L X > < a : K e y > < K e y > T a b l e s \ O b s e r v a t i o n \ C o l u m n s \ W e e k < / K e y > < / a : K e y > < a : V a l u e   i : t y p e = " D i a g r a m D i s p l a y N o d e V i e w S t a t e " > < H e i g h t > 1 5 0 < / H e i g h t > < I s E x p a n d e d > t r u e < / I s E x p a n d e d > < W i d t h > 2 0 0 < / W i d t h > < / a : V a l u e > < / a : K e y V a l u e O f D i a g r a m O b j e c t K e y a n y T y p e z b w N T n L X > < a : K e y V a l u e O f D i a g r a m O b j e c t K e y a n y T y p e z b w N T n L X > < a : K e y > < K e y > T a b l e s \ O b s e r v a t i o n \ C o l u m n s \ T e r m < / K e y > < / a : K e y > < a : V a l u e   i : t y p e = " D i a g r a m D i s p l a y N o d e V i e w S t a t e " > < H e i g h t > 1 5 0 < / H e i g h t > < I s E x p a n d e d > t r u e < / I s E x p a n d e d > < W i d t h > 2 0 0 < / W i d t h > < / a : V a l u e > < / a : K e y V a l u e O f D i a g r a m O b j e c t K e y a n y T y p e z b w N T n L X > < a : K e y V a l u e O f D i a g r a m O b j e c t K e y a n y T y p e z b w N T n L X > < a : K e y > < K e y > T a b l e s \ O b s e r v a t i o n \ C o l u m n s \ F a c u l t y < / K e y > < / a : K e y > < a : V a l u e   i : t y p e = " D i a g r a m D i s p l a y N o d e V i e w S t a t e " > < H e i g h t > 1 5 0 < / H e i g h t > < I s E x p a n d e d > t r u e < / I s E x p a n d e d > < W i d t h > 2 0 0 < / W i d t h > < / a : V a l u e > < / a : K e y V a l u e O f D i a g r a m O b j e c t K e y a n y T y p e z b w N T n L X > < a : K e y V a l u e O f D i a g r a m O b j e c t K e y a n y T y p e z b w N T n L X > < a : K e y > < K e y > T a b l e s \ O b s e r v a t i o n \ C o l u m n s \ Y e a r   G r o u p < / K e y > < / a : K e y > < a : V a l u e   i : t y p e = " D i a g r a m D i s p l a y N o d e V i e w S t a t e " > < H e i g h t > 1 5 0 < / H e i g h t > < I s E x p a n d e d > t r u e < / I s E x p a n d e d > < W i d t h > 2 0 0 < / W i d t h > < / a : V a l u e > < / a : K e y V a l u e O f D i a g r a m O b j e c t K e y a n y T y p e z b w N T n L X > < a : K e y V a l u e O f D i a g r a m O b j e c t K e y a n y T y p e z b w N T n L X > < a : K e y > < K e y > T a b l e s \ O b s e r v a t i o n \ C o l u m n s \ S u b j e c t < / K e y > < / a : K e y > < a : V a l u e   i : t y p e = " D i a g r a m D i s p l a y N o d e V i e w S t a t e " > < H e i g h t > 1 5 0 < / H e i g h t > < I s E x p a n d e d > t r u e < / I s E x p a n d e d > < W i d t h > 2 0 0 < / W i d t h > < / a : V a l u e > < / a : K e y V a l u e O f D i a g r a m O b j e c t K e y a n y T y p e z b w N T n L X > < a : K e y V a l u e O f D i a g r a m O b j e c t K e y a n y T y p e z b w N T n L X > < a : K e y > < K e y > T a b l e s \ O b s e r v a t i o n \ C o l u m n s \ S e t < / K e y > < / a : K e y > < a : V a l u e   i : t y p e = " D i a g r a m D i s p l a y N o d e V i e w S t a t e " > < H e i g h t > 1 5 0 < / H e i g h t > < I s E x p a n d e d > t r u e < / I s E x p a n d e d > < W i d t h > 2 0 0 < / W i d t h > < / a : V a l u e > < / a : K e y V a l u e O f D i a g r a m O b j e c t K e y a n y T y p e z b w N T n L X > < a : K e y V a l u e O f D i a g r a m O b j e c t K e y a n y T y p e z b w N T n L X > < a : K e y > < K e y > T a b l e s \ O b s e r v a t i o n \ C o l u m n s \ B a n d - B l o c k < / K e y > < / a : K e y > < a : V a l u e   i : t y p e = " D i a g r a m D i s p l a y N o d e V i e w S t a t e " > < H e i g h t > 1 5 0 < / H e i g h t > < I s E x p a n d e d > t r u e < / I s E x p a n d e d > < W i d t h > 2 0 0 < / W i d t h > < / a : V a l u e > < / a : K e y V a l u e O f D i a g r a m O b j e c t K e y a n y T y p e z b w N T n L X > < a : K e y V a l u e O f D i a g r a m O b j e c t K e y a n y T y p e z b w N T n L X > < a : K e y > < K e y > T a b l e s \ O b s e r v a t i o n \ C o l u m n s \ O b s e r v a t i o n   T y p e < / K e y > < / a : K e y > < a : V a l u e   i : t y p e = " D i a g r a m D i s p l a y N o d e V i e w S t a t e " > < H e i g h t > 1 5 0 < / H e i g h t > < I s E x p a n d e d > t r u e < / I s E x p a n d e d > < W i d t h > 2 0 0 < / W i d t h > < / a : V a l u e > < / a : K e y V a l u e O f D i a g r a m O b j e c t K e y a n y T y p e z b w N T n L X > < a : K e y V a l u e O f D i a g r a m O b j e c t K e y a n y T y p e z b w N T n L X > < a : K e y > < K e y > T a b l e s \ O b s e r v a t i o n \ C o l u m n s \ F o c u s < / K e y > < / a : K e y > < a : V a l u e   i : t y p e = " D i a g r a m D i s p l a y N o d e V i e w S t a t e " > < H e i g h t > 1 5 0 < / H e i g h t > < I s E x p a n d e d > t r u e < / I s E x p a n d e d > < W i d t h > 2 0 0 < / W i d t h > < / a : V a l u e > < / a : K e y V a l u e O f D i a g r a m O b j e c t K e y a n y T y p e z b w N T n L X > < a : K e y V a l u e O f D i a g r a m O b j e c t K e y a n y T y p e z b w N T n L X > < a : K e y > < K e y > T a b l e s \ O b s e r v a t i o n \ C o l u m n s \ L e s s o n   T o p i c < / K e y > < / a : K e y > < a : V a l u e   i : t y p e = " D i a g r a m D i s p l a y N o d e V i e w S t a t e " > < H e i g h t > 1 5 0 < / H e i g h t > < I s E x p a n d e d > t r u e < / I s E x p a n d e d > < W i d t h > 2 0 0 < / W i d t h > < / a : V a l u e > < / a : K e y V a l u e O f D i a g r a m O b j e c t K e y a n y T y p e z b w N T n L X > < a : K e y V a l u e O f D i a g r a m O b j e c t K e y a n y T y p e z b w N T n L X > < a : K e y > < K e y > T a b l e s \ O b s e r v a t i o n \ C o l u m n s \ P l a n n i n g   a n d   D e l i v e r y   L e a r n i n g   W a l k   F o c u s   B o o k   L o o k   N a r r a t i v e < / K e y > < / a : K e y > < a : V a l u e   i : t y p e = " D i a g r a m D i s p l a y N o d e V i e w S t a t e " > < H e i g h t > 1 5 0 < / H e i g h t > < I s E x p a n d e d > t r u e < / I s E x p a n d e d > < W i d t h > 2 0 0 < / W i d t h > < / a : V a l u e > < / a : K e y V a l u e O f D i a g r a m O b j e c t K e y a n y T y p e z b w N T n L X > < a : K e y V a l u e O f D i a g r a m O b j e c t K e y a n y T y p e z b w N T n L X > < a : K e y > < K e y > T a b l e s \ O b s e r v a t i o n \ C o l u m n s \ L e a r n i n g   O v e r t i m e < / K e y > < / a : K e y > < a : V a l u e   i : t y p e = " D i a g r a m D i s p l a y N o d e V i e w S t a t e " > < H e i g h t > 1 5 0 < / H e i g h t > < I s E x p a n d e d > t r u e < / I s E x p a n d e d > < W i d t h > 2 0 0 < / W i d t h > < / a : V a l u e > < / a : K e y V a l u e O f D i a g r a m O b j e c t K e y a n y T y p e z b w N T n L X > < a : K e y V a l u e O f D i a g r a m O b j e c t K e y a n y T y p e z b w N T n L X > < a : K e y > < K e y > T a b l e s \ O b s e r v a t i o n \ C o l u m n s \ A s s e s s m e n t   a n d   F e e d b a c k < / K e y > < / a : K e y > < a : V a l u e   i : t y p e = " D i a g r a m D i s p l a y N o d e V i e w S t a t e " > < H e i g h t > 1 5 0 < / H e i g h t > < I s E x p a n d e d > t r u e < / I s E x p a n d e d > < W i d t h > 2 0 0 < / W i d t h > < / a : V a l u e > < / a : K e y V a l u e O f D i a g r a m O b j e c t K e y a n y T y p e z b w N T n L X > < a : K e y V a l u e O f D i a g r a m O b j e c t K e y a n y T y p e z b w N T n L X > < a : K e y > < K e y > T a b l e s \ O b s e r v a t i o n \ C o l u m n s \ B e h a v i o u r   f o r   L e a r n i n g < / K e y > < / a : K e y > < a : V a l u e   i : t y p e = " D i a g r a m D i s p l a y N o d e V i e w S t a t e " > < H e i g h t > 1 5 0 < / H e i g h t > < I s E x p a n d e d > t r u e < / I s E x p a n d e d > < W i d t h > 2 0 0 < / W i d t h > < / a : V a l u e > < / a : K e y V a l u e O f D i a g r a m O b j e c t K e y a n y T y p e z b w N T n L X > < a : K e y V a l u e O f D i a g r a m O b j e c t K e y a n y T y p e z b w N T n L X > < a : K e y > < K e y > T a b l e s \ O b s e r v a t i o n \ C o l u m n s \ A r e a s   f o r   D e v e l o p m e n t < / K e y > < / a : K e y > < a : V a l u e   i : t y p e = " D i a g r a m D i s p l a y N o d e V i e w S t a t e " > < H e i g h t > 1 5 0 < / H e i g h t > < I s E x p a n d e d > t r u e < / I s E x p a n d e d > < W i d t h > 2 0 0 < / W i d t h > < / a : V a l u e > < / a : K e y V a l u e O f D i a g r a m O b j e c t K e y a n y T y p e z b w N T n L X > < a : K e y V a l u e O f D i a g r a m O b j e c t K e y a n y T y p e z b w N T n L X > < a : K e y > < K e y > T a b l e s \ O b s e r v a t i o n \ C o l u m n s \ S e q u e n c e < / K e y > < / a : K e y > < a : V a l u e   i : t y p e = " D i a g r a m D i s p l a y N o d e V i e w S t a t e " > < H e i g h t > 1 5 0 < / H e i g h t > < I s E x p a n d e d > t r u e < / I s E x p a n d e d > < W i d t h > 2 0 0 < / W i d t h > < / a : V a l u e > < / a : K e y V a l u e O f D i a g r a m O b j e c t K e y a n y T y p e z b w N T n L X > < a : K e y V a l u e O f D i a g r a m O b j e c t K e y a n y T y p e z b w N T n L X > < a : K e y > < K e y > T a b l e s \ O b s e r v a t i o n \ C o l u m n s \ E x p l a n a t i o n s < / K e y > < / a : K e y > < a : V a l u e   i : t y p e = " D i a g r a m D i s p l a y N o d e V i e w S t a t e " > < H e i g h t > 1 5 0 < / H e i g h t > < I s E x p a n d e d > t r u e < / I s E x p a n d e d > < W i d t h > 2 0 0 < / W i d t h > < / a : V a l u e > < / a : K e y V a l u e O f D i a g r a m O b j e c t K e y a n y T y p e z b w N T n L X > < a : K e y V a l u e O f D i a g r a m O b j e c t K e y a n y T y p e z b w N T n L X > < a : K e y > < K e y > T a b l e s \ O b s e r v a t i o n \ C o l u m n s \ A s s e s s m e n t   S t r a t e g i e s < / K e y > < / a : K e y > < a : V a l u e   i : t y p e = " D i a g r a m D i s p l a y N o d e V i e w S t a t e " > < H e i g h t > 1 5 0 < / H e i g h t > < I s E x p a n d e d > t r u e < / I s E x p a n d e d > < W i d t h > 2 0 0 < / W i d t h > < / a : V a l u e > < / a : K e y V a l u e O f D i a g r a m O b j e c t K e y a n y T y p e z b w N T n L X > < a : K e y V a l u e O f D i a g r a m O b j e c t K e y a n y T y p e z b w N T n L X > < a : K e y > < K e y > T a b l e s \ O b s e r v a t i o n \ C o l u m n s \ M i n i   W h i t e b o a r d s < / K e y > < / a : K e y > < a : V a l u e   i : t y p e = " D i a g r a m D i s p l a y N o d e V i e w S t a t e " > < H e i g h t > 1 5 0 < / H e i g h t > < I s E x p a n d e d > t r u e < / I s E x p a n d e d > < W i d t h > 2 0 0 < / W i d t h > < / a : V a l u e > < / a : K e y V a l u e O f D i a g r a m O b j e c t K e y a n y T y p e z b w N T n L X > < a : K e y V a l u e O f D i a g r a m O b j e c t K e y a n y T y p e z b w N T n L X > < a : K e y > < K e y > T a b l e s \ O b s e r v a t i o n \ C o l u m n s \ Q u e s t i o n i n g < / K e y > < / a : K e y > < a : V a l u e   i : t y p e = " D i a g r a m D i s p l a y N o d e V i e w S t a t e " > < H e i g h t > 1 5 0 < / H e i g h t > < I s E x p a n d e d > t r u e < / I s E x p a n d e d > < W i d t h > 2 0 0 < / W i d t h > < / a : V a l u e > < / a : K e y V a l u e O f D i a g r a m O b j e c t K e y a n y T y p e z b w N T n L X > < a : K e y V a l u e O f D i a g r a m O b j e c t K e y a n y T y p e z b w N T n L X > < a : K e y > < K e y > T a b l e s \ O b s e r v a t i o n \ C o l u m n s \ L e a r n i n g   I n d e p e n d e n t l y < / K e y > < / a : K e y > < a : V a l u e   i : t y p e = " D i a g r a m D i s p l a y N o d e V i e w S t a t e " > < H e i g h t > 1 5 0 < / H e i g h t > < I s E x p a n d e d > t r u e < / I s E x p a n d e d > < W i d t h > 2 0 0 < / W i d t h > < / a : V a l u e > < / a : K e y V a l u e O f D i a g r a m O b j e c t K e y a n y T y p e z b w N T n L X > < a : K e y V a l u e O f D i a g r a m O b j e c t K e y a n y T y p e z b w N T n L X > < a : K e y > < K e y > T a b l e s \ O b s e r v a t i o n \ C o l u m n s \ S t a r t   o f   L e s s o n   R o u t i n e s < / K e y > < / a : K e y > < a : V a l u e   i : t y p e = " D i a g r a m D i s p l a y N o d e V i e w S t a t e " > < H e i g h t > 1 5 0 < / H e i g h t > < I s E x p a n d e d > t r u e < / I s E x p a n d e d > < W i d t h > 2 0 0 < / W i d t h > < / a : V a l u e > < / a : K e y V a l u e O f D i a g r a m O b j e c t K e y a n y T y p e z b w N T n L X > < a : K e y V a l u e O f D i a g r a m O b j e c t K e y a n y T y p e z b w N T n L X > < a : K e y > < K e y > T a b l e s \ O b s e r v a t i o n \ C o l u m n s \ R o u t i n e s   a r e   E m b e d d e d < / K e y > < / a : K e y > < a : V a l u e   i : t y p e = " D i a g r a m D i s p l a y N o d e V i e w S t a t e " > < H e i g h t > 1 5 0 < / H e i g h t > < I s E x p a n d e d > t r u e < / I s E x p a n d e d > < W i d t h > 2 0 0 < / W i d t h > < / a : V a l u e > < / a : K e y V a l u e O f D i a g r a m O b j e c t K e y a n y T y p e z b w N T n L X > < a : K e y V a l u e O f D i a g r a m O b j e c t K e y a n y T y p e z b w N T n L X > < a : K e y > < K e y > T a b l e s \ O b s e r v a t i o n \ C o l u m n s \ B e h a v i o u r   M a n a g e m e n t < / K e y > < / a : K e y > < a : V a l u e   i : t y p e = " D i a g r a m D i s p l a y N o d e V i e w S t a t e " > < H e i g h t > 1 5 0 < / H e i g h t > < I s E x p a n d e d > t r u e < / I s E x p a n d e d > < W i d t h > 2 0 0 < / W i d t h > < / a : V a l u e > < / a : K e y V a l u e O f D i a g r a m O b j e c t K e y a n y T y p e z b w N T n L X > < a : K e y V a l u e O f D i a g r a m O b j e c t K e y a n y T y p e z b w N T n L X > < a : K e y > < K e y > T a b l e s \ O b s e r v a t i o n \ C o l u m n s \ P o s i t i v e   S t u d e n t   B e h a v i o u r < / K e y > < / a : K e y > < a : V a l u e   i : t y p e = " D i a g r a m D i s p l a y N o d e V i e w S t a t e " > < H e i g h t > 1 5 0 < / H e i g h t > < I s E x p a n d e d > t r u e < / I s E x p a n d e d > < W i d t h > 2 0 0 < / W i d t h > < / a : V a l u e > < / a : K e y V a l u e O f D i a g r a m O b j e c t K e y a n y T y p e z b w N T n L X > < a : K e y V a l u e O f D i a g r a m O b j e c t K e y a n y T y p e z b w N T n L X > < a : K e y > < K e y > T a b l e s \ O b s e r v a t i o n \ C o l u m n s \ S t u d e n t s   S p e a k   a n d   r e a d   w i t h   c o n f i d e n c e < / K e y > < / a : K e y > < a : V a l u e   i : t y p e = " D i a g r a m D i s p l a y N o d e V i e w S t a t e " > < H e i g h t > 1 5 0 < / H e i g h t > < I s E x p a n d e d > t r u e < / I s E x p a n d e d > < W i d t h > 2 0 0 < / W i d t h > < / a : V a l u e > < / a : K e y V a l u e O f D i a g r a m O b j e c t K e y a n y T y p e z b w N T n L X > < a : K e y V a l u e O f D i a g r a m O b j e c t K e y a n y T y p e z b w N T n L X > < a : K e y > < K e y > T a b l e s \ O b s e r v a t i o n \ C o l u m n s \ O p p o r t u n i t i e s   t o   r e a d   a l o u d   i n   l e s s o n s < / K e y > < / a : K e y > < a : V a l u e   i : t y p e = " D i a g r a m D i s p l a y N o d e V i e w S t a t e " > < H e i g h t > 1 5 0 < / H e i g h t > < I s E x p a n d e d > t r u e < / I s E x p a n d e d > < W i d t h > 2 0 0 < / W i d t h > < / a : V a l u e > < / a : K e y V a l u e O f D i a g r a m O b j e c t K e y a n y T y p e z b w N T n L X > < a : K e y V a l u e O f D i a g r a m O b j e c t K e y a n y T y p e z b w N T n L X > < a : K e y > < K e y > T a b l e s \ O b s e r v a t i o n \ C o l u m n s \ S E N D < / K e y > < / a : K e y > < a : V a l u e   i : t y p e = " D i a g r a m D i s p l a y N o d e V i e w S t a t e " > < H e i g h t > 1 5 0 < / H e i g h t > < I s E x p a n d e d > t r u e < / I s E x p a n d e d > < W i d t h > 2 0 0 < / W i d t h > < / a : V a l u e > < / a : K e y V a l u e O f D i a g r a m O b j e c t K e y a n y T y p e z b w N T n L X > < a : K e y V a l u e O f D i a g r a m O b j e c t K e y a n y T y p e z b w N T n L X > < a : K e y > < K e y > T a b l e s \ O b s e r v a t i o n \ M e a s u r e s \ C o u n t   o f   T e a c h e r   I n i t i a l s < / K e y > < / a : K e y > < a : V a l u e   i : t y p e = " D i a g r a m D i s p l a y N o d e V i e w S t a t e " > < H e i g h t > 1 5 0 < / H e i g h t > < I s E x p a n d e d > t r u e < / I s E x p a n d e d > < W i d t h > 2 0 0 < / W i d t h > < / a : V a l u e > < / a : K e y V a l u e O f D i a g r a m O b j e c t K e y a n y T y p e z b w N T n L X > < a : K e y V a l u e O f D i a g r a m O b j e c t K e y a n y T y p e z b w N T n L X > < a : K e y > < K e y > T a b l e s \ O b s e r v a t i o n \ C o u n t   o f   T e a c h e r   I n i t i a l s \ A d d i t i o n a l   I n f o \ I m p l i c i t   M e a s u r e < / K e y > < / a : K e y > < a : V a l u e   i : t y p e = " D i a g r a m D i s p l a y V i e w S t a t e I D i a g r a m T a g A d d i t i o n a l I n f o " / > < / a : K e y V a l u e O f D i a g r a m O b j e c t K e y a n y T y p e z b w N T n L X > < a : K e y V a l u e O f D i a g r a m O b j e c t K e y a n y T y p e z b w N T n L X > < a : K e y > < K e y > T a b l e s \ O b s e r v a t i o n \ M e a s u r e s \ C o u n t   o f   O b s e r v a t i o n   T y p e < / K e y > < / a : K e y > < a : V a l u e   i : t y p e = " D i a g r a m D i s p l a y N o d e V i e w S t a t e " > < H e i g h t > 1 5 0 < / H e i g h t > < I s E x p a n d e d > t r u e < / I s E x p a n d e d > < W i d t h > 2 0 0 < / W i d t h > < / a : V a l u e > < / a : K e y V a l u e O f D i a g r a m O b j e c t K e y a n y T y p e z b w N T n L X > < a : K e y V a l u e O f D i a g r a m O b j e c t K e y a n y T y p e z b w N T n L X > < a : K e y > < K e y > T a b l e s \ O b s e r v a t i o n \ C o u n t   o f   O b s e r v a t i o n   T y p e \ A d d i t i o n a l   I n f o \ I m p l i c i t   M e a s u r e < / K e y > < / a : K e y > < a : V a l u e   i : t y p e = " D i a g r a m D i s p l a y V i e w S t a t e I D i a g r a m T a g A d d i t i o n a l I n f o " / > < / a : K e y V a l u e O f D i a g r a m O b j e c t K e y a n y T y p e z b w N T n L X > < a : K e y V a l u e O f D i a g r a m O b j e c t K e y a n y T y p e z b w N T n L X > < a : K e y > < K e y > T a b l e s \ O b s e r v a t i o n \ M e a s u r e s \ D i s t i n c t   C o u n t   o f   O b s e r v a t i o n   T y p e < / K e y > < / a : K e y > < a : V a l u e   i : t y p e = " D i a g r a m D i s p l a y N o d e V i e w S t a t e " > < H e i g h t > 1 5 0 < / H e i g h t > < I s E x p a n d e d > t r u e < / I s E x p a n d e d > < W i d t h > 2 0 0 < / W i d t h > < / a : V a l u e > < / a : K e y V a l u e O f D i a g r a m O b j e c t K e y a n y T y p e z b w N T n L X > < a : K e y V a l u e O f D i a g r a m O b j e c t K e y a n y T y p e z b w N T n L X > < a : K e y > < K e y > T a b l e s \ O b s e r v a t i o n \ D i s t i n c t   C o u n t   o f   O b s e r v a t i o n   T y p e \ A d d i t i o n a l   I n f o \ I m p l i c i t   M e a s u r e < / K e y > < / a : K e y > < a : V a l u e   i : t y p e = " D i a g r a m D i s p l a y V i e w S t a t e I D i a g r a m T a g A d d i t i o n a l I n f o " / > < / a : K e y V a l u e O f D i a g r a m O b j e c t K e y a n y T y p e z b w N T n L X > < a : K e y V a l u e O f D i a g r a m O b j e c t K e y a n y T y p e z b w N T n L X > < a : K e y > < K e y > T a b l e s \ O b s e r v a t i o n \ M e a s u r e s \ C o u n t   o f   N a m e < / K e y > < / a : K e y > < a : V a l u e   i : t y p e = " D i a g r a m D i s p l a y N o d e V i e w S t a t e " > < H e i g h t > 1 5 0 < / H e i g h t > < I s E x p a n d e d > t r u e < / I s E x p a n d e d > < W i d t h > 2 0 0 < / W i d t h > < / a : V a l u e > < / a : K e y V a l u e O f D i a g r a m O b j e c t K e y a n y T y p e z b w N T n L X > < a : K e y V a l u e O f D i a g r a m O b j e c t K e y a n y T y p e z b w N T n L X > < a : K e y > < K e y > T a b l e s \ O b s e r v a t i o n \ C o u n t   o f   N a m e \ A d d i t i o n a l   I n f o \ I m p l i c i t   M e a s u r e < / K e y > < / a : K e y > < a : V a l u e   i : t y p e = " D i a g r a m D i s p l a y V i e w S t a t e I D i a g r a m T a g A d d i t i o n a l I n f o " / > < / a : K e y V a l u e O f D i a g r a m O b j e c t K e y a n y T y p e z b w N T n L X > < a : K e y V a l u e O f D i a g r a m O b j e c t K e y a n y T y p e z b w N T n L X > < a : K e y > < K e y > T a b l e s \ O b s e r v a t i o n \ M e a s u r e s \ C o u n t   o f   E m a i l < / K e y > < / a : K e y > < a : V a l u e   i : t y p e = " D i a g r a m D i s p l a y N o d e V i e w S t a t e " > < H e i g h t > 1 5 0 < / H e i g h t > < I s E x p a n d e d > t r u e < / I s E x p a n d e d > < W i d t h > 2 0 0 < / W i d t h > < / a : V a l u e > < / a : K e y V a l u e O f D i a g r a m O b j e c t K e y a n y T y p e z b w N T n L X > < a : K e y V a l u e O f D i a g r a m O b j e c t K e y a n y T y p e z b w N T n L X > < a : K e y > < K e y > T a b l e s \ O b s e r v a t i o n \ C o u n t   o f   E m a i l \ A d d i t i o n a l   I n f o \ I m p l i c i t   M e a s u r e < / K e y > < / a : K e y > < a : V a l u e   i : t y p e = " D i a g r a m D i s p l a y V i e w S t a t e I D i a g r a m T a g A d d i t i o n a l I n f o " / > < / a : K e y V a l u e O f D i a g r a m O b j e c t K e y a n y T y p e z b w N T n L X > < a : K e y V a l u e O f D i a g r a m O b j e c t K e y a n y T y p e z b w N T n L X > < a : K e y > < K e y > T a b l e s \ O b s e r v a t i o n \ M e a s u r e s \ C o u n t   o f   S e q u e n c e < / K e y > < / a : K e y > < a : V a l u e   i : t y p e = " D i a g r a m D i s p l a y N o d e V i e w S t a t e " > < H e i g h t > 1 5 0 < / H e i g h t > < I s E x p a n d e d > t r u e < / I s E x p a n d e d > < W i d t h > 2 0 0 < / W i d t h > < / a : V a l u e > < / a : K e y V a l u e O f D i a g r a m O b j e c t K e y a n y T y p e z b w N T n L X > < a : K e y V a l u e O f D i a g r a m O b j e c t K e y a n y T y p e z b w N T n L X > < a : K e y > < K e y > T a b l e s \ O b s e r v a t i o n \ C o u n t   o f   S e q u e n c e \ A d d i t i o n a l   I n f o \ I m p l i c i t   M e a s u r e < / K e y > < / a : K e y > < a : V a l u e   i : t y p e = " D i a g r a m D i s p l a y V i e w S t a t e I D i a g r a m T a g A d d i t i o n a l I n f o " / > < / a : K e y V a l u e O f D i a g r a m O b j e c t K e y a n y T y p e z b w N T n L X > < a : K e y V a l u e O f D i a g r a m O b j e c t K e y a n y T y p e z b w N T n L X > < a : K e y > < K e y > T a b l e s \ O b s e r v a t i o n \ M e a s u r e s \ C o u n t   o f   E x p l a n a t i o n s < / K e y > < / a : K e y > < a : V a l u e   i : t y p e = " D i a g r a m D i s p l a y N o d e V i e w S t a t e " > < H e i g h t > 1 5 0 < / H e i g h t > < I s E x p a n d e d > t r u e < / I s E x p a n d e d > < W i d t h > 2 0 0 < / W i d t h > < / a : V a l u e > < / a : K e y V a l u e O f D i a g r a m O b j e c t K e y a n y T y p e z b w N T n L X > < a : K e y V a l u e O f D i a g r a m O b j e c t K e y a n y T y p e z b w N T n L X > < a : K e y > < K e y > T a b l e s \ O b s e r v a t i o n \ C o u n t   o f   E x p l a n a t i o n s \ A d d i t i o n a l   I n f o \ I m p l i c i t   M e a s u r e < / K e y > < / a : K e y > < a : V a l u e   i : t y p e = " D i a g r a m D i s p l a y V i e w S t a t e I D i a g r a m T a g A d d i t i o n a l I n f o " / > < / a : K e y V a l u e O f D i a g r a m O b j e c t K e y a n y T y p e z b w N T n L X > < a : K e y V a l u e O f D i a g r a m O b j e c t K e y a n y T y p e z b w N T n L X > < a : K e y > < K e y > T a b l e s \ O b s e r v a t i o n \ M e a s u r e s \ C o u n t   o f   A s s e s s m e n t   S t r a t e g i e s < / K e y > < / a : K e y > < a : V a l u e   i : t y p e = " D i a g r a m D i s p l a y N o d e V i e w S t a t e " > < H e i g h t > 1 5 0 < / H e i g h t > < I s E x p a n d e d > t r u e < / I s E x p a n d e d > < W i d t h > 2 0 0 < / W i d t h > < / a : V a l u e > < / a : K e y V a l u e O f D i a g r a m O b j e c t K e y a n y T y p e z b w N T n L X > < a : K e y V a l u e O f D i a g r a m O b j e c t K e y a n y T y p e z b w N T n L X > < a : K e y > < K e y > T a b l e s \ O b s e r v a t i o n \ C o u n t   o f   A s s e s s m e n t   S t r a t e g i e s \ A d d i t i o n a l   I n f o \ I m p l i c i t   M e a s u r e < / K e y > < / a : K e y > < a : V a l u e   i : t y p e = " D i a g r a m D i s p l a y V i e w S t a t e I D i a g r a m T a g A d d i t i o n a l I n f o " / > < / a : K e y V a l u e O f D i a g r a m O b j e c t K e y a n y T y p e z b w N T n L X > < a : K e y V a l u e O f D i a g r a m O b j e c t K e y a n y T y p e z b w N T n L X > < a : K e y > < K e y > T a b l e s \ O b s e r v a t i o n \ M e a s u r e s \ C o u n t   o f   M i n i   W h i t e b o a r d s < / K e y > < / a : K e y > < a : V a l u e   i : t y p e = " D i a g r a m D i s p l a y N o d e V i e w S t a t e " > < H e i g h t > 1 5 0 < / H e i g h t > < I s E x p a n d e d > t r u e < / I s E x p a n d e d > < W i d t h > 2 0 0 < / W i d t h > < / a : V a l u e > < / a : K e y V a l u e O f D i a g r a m O b j e c t K e y a n y T y p e z b w N T n L X > < a : K e y V a l u e O f D i a g r a m O b j e c t K e y a n y T y p e z b w N T n L X > < a : K e y > < K e y > T a b l e s \ O b s e r v a t i o n \ C o u n t   o f   M i n i   W h i t e b o a r d s \ A d d i t i o n a l   I n f o \ I m p l i c i t   M e a s u r e < / K e y > < / a : K e y > < a : V a l u e   i : t y p e = " D i a g r a m D i s p l a y V i e w S t a t e I D i a g r a m T a g A d d i t i o n a l I n f o " / > < / a : K e y V a l u e O f D i a g r a m O b j e c t K e y a n y T y p e z b w N T n L X > < a : K e y V a l u e O f D i a g r a m O b j e c t K e y a n y T y p e z b w N T n L X > < a : K e y > < K e y > T a b l e s \ O b s e r v a t i o n \ M e a s u r e s \ C o u n t   o f   Q u e s t i o n i n g < / K e y > < / a : K e y > < a : V a l u e   i : t y p e = " D i a g r a m D i s p l a y N o d e V i e w S t a t e " > < H e i g h t > 1 5 0 < / H e i g h t > < I s E x p a n d e d > t r u e < / I s E x p a n d e d > < W i d t h > 2 0 0 < / W i d t h > < / a : V a l u e > < / a : K e y V a l u e O f D i a g r a m O b j e c t K e y a n y T y p e z b w N T n L X > < a : K e y V a l u e O f D i a g r a m O b j e c t K e y a n y T y p e z b w N T n L X > < a : K e y > < K e y > T a b l e s \ O b s e r v a t i o n \ C o u n t   o f   Q u e s t i o n i n g \ A d d i t i o n a l   I n f o \ I m p l i c i t   M e a s u r e < / K e y > < / a : K e y > < a : V a l u e   i : t y p e = " D i a g r a m D i s p l a y V i e w S t a t e I D i a g r a m T a g A d d i t i o n a l I n f o " / > < / a : K e y V a l u e O f D i a g r a m O b j e c t K e y a n y T y p e z b w N T n L X > < a : K e y V a l u e O f D i a g r a m O b j e c t K e y a n y T y p e z b w N T n L X > < a : K e y > < K e y > T a b l e s \ O b s e r v a t i o n \ M e a s u r e s \ C o u n t   o f   L e a r n i n g   I n d e p e n d e n t l y < / K e y > < / a : K e y > < a : V a l u e   i : t y p e = " D i a g r a m D i s p l a y N o d e V i e w S t a t e " > < H e i g h t > 1 5 0 < / H e i g h t > < I s E x p a n d e d > t r u e < / I s E x p a n d e d > < W i d t h > 2 0 0 < / W i d t h > < / a : V a l u e > < / a : K e y V a l u e O f D i a g r a m O b j e c t K e y a n y T y p e z b w N T n L X > < a : K e y V a l u e O f D i a g r a m O b j e c t K e y a n y T y p e z b w N T n L X > < a : K e y > < K e y > T a b l e s \ O b s e r v a t i o n \ C o u n t   o f   L e a r n i n g   I n d e p e n d e n t l y \ A d d i t i o n a l   I n f o \ I m p l i c i t   M e a s u r e < / K e y > < / a : K e y > < a : V a l u e   i : t y p e = " D i a g r a m D i s p l a y V i e w S t a t e I D i a g r a m T a g A d d i t i o n a l I n f o " / > < / a : K e y V a l u e O f D i a g r a m O b j e c t K e y a n y T y p e z b w N T n L X > < a : K e y V a l u e O f D i a g r a m O b j e c t K e y a n y T y p e z b w N T n L X > < a : K e y > < K e y > T a b l e s \ O b s e r v a t i o n \ M e a s u r e s \ C o u n t   o f   S t a r t   o f   L e s s o n   R o u t i n e s < / K e y > < / a : K e y > < a : V a l u e   i : t y p e = " D i a g r a m D i s p l a y N o d e V i e w S t a t e " > < H e i g h t > 1 5 0 < / H e i g h t > < I s E x p a n d e d > t r u e < / I s E x p a n d e d > < W i d t h > 2 0 0 < / W i d t h > < / a : V a l u e > < / a : K e y V a l u e O f D i a g r a m O b j e c t K e y a n y T y p e z b w N T n L X > < a : K e y V a l u e O f D i a g r a m O b j e c t K e y a n y T y p e z b w N T n L X > < a : K e y > < K e y > T a b l e s \ O b s e r v a t i o n \ C o u n t   o f   S t a r t   o f   L e s s o n   R o u t i n e s \ A d d i t i o n a l   I n f o \ I m p l i c i t   M e a s u r e < / K e y > < / a : K e y > < a : V a l u e   i : t y p e = " D i a g r a m D i s p l a y V i e w S t a t e I D i a g r a m T a g A d d i t i o n a l I n f o " / > < / a : K e y V a l u e O f D i a g r a m O b j e c t K e y a n y T y p e z b w N T n L X > < a : K e y V a l u e O f D i a g r a m O b j e c t K e y a n y T y p e z b w N T n L X > < a : K e y > < K e y > T a b l e s \ O b s e r v a t i o n \ M e a s u r e s \ C o u n t   o f   R o u t i n e s   a r e   E m b e d d e d < / K e y > < / a : K e y > < a : V a l u e   i : t y p e = " D i a g r a m D i s p l a y N o d e V i e w S t a t e " > < H e i g h t > 1 5 0 < / H e i g h t > < I s E x p a n d e d > t r u e < / I s E x p a n d e d > < W i d t h > 2 0 0 < / W i d t h > < / a : V a l u e > < / a : K e y V a l u e O f D i a g r a m O b j e c t K e y a n y T y p e z b w N T n L X > < a : K e y V a l u e O f D i a g r a m O b j e c t K e y a n y T y p e z b w N T n L X > < a : K e y > < K e y > T a b l e s \ O b s e r v a t i o n \ C o u n t   o f   R o u t i n e s   a r e   E m b e d d e d \ A d d i t i o n a l   I n f o \ I m p l i c i t   M e a s u r e < / K e y > < / a : K e y > < a : V a l u e   i : t y p e = " D i a g r a m D i s p l a y V i e w S t a t e I D i a g r a m T a g A d d i t i o n a l I n f o " / > < / a : K e y V a l u e O f D i a g r a m O b j e c t K e y a n y T y p e z b w N T n L X > < a : K e y V a l u e O f D i a g r a m O b j e c t K e y a n y T y p e z b w N T n L X > < a : K e y > < K e y > T a b l e s \ O b s e r v a t i o n \ M e a s u r e s \ C o u n t   o f   B e h a v i o u r   M a n a g e m e n t < / K e y > < / a : K e y > < a : V a l u e   i : t y p e = " D i a g r a m D i s p l a y N o d e V i e w S t a t e " > < H e i g h t > 1 5 0 < / H e i g h t > < I s E x p a n d e d > t r u e < / I s E x p a n d e d > < W i d t h > 2 0 0 < / W i d t h > < / a : V a l u e > < / a : K e y V a l u e O f D i a g r a m O b j e c t K e y a n y T y p e z b w N T n L X > < a : K e y V a l u e O f D i a g r a m O b j e c t K e y a n y T y p e z b w N T n L X > < a : K e y > < K e y > T a b l e s \ O b s e r v a t i o n \ C o u n t   o f   B e h a v i o u r   M a n a g e m e n t \ A d d i t i o n a l   I n f o \ I m p l i c i t   M e a s u r e < / K e y > < / a : K e y > < a : V a l u e   i : t y p e = " D i a g r a m D i s p l a y V i e w S t a t e I D i a g r a m T a g A d d i t i o n a l I n f o " / > < / a : K e y V a l u e O f D i a g r a m O b j e c t K e y a n y T y p e z b w N T n L X > < a : K e y V a l u e O f D i a g r a m O b j e c t K e y a n y T y p e z b w N T n L X > < a : K e y > < K e y > T a b l e s \ O b s e r v a t i o n \ M e a s u r e s \ S u m   o f   Y e a r   G r o u p < / K e y > < / a : K e y > < a : V a l u e   i : t y p e = " D i a g r a m D i s p l a y N o d e V i e w S t a t e " > < H e i g h t > 1 5 0 < / H e i g h t > < I s E x p a n d e d > t r u e < / I s E x p a n d e d > < W i d t h > 2 0 0 < / W i d t h > < / a : V a l u e > < / a : K e y V a l u e O f D i a g r a m O b j e c t K e y a n y T y p e z b w N T n L X > < a : K e y V a l u e O f D i a g r a m O b j e c t K e y a n y T y p e z b w N T n L X > < a : K e y > < K e y > T a b l e s \ O b s e r v a t i o n \ S u m   o f   Y e a r   G r o u p \ A d d i t i o n a l   I n f o \ I m p l i c i t   M e a s u r e < / K e y > < / a : K e y > < a : V a l u e   i : t y p e = " D i a g r a m D i s p l a y V i e w S t a t e I D i a g r a m T a g A d d i t i o n a l I n f o " / > < / a : K e y V a l u e O f D i a g r a m O b j e c t K e y a n y T y p e z b w N T n L X > < a : K e y V a l u e O f D i a g r a m O b j e c t K e y a n y T y p e z b w N T n L X > < a : K e y > < K e y > T a b l e s \ S t a f f < / K e y > < / a : K e y > < a : V a l u e   i : t y p e = " D i a g r a m D i s p l a y N o d e V i e w S t a t e " > < H e i g h t > 2 7 7 . 6 6 7 5 0 2 2 2 2 7 4 5 5 < / H e i g h t > < I s E x p a n d e d > t r u e < / I s E x p a n d e d > < L a y e d O u t > t r u e < / L a y e d O u t > < L e f t > 8 3 0 . 3 3 3 3 3 3 3 3 3 3 3 3 3 7 < / L e f t > < T a b I n d e x > 2 < / T a b I n d e x > < W i d t h > 1 6 3 < / W i d t h > < / a : V a l u e > < / a : K e y V a l u e O f D i a g r a m O b j e c t K e y a n y T y p e z b w N T n L X > < a : K e y V a l u e O f D i a g r a m O b j e c t K e y a n y T y p e z b w N T n L X > < a : K e y > < K e y > T a b l e s \ S t a f f \ C o l u m n s \ P o s i t i o n < / K e y > < / a : K e y > < a : V a l u e   i : t y p e = " D i a g r a m D i s p l a y N o d e V i e w S t a t e " > < H e i g h t > 1 5 0 < / H e i g h t > < I s E x p a n d e d > t r u e < / I s E x p a n d e d > < W i d t h > 2 0 0 < / W i d t h > < / a : V a l u e > < / a : K e y V a l u e O f D i a g r a m O b j e c t K e y a n y T y p e z b w N T n L X > < a : K e y V a l u e O f D i a g r a m O b j e c t K e y a n y T y p e z b w N T n L X > < a : K e y > < K e y > T a b l e s \ S t a f f \ C o l u m n s \ G r o u p < / K e y > < / a : K e y > < a : V a l u e   i : t y p e = " D i a g r a m D i s p l a y N o d e V i e w S t a t e " > < H e i g h t > 1 5 0 < / H e i g h t > < I s E x p a n d e d > t r u e < / I s E x p a n d e d > < W i d t h > 2 0 0 < / W i d t h > < / a : V a l u e > < / a : K e y V a l u e O f D i a g r a m O b j e c t K e y a n y T y p e z b w N T n L X > < a : K e y V a l u e O f D i a g r a m O b j e c t K e y a n y T y p e z b w N T n L X > < a : K e y > < K e y > T a b l e s \ S t a f f \ C o l u m n s \ L e v e l < / K e y > < / a : K e y > < a : V a l u e   i : t y p e = " D i a g r a m D i s p l a y N o d e V i e w S t a t e " > < H e i g h t > 1 5 0 < / H e i g h t > < I s E x p a n d e d > t r u e < / I s E x p a n d e d > < W i d t h > 2 0 0 < / W i d t h > < / a : V a l u e > < / a : K e y V a l u e O f D i a g r a m O b j e c t K e y a n y T y p e z b w N T n L X > < a : K e y V a l u e O f D i a g r a m O b j e c t K e y a n y T y p e z b w N T n L X > < a : K e y > < K e y > T a b l e s \ S t a f f \ C o l u m n s \ F a c u l t y < / K e y > < / a : K e y > < a : V a l u e   i : t y p e = " D i a g r a m D i s p l a y N o d e V i e w S t a t e " > < H e i g h t > 1 5 0 < / H e i g h t > < I s E x p a n d e d > t r u e < / I s E x p a n d e d > < W i d t h > 2 0 0 < / W i d t h > < / a : V a l u e > < / a : K e y V a l u e O f D i a g r a m O b j e c t K e y a n y T y p e z b w N T n L X > < a : K e y V a l u e O f D i a g r a m O b j e c t K e y a n y T y p e z b w N T n L X > < a : K e y > < K e y > T a b l e s \ S t a f f \ C o l u m n s \ F i r s t   N a m e < / K e y > < / a : K e y > < a : V a l u e   i : t y p e = " D i a g r a m D i s p l a y N o d e V i e w S t a t e " > < H e i g h t > 1 5 0 < / H e i g h t > < I s E x p a n d e d > t r u e < / I s E x p a n d e d > < W i d t h > 2 0 0 < / W i d t h > < / a : V a l u e > < / a : K e y V a l u e O f D i a g r a m O b j e c t K e y a n y T y p e z b w N T n L X > < a : K e y V a l u e O f D i a g r a m O b j e c t K e y a n y T y p e z b w N T n L X > < a : K e y > < K e y > T a b l e s \ S t a f f \ C o l u m n s \ L a s t   N a m e < / K e y > < / a : K e y > < a : V a l u e   i : t y p e = " D i a g r a m D i s p l a y N o d e V i e w S t a t e " > < H e i g h t > 1 5 0 < / H e i g h t > < I s E x p a n d e d > t r u e < / I s E x p a n d e d > < W i d t h > 2 0 0 < / W i d t h > < / a : V a l u e > < / a : K e y V a l u e O f D i a g r a m O b j e c t K e y a n y T y p e z b w N T n L X > < a : K e y V a l u e O f D i a g r a m O b j e c t K e y a n y T y p e z b w N T n L X > < a : K e y > < K e y > T a b l e s \ S t a f f \ C o l u m n s \ S t a f f   C o d e < / K e y > < / a : K e y > < a : V a l u e   i : t y p e = " D i a g r a m D i s p l a y N o d e V i e w S t a t e " > < H e i g h t > 1 5 0 < / H e i g h t > < I s E x p a n d e d > t r u e < / I s E x p a n d e d > < W i d t h > 2 0 0 < / W i d t h > < / a : V a l u e > < / a : K e y V a l u e O f D i a g r a m O b j e c t K e y a n y T y p e z b w N T n L X > < a : K e y V a l u e O f D i a g r a m O b j e c t K e y a n y T y p e z b w N T n L X > < a : K e y > < K e y > T a b l e s \ S t a f f \ C o l u m n s \ U s e r n a m e < / K e y > < / a : K e y > < a : V a l u e   i : t y p e = " D i a g r a m D i s p l a y N o d e V i e w S t a t e " > < H e i g h t > 1 5 0 < / H e i g h t > < I s E x p a n d e d > t r u e < / I s E x p a n d e d > < W i d t h > 2 0 0 < / W i d t h > < / a : V a l u e > < / a : K e y V a l u e O f D i a g r a m O b j e c t K e y a n y T y p e z b w N T n L X > < a : K e y V a l u e O f D i a g r a m O b j e c t K e y a n y T y p e z b w N T n L X > < a : K e y > < K e y > T a b l e s \ O b s e r v e r < / K e y > < / a : K e y > < a : V a l u e   i : t y p e = " D i a g r a m D i s p l a y N o d e V i e w S t a t e " > < H e i g h t > 2 5 6 . 3 3 3 3 3 3 3 3 3 3 3 3 2 6 < / H e i g h t > < I s E x p a n d e d > t r u e < / I s E x p a n d e d > < L a y e d O u t > t r u e < / L a y e d O u t > < W i d t h > 1 7 0 < / W i d t h > < / a : V a l u e > < / a : K e y V a l u e O f D i a g r a m O b j e c t K e y a n y T y p e z b w N T n L X > < a : K e y V a l u e O f D i a g r a m O b j e c t K e y a n y T y p e z b w N T n L X > < a : K e y > < K e y > T a b l e s \ O b s e r v e r \ C o l u m n s \ P o s i t i o n < / K e y > < / a : K e y > < a : V a l u e   i : t y p e = " D i a g r a m D i s p l a y N o d e V i e w S t a t e " > < H e i g h t > 1 5 0 < / H e i g h t > < I s E x p a n d e d > t r u e < / I s E x p a n d e d > < W i d t h > 2 0 0 < / W i d t h > < / a : V a l u e > < / a : K e y V a l u e O f D i a g r a m O b j e c t K e y a n y T y p e z b w N T n L X > < a : K e y V a l u e O f D i a g r a m O b j e c t K e y a n y T y p e z b w N T n L X > < a : K e y > < K e y > T a b l e s \ O b s e r v e r \ C o l u m n s \ G r o u p < / K e y > < / a : K e y > < a : V a l u e   i : t y p e = " D i a g r a m D i s p l a y N o d e V i e w S t a t e " > < H e i g h t > 1 5 0 < / H e i g h t > < I s E x p a n d e d > t r u e < / I s E x p a n d e d > < W i d t h > 2 0 0 < / W i d t h > < / a : V a l u e > < / a : K e y V a l u e O f D i a g r a m O b j e c t K e y a n y T y p e z b w N T n L X > < a : K e y V a l u e O f D i a g r a m O b j e c t K e y a n y T y p e z b w N T n L X > < a : K e y > < K e y > T a b l e s \ O b s e r v e r \ C o l u m n s \ L e v e l < / K e y > < / a : K e y > < a : V a l u e   i : t y p e = " D i a g r a m D i s p l a y N o d e V i e w S t a t e " > < H e i g h t > 1 5 0 < / H e i g h t > < I s E x p a n d e d > t r u e < / I s E x p a n d e d > < W i d t h > 2 0 0 < / W i d t h > < / a : V a l u e > < / a : K e y V a l u e O f D i a g r a m O b j e c t K e y a n y T y p e z b w N T n L X > < a : K e y V a l u e O f D i a g r a m O b j e c t K e y a n y T y p e z b w N T n L X > < a : K e y > < K e y > T a b l e s \ O b s e r v e r \ C o l u m n s \ F a c u l t y < / K e y > < / a : K e y > < a : V a l u e   i : t y p e = " D i a g r a m D i s p l a y N o d e V i e w S t a t e " > < H e i g h t > 1 5 0 < / H e i g h t > < I s E x p a n d e d > t r u e < / I s E x p a n d e d > < W i d t h > 2 0 0 < / W i d t h > < / a : V a l u e > < / a : K e y V a l u e O f D i a g r a m O b j e c t K e y a n y T y p e z b w N T n L X > < a : K e y V a l u e O f D i a g r a m O b j e c t K e y a n y T y p e z b w N T n L X > < a : K e y > < K e y > T a b l e s \ O b s e r v e r \ C o l u m n s \ F i r s t   N a m e < / K e y > < / a : K e y > < a : V a l u e   i : t y p e = " D i a g r a m D i s p l a y N o d e V i e w S t a t e " > < H e i g h t > 1 5 0 < / H e i g h t > < I s E x p a n d e d > t r u e < / I s E x p a n d e d > < W i d t h > 2 0 0 < / W i d t h > < / a : V a l u e > < / a : K e y V a l u e O f D i a g r a m O b j e c t K e y a n y T y p e z b w N T n L X > < a : K e y V a l u e O f D i a g r a m O b j e c t K e y a n y T y p e z b w N T n L X > < a : K e y > < K e y > T a b l e s \ O b s e r v e r \ C o l u m n s \ L a s t   N a m e < / K e y > < / a : K e y > < a : V a l u e   i : t y p e = " D i a g r a m D i s p l a y N o d e V i e w S t a t e " > < H e i g h t > 1 5 0 < / H e i g h t > < I s E x p a n d e d > t r u e < / I s E x p a n d e d > < W i d t h > 2 0 0 < / W i d t h > < / a : V a l u e > < / a : K e y V a l u e O f D i a g r a m O b j e c t K e y a n y T y p e z b w N T n L X > < a : K e y V a l u e O f D i a g r a m O b j e c t K e y a n y T y p e z b w N T n L X > < a : K e y > < K e y > T a b l e s \ O b s e r v e r \ C o l u m n s \ S t a f f   C o d e < / K e y > < / a : K e y > < a : V a l u e   i : t y p e = " D i a g r a m D i s p l a y N o d e V i e w S t a t e " > < H e i g h t > 1 5 0 < / H e i g h t > < I s E x p a n d e d > t r u e < / I s E x p a n d e d > < W i d t h > 2 0 0 < / W i d t h > < / a : V a l u e > < / a : K e y V a l u e O f D i a g r a m O b j e c t K e y a n y T y p e z b w N T n L X > < a : K e y V a l u e O f D i a g r a m O b j e c t K e y a n y T y p e z b w N T n L X > < a : K e y > < K e y > T a b l e s \ O b s e r v e r \ C o l u m n s \ U s e r n a m e < / K e y > < / a : K e y > < a : V a l u e   i : t y p e = " D i a g r a m D i s p l a y N o d e V i e w S t a t e " > < H e i g h t > 1 5 0 < / H e i g h t > < I s E x p a n d e d > t r u e < / I s E x p a n d e d > < W i d t h > 2 0 0 < / W i d t h > < / a : V a l u e > < / a : K e y V a l u e O f D i a g r a m O b j e c t K e y a n y T y p e z b w N T n L X > < a : K e y V a l u e O f D i a g r a m O b j e c t K e y a n y T y p e z b w N T n L X > < a : K e y > < K e y > T a b l e s \ C r i t e r i a < / K e y > < / a : K e y > < a : V a l u e   i : t y p e = " D i a g r a m D i s p l a y N o d e V i e w S t a t e " > < H e i g h t > 1 5 0 < / H e i g h t > < I s E x p a n d e d > t r u e < / I s E x p a n d e d > < L a y e d O u t > t r u e < / L a y e d O u t > < L e f t > 1 1 8 2 . 6 6 6 6 6 6 6 6 6 6 6 6 7 < / L e f t > < S c r o l l V e r t i c a l O f f s e t > 4 7 2 . 5 8 3 3 3 3 3 3 3 3 3 3 0 3 < / S c r o l l V e r t i c a l O f f s e t > < T a b I n d e x > 3 < / T a b I n d e x > < T o p > 4 . 8 3 3 3 3 3 3 3 3 3 3 3 1 7 2 3 < / T o p > < W i d t h > 2 0 0 < / W i d t h > < / a : V a l u e > < / a : K e y V a l u e O f D i a g r a m O b j e c t K e y a n y T y p e z b w N T n L X > < a : K e y V a l u e O f D i a g r a m O b j e c t K e y a n y T y p e z b w N T n L X > < a : K e y > < K e y > T a b l e s \ C r i t e r i a \ C o l u m n s \ U I N < / K e y > < / a : K e y > < a : V a l u e   i : t y p e = " D i a g r a m D i s p l a y N o d e V i e w S t a t e " > < H e i g h t > 1 5 0 < / H e i g h t > < I s E x p a n d e d > t r u e < / I s E x p a n d e d > < W i d t h > 2 0 0 < / W i d t h > < / a : V a l u e > < / a : K e y V a l u e O f D i a g r a m O b j e c t K e y a n y T y p e z b w N T n L X > < a : K e y V a l u e O f D i a g r a m O b j e c t K e y a n y T y p e z b w N T n L X > < a : K e y > < K e y > T a b l e s \ C r i t e r i a \ C o l u m n s \ I D < / K e y > < / a : K e y > < a : V a l u e   i : t y p e = " D i a g r a m D i s p l a y N o d e V i e w S t a t e " > < H e i g h t > 1 5 0 < / H e i g h t > < I s E x p a n d e d > t r u e < / I s E x p a n d e d > < W i d t h > 2 0 0 < / W i d t h > < / a : V a l u e > < / a : K e y V a l u e O f D i a g r a m O b j e c t K e y a n y T y p e z b w N T n L X > < a : K e y V a l u e O f D i a g r a m O b j e c t K e y a n y T y p e z b w N T n L X > < a : K e y > < K e y > T a b l e s \ C r i t e r i a \ C o l u m n s \ S u b m i s s i o n   T I m e < / K e y > < / a : K e y > < a : V a l u e   i : t y p e = " D i a g r a m D i s p l a y N o d e V i e w S t a t e " > < H e i g h t > 1 5 0 < / H e i g h t > < I s E x p a n d e d > t r u e < / I s E x p a n d e d > < W i d t h > 2 0 0 < / W i d t h > < / a : V a l u e > < / a : K e y V a l u e O f D i a g r a m O b j e c t K e y a n y T y p e z b w N T n L X > < a : K e y V a l u e O f D i a g r a m O b j e c t K e y a n y T y p e z b w N T n L X > < a : K e y > < K e y > T a b l e s \ C r i t e r i a \ C o l u m n s \ E m a i l < / K e y > < / a : K e y > < a : V a l u e   i : t y p e = " D i a g r a m D i s p l a y N o d e V i e w S t a t e " > < H e i g h t > 1 5 0 < / H e i g h t > < I s E x p a n d e d > t r u e < / I s E x p a n d e d > < W i d t h > 2 0 0 < / W i d t h > < / a : V a l u e > < / a : K e y V a l u e O f D i a g r a m O b j e c t K e y a n y T y p e z b w N T n L X > < a : K e y V a l u e O f D i a g r a m O b j e c t K e y a n y T y p e z b w N T n L X > < a : K e y > < K e y > T a b l e s \ C r i t e r i a \ C o l u m n s \ N a m e < / K e y > < / a : K e y > < a : V a l u e   i : t y p e = " D i a g r a m D i s p l a y N o d e V i e w S t a t e " > < H e i g h t > 1 5 0 < / H e i g h t > < I s E x p a n d e d > t r u e < / I s E x p a n d e d > < W i d t h > 2 0 0 < / W i d t h > < / a : V a l u e > < / a : K e y V a l u e O f D i a g r a m O b j e c t K e y a n y T y p e z b w N T n L X > < a : K e y V a l u e O f D i a g r a m O b j e c t K e y a n y T y p e z b w N T n L X > < a : K e y > < K e y > T a b l e s \ C r i t e r i a \ C o l u m n s \ T e a c h e r   I n i t i a l s < / K e y > < / a : K e y > < a : V a l u e   i : t y p e = " D i a g r a m D i s p l a y N o d e V i e w S t a t e " > < H e i g h t > 1 5 0 < / H e i g h t > < I s E x p a n d e d > t r u e < / I s E x p a n d e d > < W i d t h > 2 0 0 < / W i d t h > < / a : V a l u e > < / a : K e y V a l u e O f D i a g r a m O b j e c t K e y a n y T y p e z b w N T n L X > < a : K e y V a l u e O f D i a g r a m O b j e c t K e y a n y T y p e z b w N T n L X > < a : K e y > < K e y > T a b l e s \ C r i t e r i a \ C o l u m n s \ D a t e   o f   O b s e r v a t i o n < / K e y > < / a : K e y > < a : V a l u e   i : t y p e = " D i a g r a m D i s p l a y N o d e V i e w S t a t e " > < H e i g h t > 1 5 0 < / H e i g h t > < I s E x p a n d e d > t r u e < / I s E x p a n d e d > < W i d t h > 2 0 0 < / W i d t h > < / a : V a l u e > < / a : K e y V a l u e O f D i a g r a m O b j e c t K e y a n y T y p e z b w N T n L X > < a : K e y V a l u e O f D i a g r a m O b j e c t K e y a n y T y p e z b w N T n L X > < a : K e y > < K e y > T a b l e s \ C r i t e r i a \ C o l u m n s \ W e e k < / K e y > < / a : K e y > < a : V a l u e   i : t y p e = " D i a g r a m D i s p l a y N o d e V i e w S t a t e " > < H e i g h t > 1 5 0 < / H e i g h t > < I s E x p a n d e d > t r u e < / I s E x p a n d e d > < W i d t h > 2 0 0 < / W i d t h > < / a : V a l u e > < / a : K e y V a l u e O f D i a g r a m O b j e c t K e y a n y T y p e z b w N T n L X > < a : K e y V a l u e O f D i a g r a m O b j e c t K e y a n y T y p e z b w N T n L X > < a : K e y > < K e y > T a b l e s \ C r i t e r i a \ C o l u m n s \ T e r m < / K e y > < / a : K e y > < a : V a l u e   i : t y p e = " D i a g r a m D i s p l a y N o d e V i e w S t a t e " > < H e i g h t > 1 5 0 < / H e i g h t > < I s E x p a n d e d > t r u e < / I s E x p a n d e d > < W i d t h > 2 0 0 < / W i d t h > < / a : V a l u e > < / a : K e y V a l u e O f D i a g r a m O b j e c t K e y a n y T y p e z b w N T n L X > < a : K e y V a l u e O f D i a g r a m O b j e c t K e y a n y T y p e z b w N T n L X > < a : K e y > < K e y > T a b l e s \ C r i t e r i a \ C o l u m n s \ F a c u l t y < / K e y > < / a : K e y > < a : V a l u e   i : t y p e = " D i a g r a m D i s p l a y N o d e V i e w S t a t e " > < H e i g h t > 1 5 0 < / H e i g h t > < I s E x p a n d e d > t r u e < / I s E x p a n d e d > < W i d t h > 2 0 0 < / W i d t h > < / a : V a l u e > < / a : K e y V a l u e O f D i a g r a m O b j e c t K e y a n y T y p e z b w N T n L X > < a : K e y V a l u e O f D i a g r a m O b j e c t K e y a n y T y p e z b w N T n L X > < a : K e y > < K e y > T a b l e s \ C r i t e r i a \ C o l u m n s \ Y e a r   G r o u p < / K e y > < / a : K e y > < a : V a l u e   i : t y p e = " D i a g r a m D i s p l a y N o d e V i e w S t a t e " > < H e i g h t > 1 5 0 < / H e i g h t > < I s E x p a n d e d > t r u e < / I s E x p a n d e d > < W i d t h > 2 0 0 < / W i d t h > < / a : V a l u e > < / a : K e y V a l u e O f D i a g r a m O b j e c t K e y a n y T y p e z b w N T n L X > < a : K e y V a l u e O f D i a g r a m O b j e c t K e y a n y T y p e z b w N T n L X > < a : K e y > < K e y > T a b l e s \ C r i t e r i a \ C o l u m n s \ S u b j e c t < / K e y > < / a : K e y > < a : V a l u e   i : t y p e = " D i a g r a m D i s p l a y N o d e V i e w S t a t e " > < H e i g h t > 1 5 0 < / H e i g h t > < I s E x p a n d e d > t r u e < / I s E x p a n d e d > < W i d t h > 2 0 0 < / W i d t h > < / a : V a l u e > < / a : K e y V a l u e O f D i a g r a m O b j e c t K e y a n y T y p e z b w N T n L X > < a : K e y V a l u e O f D i a g r a m O b j e c t K e y a n y T y p e z b w N T n L X > < a : K e y > < K e y > T a b l e s \ C r i t e r i a \ C o l u m n s \ S e t < / K e y > < / a : K e y > < a : V a l u e   i : t y p e = " D i a g r a m D i s p l a y N o d e V i e w S t a t e " > < H e i g h t > 1 5 0 < / H e i g h t > < I s E x p a n d e d > t r u e < / I s E x p a n d e d > < W i d t h > 2 0 0 < / W i d t h > < / a : V a l u e > < / a : K e y V a l u e O f D i a g r a m O b j e c t K e y a n y T y p e z b w N T n L X > < a : K e y V a l u e O f D i a g r a m O b j e c t K e y a n y T y p e z b w N T n L X > < a : K e y > < K e y > T a b l e s \ C r i t e r i a \ C o l u m n s \ B a n d - B l o c k < / K e y > < / a : K e y > < a : V a l u e   i : t y p e = " D i a g r a m D i s p l a y N o d e V i e w S t a t e " > < H e i g h t > 1 5 0 < / H e i g h t > < I s E x p a n d e d > t r u e < / I s E x p a n d e d > < W i d t h > 2 0 0 < / W i d t h > < / a : V a l u e > < / a : K e y V a l u e O f D i a g r a m O b j e c t K e y a n y T y p e z b w N T n L X > < a : K e y V a l u e O f D i a g r a m O b j e c t K e y a n y T y p e z b w N T n L X > < a : K e y > < K e y > T a b l e s \ C r i t e r i a \ C o l u m n s \ O b s e r v a t i o n   T y p e < / K e y > < / a : K e y > < a : V a l u e   i : t y p e = " D i a g r a m D i s p l a y N o d e V i e w S t a t e " > < H e i g h t > 1 5 0 < / H e i g h t > < I s E x p a n d e d > t r u e < / I s E x p a n d e d > < W i d t h > 2 0 0 < / W i d t h > < / a : V a l u e > < / a : K e y V a l u e O f D i a g r a m O b j e c t K e y a n y T y p e z b w N T n L X > < a : K e y V a l u e O f D i a g r a m O b j e c t K e y a n y T y p e z b w N T n L X > < a : K e y > < K e y > T a b l e s \ C r i t e r i a \ C o l u m n s \ F o c u s < / K e y > < / a : K e y > < a : V a l u e   i : t y p e = " D i a g r a m D i s p l a y N o d e V i e w S t a t e " > < H e i g h t > 1 5 0 < / H e i g h t > < I s E x p a n d e d > t r u e < / I s E x p a n d e d > < W i d t h > 2 0 0 < / W i d t h > < / a : V a l u e > < / a : K e y V a l u e O f D i a g r a m O b j e c t K e y a n y T y p e z b w N T n L X > < a : K e y V a l u e O f D i a g r a m O b j e c t K e y a n y T y p e z b w N T n L X > < a : K e y > < K e y > T a b l e s \ C r i t e r i a \ C o l u m n s \ L e s s o n   T o p i c < / K e y > < / a : K e y > < a : V a l u e   i : t y p e = " D i a g r a m D i s p l a y N o d e V i e w S t a t e " > < H e i g h t > 1 5 0 < / H e i g h t > < I s E x p a n d e d > t r u e < / I s E x p a n d e d > < W i d t h > 2 0 0 < / W i d t h > < / a : V a l u e > < / a : K e y V a l u e O f D i a g r a m O b j e c t K e y a n y T y p e z b w N T n L X > < a : K e y V a l u e O f D i a g r a m O b j e c t K e y a n y T y p e z b w N T n L X > < a : K e y > < K e y > T a b l e s \ C r i t e r i a \ C o l u m n s \ P l a n n i n g   a n d   D e l i v e r y   L e a r n i n g   W a l k   F o c u s   B o o k   L o o k   N a r r a t i v e < / K e y > < / a : K e y > < a : V a l u e   i : t y p e = " D i a g r a m D i s p l a y N o d e V i e w S t a t e " > < H e i g h t > 1 5 0 < / H e i g h t > < I s E x p a n d e d > t r u e < / I s E x p a n d e d > < W i d t h > 2 0 0 < / W i d t h > < / a : V a l u e > < / a : K e y V a l u e O f D i a g r a m O b j e c t K e y a n y T y p e z b w N T n L X > < a : K e y V a l u e O f D i a g r a m O b j e c t K e y a n y T y p e z b w N T n L X > < a : K e y > < K e y > T a b l e s \ C r i t e r i a \ C o l u m n s \ L e a r n i n g   O v e r t i m e < / K e y > < / a : K e y > < a : V a l u e   i : t y p e = " D i a g r a m D i s p l a y N o d e V i e w S t a t e " > < H e i g h t > 1 5 0 < / H e i g h t > < I s E x p a n d e d > t r u e < / I s E x p a n d e d > < W i d t h > 2 0 0 < / W i d t h > < / a : V a l u e > < / a : K e y V a l u e O f D i a g r a m O b j e c t K e y a n y T y p e z b w N T n L X > < a : K e y V a l u e O f D i a g r a m O b j e c t K e y a n y T y p e z b w N T n L X > < a : K e y > < K e y > T a b l e s \ C r i t e r i a \ C o l u m n s \ A s s e s s m e n t   a n d   F e e d b a c k < / K e y > < / a : K e y > < a : V a l u e   i : t y p e = " D i a g r a m D i s p l a y N o d e V i e w S t a t e " > < H e i g h t > 1 5 0 < / H e i g h t > < I s E x p a n d e d > t r u e < / I s E x p a n d e d > < W i d t h > 2 0 0 < / W i d t h > < / a : V a l u e > < / a : K e y V a l u e O f D i a g r a m O b j e c t K e y a n y T y p e z b w N T n L X > < a : K e y V a l u e O f D i a g r a m O b j e c t K e y a n y T y p e z b w N T n L X > < a : K e y > < K e y > T a b l e s \ C r i t e r i a \ C o l u m n s \ B e h a v i o u r   f o r   L e a r n i n g < / K e y > < / a : K e y > < a : V a l u e   i : t y p e = " D i a g r a m D i s p l a y N o d e V i e w S t a t e " > < H e i g h t > 1 5 0 < / H e i g h t > < I s E x p a n d e d > t r u e < / I s E x p a n d e d > < W i d t h > 2 0 0 < / W i d t h > < / a : V a l u e > < / a : K e y V a l u e O f D i a g r a m O b j e c t K e y a n y T y p e z b w N T n L X > < a : K e y V a l u e O f D i a g r a m O b j e c t K e y a n y T y p e z b w N T n L X > < a : K e y > < K e y > T a b l e s \ C r i t e r i a \ C o l u m n s \ A r e a s   f o r   D e v e l o p m e n t < / K e y > < / a : K e y > < a : V a l u e   i : t y p e = " D i a g r a m D i s p l a y N o d e V i e w S t a t e " > < H e i g h t > 1 5 0 < / H e i g h t > < I s E x p a n d e d > t r u e < / I s E x p a n d e d > < W i d t h > 2 0 0 < / W i d t h > < / a : V a l u e > < / a : K e y V a l u e O f D i a g r a m O b j e c t K e y a n y T y p e z b w N T n L X > < a : K e y V a l u e O f D i a g r a m O b j e c t K e y a n y T y p e z b w N T n L X > < a : K e y > < K e y > T a b l e s \ C r i t e r i a \ C o l u m n s \ A t t r i b u t e < / K e y > < / a : K e y > < a : V a l u e   i : t y p e = " D i a g r a m D i s p l a y N o d e V i e w S t a t e " > < H e i g h t > 1 5 0 < / H e i g h t > < I s E x p a n d e d > t r u e < / I s E x p a n d e d > < W i d t h > 2 0 0 < / W i d t h > < / a : V a l u e > < / a : K e y V a l u e O f D i a g r a m O b j e c t K e y a n y T y p e z b w N T n L X > < a : K e y V a l u e O f D i a g r a m O b j e c t K e y a n y T y p e z b w N T n L X > < a : K e y > < K e y > T a b l e s \ C r i t e r i a \ C o l u m n s \ V a l u e < / K e y > < / a : K e y > < a : V a l u e   i : t y p e = " D i a g r a m D i s p l a y N o d e V i e w S t a t e " > < H e i g h t > 1 5 0 < / H e i g h t > < I s E x p a n d e d > t r u e < / I s E x p a n d e d > < W i d t h > 2 0 0 < / W i d t h > < / a : V a l u e > < / a : K e y V a l u e O f D i a g r a m O b j e c t K e y a n y T y p e z b w N T n L X > < a : K e y V a l u e O f D i a g r a m O b j e c t K e y a n y T y p e z b w N T n L X > < a : K e y > < K e y > T a b l e s \ S e t < / K e y > < / a : K e y > < a : V a l u e   i : t y p e = " D i a g r a m D i s p l a y N o d e V i e w S t a t e " > < H e i g h t > 1 5 0 < / H e i g h t > < I s E x p a n d e d > t r u e < / I s E x p a n d e d > < L a y e d O u t > t r u e < / L a y e d O u t > < L e f t > 8 2 8 . 6 6 6 6 6 6 6 6 6 6 6 6 5 2 < / L e f t > < T a b I n d e x > 5 < / T a b I n d e x > < T o p > 2 8 4 . 4 1 6 6 6 6 6 6 6 6 6 6 6 9 < / T o p > < W i d t h > 1 6 6 . 6 6 6 6 6 6 6 6 6 6 6 6 6 3 < / W i d t h > < / a : V a l u e > < / a : K e y V a l u e O f D i a g r a m O b j e c t K e y a n y T y p e z b w N T n L X > < a : K e y V a l u e O f D i a g r a m O b j e c t K e y a n y T y p e z b w N T n L X > < a : K e y > < K e y > T a b l e s \ S e t \ C o l u m n s \ S e t < / K e y > < / a : K e y > < a : V a l u e   i : t y p e = " D i a g r a m D i s p l a y N o d e V i e w S t a t e " > < H e i g h t > 1 5 0 < / H e i g h t > < I s E x p a n d e d > t r u e < / I s E x p a n d e d > < W i d t h > 2 0 0 < / W i d t h > < / a : V a l u e > < / a : K e y V a l u e O f D i a g r a m O b j e c t K e y a n y T y p e z b w N T n L X > < a : K e y V a l u e O f D i a g r a m O b j e c t K e y a n y T y p e z b w N T n L X > < a : K e y > < K e y > T a b l e s \ S e t \ M e a s u r e s \ S u m   o f   S e t < / K e y > < / a : K e y > < a : V a l u e   i : t y p e = " D i a g r a m D i s p l a y N o d e V i e w S t a t e " > < H e i g h t > 1 5 0 < / H e i g h t > < I s E x p a n d e d > t r u e < / I s E x p a n d e d > < W i d t h > 2 0 0 < / W i d t h > < / a : V a l u e > < / a : K e y V a l u e O f D i a g r a m O b j e c t K e y a n y T y p e z b w N T n L X > < a : K e y V a l u e O f D i a g r a m O b j e c t K e y a n y T y p e z b w N T n L X > < a : K e y > < K e y > T a b l e s \ S e t \ S u m   o f   S e t \ A d d i t i o n a l   I n f o \ I m p l i c i t   M e a s u r e < / K e y > < / a : K e y > < a : V a l u e   i : t y p e = " D i a g r a m D i s p l a y V i e w S t a t e I D i a g r a m T a g A d d i t i o n a l I n f o " / > < / a : K e y V a l u e O f D i a g r a m O b j e c t K e y a n y T y p e z b w N T n L X > < a : K e y V a l u e O f D i a g r a m O b j e c t K e y a n y T y p e z b w N T n L X > < a : K e y > < K e y > T a b l e s \ F a c u l t y < / K e y > < / a : K e y > < a : V a l u e   i : t y p e = " D i a g r a m D i s p l a y N o d e V i e w S t a t e " > < H e i g h t > 1 5 0 < / H e i g h t > < I s E x p a n d e d > t r u e < / I s E x p a n d e d > < L a y e d O u t > t r u e < / L a y e d O u t > < T a b I n d e x > 4 < / T a b I n d e x > < T o p > 2 9 3 . 2 0 8 3 3 3 3 3 3 3 3 3 3 1 < / T o p > < W i d t h > 1 7 2 . 6 6 6 6 6 6 6 6 6 6 6 6 6 6 < / W i d t h > < / a : V a l u e > < / a : K e y V a l u e O f D i a g r a m O b j e c t K e y a n y T y p e z b w N T n L X > < a : K e y V a l u e O f D i a g r a m O b j e c t K e y a n y T y p e z b w N T n L X > < a : K e y > < K e y > T a b l e s \ F a c u l t y \ C o l u m n s \ F a c u l t y < / K e y > < / a : K e y > < a : V a l u e   i : t y p e = " D i a g r a m D i s p l a y N o d e V i e w S t a t e " > < H e i g h t > 1 5 0 < / H e i g h t > < I s E x p a n d e d > t r u e < / I s E x p a n d e d > < W i d t h > 2 0 0 < / W i d t h > < / a : V a l u e > < / a : K e y V a l u e O f D i a g r a m O b j e c t K e y a n y T y p e z b w N T n L X > < a : K e y V a l u e O f D i a g r a m O b j e c t K e y a n y T y p e z b w N T n L X > < a : K e y > < K e y > T a b l e s \ W e e k < / K e y > < / a : K e y > < a : V a l u e   i : t y p e = " D i a g r a m D i s p l a y N o d e V i e w S t a t e " > < H e i g h t > 1 5 0 < / H e i g h t > < I s E x p a n d e d > t r u e < / I s E x p a n d e d > < L a y e d O u t > t r u e < / L a y e d O u t > < T a b I n d e x > 6 < / T a b I n d e x > < T o p > 4 5 3 . 2 0 8 3 3 3 3 3 3 3 3 3 2 6 < / T o p > < W i d t h > 1 7 4 < / W i d t h > < / a : V a l u e > < / a : K e y V a l u e O f D i a g r a m O b j e c t K e y a n y T y p e z b w N T n L X > < a : K e y V a l u e O f D i a g r a m O b j e c t K e y a n y T y p e z b w N T n L X > < a : K e y > < K e y > T a b l e s \ W e e k \ C o l u m n s \ W e e k < / K e y > < / a : K e y > < a : V a l u e   i : t y p e = " D i a g r a m D i s p l a y N o d e V i e w S t a t e " > < H e i g h t > 1 5 0 < / H e i g h t > < I s E x p a n d e d > t r u e < / I s E x p a n d e d > < W i d t h > 2 0 0 < / W i d t h > < / a : V a l u e > < / a : K e y V a l u e O f D i a g r a m O b j e c t K e y a n y T y p e z b w N T n L X > < a : K e y V a l u e O f D i a g r a m O b j e c t K e y a n y T y p e z b w N T n L X > < a : K e y > < K e y > T a b l e s \ T e r m < / K e y > < / a : K e y > < a : V a l u e   i : t y p e = " D i a g r a m D i s p l a y N o d e V i e w S t a t e " > < H e i g h t > 1 5 0 < / H e i g h t > < I s E x p a n d e d > t r u e < / I s E x p a n d e d > < L a y e d O u t > t r u e < / L a y e d O u t > < L e f t > 8 2 8 < / L e f t > < T a b I n d e x > 7 < / T a b I n d e x > < T o p > 4 4 3 . 9 3 7 5 < / T o p > < W i d t h > 1 6 8 < / W i d t h > < / a : V a l u e > < / a : K e y V a l u e O f D i a g r a m O b j e c t K e y a n y T y p e z b w N T n L X > < a : K e y V a l u e O f D i a g r a m O b j e c t K e y a n y T y p e z b w N T n L X > < a : K e y > < K e y > T a b l e s \ T e r m \ C o l u m n s \ T e r m < / K e y > < / a : K e y > < a : V a l u e   i : t y p e = " D i a g r a m D i s p l a y N o d e V i e w S t a t e " > < H e i g h t > 1 5 0 < / H e i g h t > < I s E x p a n d e d > t r u e < / I s E x p a n d e d > < W i d t h > 2 0 0 < / W i d t h > < / a : V a l u e > < / a : K e y V a l u e O f D i a g r a m O b j e c t K e y a n y T y p e z b w N T n L X > < a : K e y V a l u e O f D i a g r a m O b j e c t K e y a n y T y p e z b w N T n L X > < a : K e y > < K e y > R e l a t i o n s h i p s \ & l t ; T a b l e s \ O b s e r v a t i o n \ C o l u m n s \ E m a i l & g t ; - & l t ; T a b l e s \ O b s e r v e r \ C o l u m n s \ U s e r n a m e & g t ; < / K e y > < / a : K e y > < a : V a l u e   i : t y p e = " D i a g r a m D i s p l a y L i n k V i e w S t a t e " > < A u t o m a t i o n P r o p e r t y H e l p e r T e x t > E n d   p o i n t   1 :   ( 2 7 0 . 3 3 3 3 3 3 3 3 3 3 3 3 , 2 5 9 . 5 ) .   E n d   p o i n t   2 :   ( 8 5 , 2 7 2 . 3 3 3 3 3 3 3 3 3 3 3 3 )   < / A u t o m a t i o n P r o p e r t y H e l p e r T e x t > < L a y e d O u t > t r u e < / L a y e d O u t > < P o i n t s   x m l n s : b = " h t t p : / / s c h e m a s . d a t a c o n t r a c t . o r g / 2 0 0 4 / 0 7 / S y s t e m . W i n d o w s " > < b : P o i n t > < b : _ x > 2 7 0 . 3 3 3 3 3 3 3 3 3 3 3 3 2 6 < / b : _ x > < b : _ y > 2 5 9 . 5 < / b : _ y > < / b : P o i n t > < b : P o i n t > < b : _ x > 1 9 1 . 4 9 9 9 9 9 9 9 6 1 6 6 6 5 < / b : _ x > < b : _ y > 2 5 9 . 5 < / b : _ y > < / b : P o i n t > < b : P o i n t > < b : _ x > 1 8 9 . 4 9 9 9 9 9 9 9 6 1 6 6 6 5 < / b : _ x > < b : _ y > 2 6 1 . 5 < / b : _ y > < / b : P o i n t > < b : P o i n t > < b : _ x > 1 8 9 . 4 9 9 9 9 9 9 9 6 1 6 6 6 5 < / b : _ x > < b : _ y > 2 7 2 . 7 7 0 8 3 3 < / b : _ y > < / b : P o i n t > < b : P o i n t > < b : _ x > 1 8 7 . 4 9 9 9 9 9 9 9 6 1 6 6 6 5 < / b : _ x > < b : _ y > 2 7 4 . 7 7 0 8 3 3 < / b : _ y > < / b : P o i n t > < b : P o i n t > < b : _ x > 8 7 < / b : _ x > < b : _ y > 2 7 4 . 7 7 0 8 3 3 < / b : _ y > < / b : P o i n t > < b : P o i n t > < b : _ x > 8 5 < / b : _ x > < b : _ y > 2 7 2 . 7 7 0 8 3 3 < / b : _ y > < / b : P o i n t > < b : P o i n t > < b : _ x > 8 5 < / b : _ x > < b : _ y > 2 7 2 . 3 3 3 3 3 3 3 3 3 3 3 3 2 < / b : _ y > < / b : P o i n t > < / P o i n t s > < / a : V a l u e > < / a : K e y V a l u e O f D i a g r a m O b j e c t K e y a n y T y p e z b w N T n L X > < a : K e y V a l u e O f D i a g r a m O b j e c t K e y a n y T y p e z b w N T n L X > < a : K e y > < K e y > R e l a t i o n s h i p s \ & l t ; T a b l e s \ O b s e r v a t i o n \ C o l u m n s \ E m a i l & g t ; - & l t ; T a b l e s \ O b s e r v e r \ C o l u m n s \ U s e r n a m e & g t ; \ F K < / K e y > < / a : K e y > < a : V a l u e   i : t y p e = " D i a g r a m D i s p l a y L i n k E n d p o i n t V i e w S t a t e " > < H e i g h t > 1 6 < / H e i g h t > < L a b e l L o c a t i o n   x m l n s : b = " h t t p : / / s c h e m a s . d a t a c o n t r a c t . o r g / 2 0 0 4 / 0 7 / S y s t e m . W i n d o w s " > < b : _ x > 2 7 0 . 3 3 3 3 3 3 3 3 3 3 3 3 2 6 < / b : _ x > < b : _ y > 2 5 1 . 5 < / b : _ y > < / L a b e l L o c a t i o n > < L o c a t i o n   x m l n s : b = " h t t p : / / s c h e m a s . d a t a c o n t r a c t . o r g / 2 0 0 4 / 0 7 / S y s t e m . W i n d o w s " > < b : _ x > 2 8 6 . 3 3 3 3 3 3 3 3 3 3 3 3 2 6 < / b : _ x > < b : _ y > 2 5 9 . 5 < / b : _ y > < / L o c a t i o n > < S h a p e R o t a t e A n g l e > 1 8 0 < / S h a p e R o t a t e A n g l e > < W i d t h > 1 6 < / W i d t h > < / a : V a l u e > < / a : K e y V a l u e O f D i a g r a m O b j e c t K e y a n y T y p e z b w N T n L X > < a : K e y V a l u e O f D i a g r a m O b j e c t K e y a n y T y p e z b w N T n L X > < a : K e y > < K e y > R e l a t i o n s h i p s \ & l t ; T a b l e s \ O b s e r v a t i o n \ C o l u m n s \ E m a i l & g t ; - & l t ; T a b l e s \ O b s e r v e r \ C o l u m n s \ U s e r n a m e & g t ; \ P K < / K e y > < / a : K e y > < a : V a l u e   i : t y p e = " D i a g r a m D i s p l a y L i n k E n d p o i n t V i e w S t a t e " > < H e i g h t > 1 6 < / H e i g h t > < L a b e l L o c a t i o n   x m l n s : b = " h t t p : / / s c h e m a s . d a t a c o n t r a c t . o r g / 2 0 0 4 / 0 7 / S y s t e m . W i n d o w s " > < b : _ x > 7 7 < / b : _ x > < b : _ y > 2 5 6 . 3 3 3 3 3 3 3 3 3 3 3 3 2 < / b : _ y > < / L a b e l L o c a t i o n > < L o c a t i o n   x m l n s : b = " h t t p : / / s c h e m a s . d a t a c o n t r a c t . o r g / 2 0 0 4 / 0 7 / S y s t e m . W i n d o w s " > < b : _ x > 8 5 < / b : _ x > < b : _ y > 2 5 6 . 3 3 3 3 3 3 3 3 3 3 3 3 2 < / b : _ y > < / L o c a t i o n > < S h a p e R o t a t e A n g l e > 9 0 < / S h a p e R o t a t e A n g l e > < W i d t h > 1 6 < / W i d t h > < / a : V a l u e > < / a : K e y V a l u e O f D i a g r a m O b j e c t K e y a n y T y p e z b w N T n L X > < a : K e y V a l u e O f D i a g r a m O b j e c t K e y a n y T y p e z b w N T n L X > < a : K e y > < K e y > R e l a t i o n s h i p s \ & l t ; T a b l e s \ O b s e r v a t i o n \ C o l u m n s \ E m a i l & g t ; - & l t ; T a b l e s \ O b s e r v e r \ C o l u m n s \ U s e r n a m e & g t ; \ C r o s s F i l t e r < / K e y > < / a : K e y > < a : V a l u e   i : t y p e = " D i a g r a m D i s p l a y L i n k C r o s s F i l t e r V i e w S t a t e " > < P o i n t s   x m l n s : b = " h t t p : / / s c h e m a s . d a t a c o n t r a c t . o r g / 2 0 0 4 / 0 7 / S y s t e m . W i n d o w s " > < b : P o i n t > < b : _ x > 2 7 0 . 3 3 3 3 3 3 3 3 3 3 3 3 2 6 < / b : _ x > < b : _ y > 2 5 9 . 5 < / b : _ y > < / b : P o i n t > < b : P o i n t > < b : _ x > 1 9 1 . 4 9 9 9 9 9 9 9 6 1 6 6 6 5 < / b : _ x > < b : _ y > 2 5 9 . 5 < / b : _ y > < / b : P o i n t > < b : P o i n t > < b : _ x > 1 8 9 . 4 9 9 9 9 9 9 9 6 1 6 6 6 5 < / b : _ x > < b : _ y > 2 6 1 . 5 < / b : _ y > < / b : P o i n t > < b : P o i n t > < b : _ x > 1 8 9 . 4 9 9 9 9 9 9 9 6 1 6 6 6 5 < / b : _ x > < b : _ y > 2 7 2 . 7 7 0 8 3 3 < / b : _ y > < / b : P o i n t > < b : P o i n t > < b : _ x > 1 8 7 . 4 9 9 9 9 9 9 9 6 1 6 6 6 5 < / b : _ x > < b : _ y > 2 7 4 . 7 7 0 8 3 3 < / b : _ y > < / b : P o i n t > < b : P o i n t > < b : _ x > 8 7 < / b : _ x > < b : _ y > 2 7 4 . 7 7 0 8 3 3 < / b : _ y > < / b : P o i n t > < b : P o i n t > < b : _ x > 8 5 < / b : _ x > < b : _ y > 2 7 2 . 7 7 0 8 3 3 < / b : _ y > < / b : P o i n t > < b : P o i n t > < b : _ x > 8 5 < / b : _ x > < b : _ y > 2 7 2 . 3 3 3 3 3 3 3 3 3 3 3 3 2 < / b : _ y > < / b : P o i n t > < / P o i n t s > < / a : V a l u e > < / a : K e y V a l u e O f D i a g r a m O b j e c t K e y a n y T y p e z b w N T n L X > < a : K e y V a l u e O f D i a g r a m O b j e c t K e y a n y T y p e z b w N T n L X > < a : K e y > < K e y > R e l a t i o n s h i p s \ & l t ; T a b l e s \ O b s e r v a t i o n \ C o l u m n s \ T e a c h e r   I n i t i a l s & g t ; - & l t ; T a b l e s \ S t a f f \ C o l u m n s \ S t a f f   C o d e & g t ; < / K e y > < / a : K e y > < a : V a l u e   i : t y p e = " D i a g r a m D i s p l a y L i n k V i e w S t a t e " > < A u t o m a t i o n P r o p e r t y H e l p e r T e x t > E n d   p o i n t   1 :   ( 7 3 1 . 3 3 3 3 3 3 3 3 3 3 3 3 , 2 5 9 . 5 ) .   E n d   p o i n t   2 :   ( 8 1 4 . 3 3 3 3 3 3 3 3 3 3 3 3 , 1 3 8 . 8 3 3 7 5 1 )   < / A u t o m a t i o n P r o p e r t y H e l p e r T e x t > < L a y e d O u t > t r u e < / L a y e d O u t > < P o i n t s   x m l n s : b = " h t t p : / / s c h e m a s . d a t a c o n t r a c t . o r g / 2 0 0 4 / 0 7 / S y s t e m . W i n d o w s " > < b : P o i n t > < b : _ x > 7 3 1 . 3 3 3 3 3 3 3 3 3 3 3 3 2 6 < / b : _ x > < b : _ y > 2 5 9 . 5 < / b : _ y > < / b : P o i n t > < b : P o i n t > < b : _ x > 7 7 0 . 8 3 3 3 3 3 < / b : _ x > < b : _ y > 2 5 9 . 5 < / b : _ y > < / b : P o i n t > < b : P o i n t > < b : _ x > 7 7 2 . 8 3 3 3 3 3 < / b : _ x > < b : _ y > 2 5 7 . 5 < / b : _ y > < / b : P o i n t > < b : P o i n t > < b : _ x > 7 7 2 . 8 3 3 3 3 3 < / b : _ x > < b : _ y > 1 4 0 . 8 3 3 7 5 1 < / b : _ y > < / b : P o i n t > < b : P o i n t > < b : _ x > 7 7 4 . 8 3 3 3 3 3 < / b : _ x > < b : _ y > 1 3 8 . 8 3 3 7 5 1 < / b : _ y > < / b : P o i n t > < b : P o i n t > < b : _ x > 8 1 4 . 3 3 3 3 3 3 3 3 3 3 3 3 2 6 < / b : _ x > < b : _ y > 1 3 8 . 8 3 3 7 5 1 < / b : _ y > < / b : P o i n t > < / P o i n t s > < / a : V a l u e > < / a : K e y V a l u e O f D i a g r a m O b j e c t K e y a n y T y p e z b w N T n L X > < a : K e y V a l u e O f D i a g r a m O b j e c t K e y a n y T y p e z b w N T n L X > < a : K e y > < K e y > R e l a t i o n s h i p s \ & l t ; T a b l e s \ O b s e r v a t i o n \ C o l u m n s \ T e a c h e r   I n i t i a l s & g t ; - & l t ; T a b l e s \ S t a f f \ C o l u m n s \ S t a f f   C o d e & g t ; \ F K < / K e y > < / a : K e y > < a : V a l u e   i : t y p e = " D i a g r a m D i s p l a y L i n k E n d p o i n t V i e w S t a t e " > < H e i g h t > 1 6 < / H e i g h t > < L a b e l L o c a t i o n   x m l n s : b = " h t t p : / / s c h e m a s . d a t a c o n t r a c t . o r g / 2 0 0 4 / 0 7 / S y s t e m . W i n d o w s " > < b : _ x > 7 1 5 . 3 3 3 3 3 3 3 3 3 3 3 3 2 6 < / b : _ x > < b : _ y > 2 5 1 . 5 < / b : _ y > < / L a b e l L o c a t i o n > < L o c a t i o n   x m l n s : b = " h t t p : / / s c h e m a s . d a t a c o n t r a c t . o r g / 2 0 0 4 / 0 7 / S y s t e m . W i n d o w s " > < b : _ x > 7 1 5 . 3 3 3 3 3 3 3 3 3 3 3 3 2 6 < / b : _ x > < b : _ y > 2 5 9 . 5 < / b : _ y > < / L o c a t i o n > < S h a p e R o t a t e A n g l e > 3 6 0 < / S h a p e R o t a t e A n g l e > < W i d t h > 1 6 < / W i d t h > < / a : V a l u e > < / a : K e y V a l u e O f D i a g r a m O b j e c t K e y a n y T y p e z b w N T n L X > < a : K e y V a l u e O f D i a g r a m O b j e c t K e y a n y T y p e z b w N T n L X > < a : K e y > < K e y > R e l a t i o n s h i p s \ & l t ; T a b l e s \ O b s e r v a t i o n \ C o l u m n s \ T e a c h e r   I n i t i a l s & g t ; - & l t ; T a b l e s \ S t a f f \ C o l u m n s \ S t a f f   C o d e & g t ; \ P K < / K e y > < / a : K e y > < a : V a l u e   i : t y p e = " D i a g r a m D i s p l a y L i n k E n d p o i n t V i e w S t a t e " > < H e i g h t > 1 6 < / H e i g h t > < L a b e l L o c a t i o n   x m l n s : b = " h t t p : / / s c h e m a s . d a t a c o n t r a c t . o r g / 2 0 0 4 / 0 7 / S y s t e m . W i n d o w s " > < b : _ x > 8 1 4 . 3 3 3 3 3 3 3 3 3 3 3 3 2 6 < / b : _ x > < b : _ y > 1 3 0 . 8 3 3 7 5 1 < / b : _ y > < / L a b e l L o c a t i o n > < L o c a t i o n   x m l n s : b = " h t t p : / / s c h e m a s . d a t a c o n t r a c t . o r g / 2 0 0 4 / 0 7 / S y s t e m . W i n d o w s " > < b : _ x > 8 3 0 . 3 3 3 3 3 3 3 3 3 3 3 3 2 6 < / b : _ x > < b : _ y > 1 3 8 . 8 3 3 7 5 1 < / b : _ y > < / L o c a t i o n > < S h a p e R o t a t e A n g l e > 1 8 0 < / S h a p e R o t a t e A n g l e > < W i d t h > 1 6 < / W i d t h > < / a : V a l u e > < / a : K e y V a l u e O f D i a g r a m O b j e c t K e y a n y T y p e z b w N T n L X > < a : K e y V a l u e O f D i a g r a m O b j e c t K e y a n y T y p e z b w N T n L X > < a : K e y > < K e y > R e l a t i o n s h i p s \ & l t ; T a b l e s \ O b s e r v a t i o n \ C o l u m n s \ T e a c h e r   I n i t i a l s & g t ; - & l t ; T a b l e s \ S t a f f \ C o l u m n s \ S t a f f   C o d e & g t ; \ C r o s s F i l t e r < / K e y > < / a : K e y > < a : V a l u e   i : t y p e = " D i a g r a m D i s p l a y L i n k C r o s s F i l t e r V i e w S t a t e " > < P o i n t s   x m l n s : b = " h t t p : / / s c h e m a s . d a t a c o n t r a c t . o r g / 2 0 0 4 / 0 7 / S y s t e m . W i n d o w s " > < b : P o i n t > < b : _ x > 7 3 1 . 3 3 3 3 3 3 3 3 3 3 3 3 2 6 < / b : _ x > < b : _ y > 2 5 9 . 5 < / b : _ y > < / b : P o i n t > < b : P o i n t > < b : _ x > 7 7 0 . 8 3 3 3 3 3 < / b : _ x > < b : _ y > 2 5 9 . 5 < / b : _ y > < / b : P o i n t > < b : P o i n t > < b : _ x > 7 7 2 . 8 3 3 3 3 3 < / b : _ x > < b : _ y > 2 5 7 . 5 < / b : _ y > < / b : P o i n t > < b : P o i n t > < b : _ x > 7 7 2 . 8 3 3 3 3 3 < / b : _ x > < b : _ y > 1 4 0 . 8 3 3 7 5 1 < / b : _ y > < / b : P o i n t > < b : P o i n t > < b : _ x > 7 7 4 . 8 3 3 3 3 3 < / b : _ x > < b : _ y > 1 3 8 . 8 3 3 7 5 1 < / b : _ y > < / b : P o i n t > < b : P o i n t > < b : _ x > 8 1 4 . 3 3 3 3 3 3 3 3 3 3 3 3 2 6 < / b : _ x > < b : _ y > 1 3 8 . 8 3 3 7 5 1 < / b : _ y > < / b : P o i n t > < / P o i n t s > < / a : V a l u e > < / a : K e y V a l u e O f D i a g r a m O b j e c t K e y a n y T y p e z b w N T n L X > < a : K e y V a l u e O f D i a g r a m O b j e c t K e y a n y T y p e z b w N T n L X > < a : K e y > < K e y > R e l a t i o n s h i p s \ & l t ; T a b l e s \ O b s e r v a t i o n \ C o l u m n s \ S e t & g t ; - & l t ; T a b l e s \ S e t \ C o l u m n s \ S e t & g t ; < / K e y > < / a : K e y > < a : V a l u e   i : t y p e = " D i a g r a m D i s p l a y L i n k V i e w S t a t e " > < A u t o m a t i o n P r o p e r t y H e l p e r T e x t > E n d   p o i n t   1 :   ( 7 3 1 . 3 3 3 3 3 3 3 3 3 3 3 3 , 2 7 9 . 5 ) .   E n d   p o i n t   2 :   ( 8 1 2 . 6 6 6 6 6 6 6 6 6 6 6 7 , 3 5 9 . 4 1 6 6 6 7 )   < / A u t o m a t i o n P r o p e r t y H e l p e r T e x t > < L a y e d O u t > t r u e < / L a y e d O u t > < P o i n t s   x m l n s : b = " h t t p : / / s c h e m a s . d a t a c o n t r a c t . o r g / 2 0 0 4 / 0 7 / S y s t e m . W i n d o w s " > < b : P o i n t > < b : _ x > 7 3 1 . 3 3 3 3 3 3 3 3 3 3 3 3 2 6 < / b : _ x > < b : _ y > 2 7 9 . 5 < / b : _ y > < / b : P o i n t > < b : P o i n t > < b : _ x > 7 7 2 . 3 3 3 3 3 3 2 5 < / b : _ x > < b : _ y > 2 7 9 . 5 < / b : _ y > < / b : P o i n t > < b : P o i n t > < b : _ x > 7 7 4 . 3 3 3 3 3 3 2 5 < / b : _ x > < b : _ y > 2 8 1 . 5 < / b : _ y > < / b : P o i n t > < b : P o i n t > < b : _ x > 7 7 4 . 3 3 3 3 3 3 2 5 < / b : _ x > < b : _ y > 3 5 7 . 4 1 6 6 6 7 < / b : _ y > < / b : P o i n t > < b : P o i n t > < b : _ x > 7 7 6 . 3 3 3 3 3 3 2 5 < / b : _ x > < b : _ y > 3 5 9 . 4 1 6 6 6 7 < / b : _ y > < / b : P o i n t > < b : P o i n t > < b : _ x > 8 1 2 . 6 6 6 6 6 6 6 6 6 6 6 6 5 2 < / b : _ x > < b : _ y > 3 5 9 . 4 1 6 6 6 7 < / b : _ y > < / b : P o i n t > < / P o i n t s > < / a : V a l u e > < / a : K e y V a l u e O f D i a g r a m O b j e c t K e y a n y T y p e z b w N T n L X > < a : K e y V a l u e O f D i a g r a m O b j e c t K e y a n y T y p e z b w N T n L X > < a : K e y > < K e y > R e l a t i o n s h i p s \ & l t ; T a b l e s \ O b s e r v a t i o n \ C o l u m n s \ S e t & g t ; - & l t ; T a b l e s \ S e t \ C o l u m n s \ S e t & g t ; \ F K < / K e y > < / a : K e y > < a : V a l u e   i : t y p e = " D i a g r a m D i s p l a y L i n k E n d p o i n t V i e w S t a t e " > < H e i g h t > 1 6 < / H e i g h t > < L a b e l L o c a t i o n   x m l n s : b = " h t t p : / / s c h e m a s . d a t a c o n t r a c t . o r g / 2 0 0 4 / 0 7 / S y s t e m . W i n d o w s " > < b : _ x > 7 1 5 . 3 3 3 3 3 3 3 3 3 3 3 3 2 6 < / b : _ x > < b : _ y > 2 7 1 . 5 < / b : _ y > < / L a b e l L o c a t i o n > < L o c a t i o n   x m l n s : b = " h t t p : / / s c h e m a s . d a t a c o n t r a c t . o r g / 2 0 0 4 / 0 7 / S y s t e m . W i n d o w s " > < b : _ x > 7 1 5 . 3 3 3 3 3 3 3 3 3 3 3 3 2 6 < / b : _ x > < b : _ y > 2 7 9 . 5 < / b : _ y > < / L o c a t i o n > < S h a p e R o t a t e A n g l e > 3 6 0 < / S h a p e R o t a t e A n g l e > < W i d t h > 1 6 < / W i d t h > < / a : V a l u e > < / a : K e y V a l u e O f D i a g r a m O b j e c t K e y a n y T y p e z b w N T n L X > < a : K e y V a l u e O f D i a g r a m O b j e c t K e y a n y T y p e z b w N T n L X > < a : K e y > < K e y > R e l a t i o n s h i p s \ & l t ; T a b l e s \ O b s e r v a t i o n \ C o l u m n s \ S e t & g t ; - & l t ; T a b l e s \ S e t \ C o l u m n s \ S e t & g t ; \ P K < / K e y > < / a : K e y > < a : V a l u e   i : t y p e = " D i a g r a m D i s p l a y L i n k E n d p o i n t V i e w S t a t e " > < H e i g h t > 1 6 < / H e i g h t > < L a b e l L o c a t i o n   x m l n s : b = " h t t p : / / s c h e m a s . d a t a c o n t r a c t . o r g / 2 0 0 4 / 0 7 / S y s t e m . W i n d o w s " > < b : _ x > 8 1 2 . 6 6 6 6 6 6 6 6 6 6 6 6 5 2 < / b : _ x > < b : _ y > 3 5 1 . 4 1 6 6 6 7 < / b : _ y > < / L a b e l L o c a t i o n > < L o c a t i o n   x m l n s : b = " h t t p : / / s c h e m a s . d a t a c o n t r a c t . o r g / 2 0 0 4 / 0 7 / S y s t e m . W i n d o w s " > < b : _ x > 8 2 8 . 6 6 6 6 6 6 6 6 6 6 6 6 5 2 < / b : _ x > < b : _ y > 3 5 9 . 4 1 6 6 6 7 < / b : _ y > < / L o c a t i o n > < S h a p e R o t a t e A n g l e > 1 8 0 < / S h a p e R o t a t e A n g l e > < W i d t h > 1 6 < / W i d t h > < / a : V a l u e > < / a : K e y V a l u e O f D i a g r a m O b j e c t K e y a n y T y p e z b w N T n L X > < a : K e y V a l u e O f D i a g r a m O b j e c t K e y a n y T y p e z b w N T n L X > < a : K e y > < K e y > R e l a t i o n s h i p s \ & l t ; T a b l e s \ O b s e r v a t i o n \ C o l u m n s \ S e t & g t ; - & l t ; T a b l e s \ S e t \ C o l u m n s \ S e t & g t ; \ C r o s s F i l t e r < / K e y > < / a : K e y > < a : V a l u e   i : t y p e = " D i a g r a m D i s p l a y L i n k C r o s s F i l t e r V i e w S t a t e " > < P o i n t s   x m l n s : b = " h t t p : / / s c h e m a s . d a t a c o n t r a c t . o r g / 2 0 0 4 / 0 7 / S y s t e m . W i n d o w s " > < b : P o i n t > < b : _ x > 7 3 1 . 3 3 3 3 3 3 3 3 3 3 3 3 2 6 < / b : _ x > < b : _ y > 2 7 9 . 5 < / b : _ y > < / b : P o i n t > < b : P o i n t > < b : _ x > 7 7 2 . 3 3 3 3 3 3 2 5 < / b : _ x > < b : _ y > 2 7 9 . 5 < / b : _ y > < / b : P o i n t > < b : P o i n t > < b : _ x > 7 7 4 . 3 3 3 3 3 3 2 5 < / b : _ x > < b : _ y > 2 8 1 . 5 < / b : _ y > < / b : P o i n t > < b : P o i n t > < b : _ x > 7 7 4 . 3 3 3 3 3 3 2 5 < / b : _ x > < b : _ y > 3 5 7 . 4 1 6 6 6 7 < / b : _ y > < / b : P o i n t > < b : P o i n t > < b : _ x > 7 7 6 . 3 3 3 3 3 3 2 5 < / b : _ x > < b : _ y > 3 5 9 . 4 1 6 6 6 7 < / b : _ y > < / b : P o i n t > < b : P o i n t > < b : _ x > 8 1 2 . 6 6 6 6 6 6 6 6 6 6 6 6 5 2 < / b : _ x > < b : _ y > 3 5 9 . 4 1 6 6 6 7 < / b : _ y > < / b : P o i n t > < / P o i n t s > < / a : V a l u e > < / a : K e y V a l u e O f D i a g r a m O b j e c t K e y a n y T y p e z b w N T n L X > < a : K e y V a l u e O f D i a g r a m O b j e c t K e y a n y T y p e z b w N T n L X > < a : K e y > < K e y > R e l a t i o n s h i p s \ & l t ; T a b l e s \ O b s e r v a t i o n \ C o l u m n s \ F a c u l t y & g t ; - & l t ; T a b l e s \ F a c u l t y \ C o l u m n s \ F a c u l t y & g t ; < / K e y > < / a : K e y > < a : V a l u e   i : t y p e = " D i a g r a m D i s p l a y L i n k V i e w S t a t e " > < A u t o m a t i o n P r o p e r t y H e l p e r T e x t > E n d   p o i n t   1 :   ( 2 7 0 . 3 3 3 3 3 3 3 3 3 3 3 3 , 2 7 9 . 5 ) .   E n d   p o i n t   2 :   ( 1 8 8 . 6 6 6 6 6 6 6 6 6 6 6 7 , 3 6 8 . 2 0 8 3 3 3 )   < / A u t o m a t i o n P r o p e r t y H e l p e r T e x t > < L a y e d O u t > t r u e < / L a y e d O u t > < P o i n t s   x m l n s : b = " h t t p : / / s c h e m a s . d a t a c o n t r a c t . o r g / 2 0 0 4 / 0 7 / S y s t e m . W i n d o w s " > < b : P o i n t > < b : _ x > 2 7 0 . 3 3 3 3 3 3 3 3 3 3 3 3 2 6 < / b : _ x > < b : _ y > 2 7 9 . 5 < / b : _ y > < / b : P o i n t > < b : P o i n t > < b : _ x > 2 2 9 . 3 3 3 3 3 3 2 5 < / b : _ x > < b : _ y > 2 7 9 . 5 < / b : _ y > < / b : P o i n t > < b : P o i n t > < b : _ x > 2 2 7 . 3 3 3 3 3 3 2 5 < / b : _ x > < b : _ y > 2 8 1 . 5 < / b : _ y > < / b : P o i n t > < b : P o i n t > < b : _ x > 2 2 7 . 3 3 3 3 3 3 2 5 < / b : _ x > < b : _ y > 3 6 6 . 2 0 8 3 3 3 < / b : _ y > < / b : P o i n t > < b : P o i n t > < b : _ x > 2 2 5 . 3 3 3 3 3 3 2 5 < / b : _ x > < b : _ y > 3 6 8 . 2 0 8 3 3 3 < / b : _ y > < / b : P o i n t > < b : P o i n t > < b : _ x > 1 8 8 . 6 6 6 6 6 6 6 6 6 6 6 6 7 1 < / b : _ x > < b : _ y > 3 6 8 . 2 0 8 3 3 3 < / b : _ y > < / b : P o i n t > < / P o i n t s > < / a : V a l u e > < / a : K e y V a l u e O f D i a g r a m O b j e c t K e y a n y T y p e z b w N T n L X > < a : K e y V a l u e O f D i a g r a m O b j e c t K e y a n y T y p e z b w N T n L X > < a : K e y > < K e y > R e l a t i o n s h i p s \ & l t ; T a b l e s \ O b s e r v a t i o n \ C o l u m n s \ F a c u l t y & g t ; - & l t ; T a b l e s \ F a c u l t y \ C o l u m n s \ F a c u l t y & g t ; \ F K < / K e y > < / a : K e y > < a : V a l u e   i : t y p e = " D i a g r a m D i s p l a y L i n k E n d p o i n t V i e w S t a t e " > < H e i g h t > 1 6 < / H e i g h t > < L a b e l L o c a t i o n   x m l n s : b = " h t t p : / / s c h e m a s . d a t a c o n t r a c t . o r g / 2 0 0 4 / 0 7 / S y s t e m . W i n d o w s " > < b : _ x > 2 7 0 . 3 3 3 3 3 3 3 3 3 3 3 3 2 6 < / b : _ x > < b : _ y > 2 7 1 . 5 < / b : _ y > < / L a b e l L o c a t i o n > < L o c a t i o n   x m l n s : b = " h t t p : / / s c h e m a s . d a t a c o n t r a c t . o r g / 2 0 0 4 / 0 7 / S y s t e m . W i n d o w s " > < b : _ x > 2 8 6 . 3 3 3 3 3 3 3 3 3 3 3 3 2 6 < / b : _ x > < b : _ y > 2 7 9 . 5 < / b : _ y > < / L o c a t i o n > < S h a p e R o t a t e A n g l e > 1 8 0 < / S h a p e R o t a t e A n g l e > < W i d t h > 1 6 < / W i d t h > < / a : V a l u e > < / a : K e y V a l u e O f D i a g r a m O b j e c t K e y a n y T y p e z b w N T n L X > < a : K e y V a l u e O f D i a g r a m O b j e c t K e y a n y T y p e z b w N T n L X > < a : K e y > < K e y > R e l a t i o n s h i p s \ & l t ; T a b l e s \ O b s e r v a t i o n \ C o l u m n s \ F a c u l t y & g t ; - & l t ; T a b l e s \ F a c u l t y \ C o l u m n s \ F a c u l t y & g t ; \ P K < / K e y > < / a : K e y > < a : V a l u e   i : t y p e = " D i a g r a m D i s p l a y L i n k E n d p o i n t V i e w S t a t e " > < H e i g h t > 1 6 < / H e i g h t > < L a b e l L o c a t i o n   x m l n s : b = " h t t p : / / s c h e m a s . d a t a c o n t r a c t . o r g / 2 0 0 4 / 0 7 / S y s t e m . W i n d o w s " > < b : _ x > 1 7 2 . 6 6 6 6 6 6 6 6 6 6 6 6 7 1 < / b : _ x > < b : _ y > 3 6 0 . 2 0 8 3 3 3 < / b : _ y > < / L a b e l L o c a t i o n > < L o c a t i o n   x m l n s : b = " h t t p : / / s c h e m a s . d a t a c o n t r a c t . o r g / 2 0 0 4 / 0 7 / S y s t e m . W i n d o w s " > < b : _ x > 1 7 2 . 6 6 6 6 6 6 6 6 6 6 6 6 6 9 < / b : _ x > < b : _ y > 3 6 8 . 2 0 8 3 3 3 < / b : _ y > < / L o c a t i o n > < S h a p e R o t a t e A n g l e > 3 6 0 < / S h a p e R o t a t e A n g l e > < W i d t h > 1 6 < / W i d t h > < / a : V a l u e > < / a : K e y V a l u e O f D i a g r a m O b j e c t K e y a n y T y p e z b w N T n L X > < a : K e y V a l u e O f D i a g r a m O b j e c t K e y a n y T y p e z b w N T n L X > < a : K e y > < K e y > R e l a t i o n s h i p s \ & l t ; T a b l e s \ O b s e r v a t i o n \ C o l u m n s \ F a c u l t y & g t ; - & l t ; T a b l e s \ F a c u l t y \ C o l u m n s \ F a c u l t y & g t ; \ C r o s s F i l t e r < / K e y > < / a : K e y > < a : V a l u e   i : t y p e = " D i a g r a m D i s p l a y L i n k C r o s s F i l t e r V i e w S t a t e " > < P o i n t s   x m l n s : b = " h t t p : / / s c h e m a s . d a t a c o n t r a c t . o r g / 2 0 0 4 / 0 7 / S y s t e m . W i n d o w s " > < b : P o i n t > < b : _ x > 2 7 0 . 3 3 3 3 3 3 3 3 3 3 3 3 2 6 < / b : _ x > < b : _ y > 2 7 9 . 5 < / b : _ y > < / b : P o i n t > < b : P o i n t > < b : _ x > 2 2 9 . 3 3 3 3 3 3 2 5 < / b : _ x > < b : _ y > 2 7 9 . 5 < / b : _ y > < / b : P o i n t > < b : P o i n t > < b : _ x > 2 2 7 . 3 3 3 3 3 3 2 5 < / b : _ x > < b : _ y > 2 8 1 . 5 < / b : _ y > < / b : P o i n t > < b : P o i n t > < b : _ x > 2 2 7 . 3 3 3 3 3 3 2 5 < / b : _ x > < b : _ y > 3 6 6 . 2 0 8 3 3 3 < / b : _ y > < / b : P o i n t > < b : P o i n t > < b : _ x > 2 2 5 . 3 3 3 3 3 3 2 5 < / b : _ x > < b : _ y > 3 6 8 . 2 0 8 3 3 3 < / b : _ y > < / b : P o i n t > < b : P o i n t > < b : _ x > 1 8 8 . 6 6 6 6 6 6 6 6 6 6 6 6 7 1 < / b : _ x > < b : _ y > 3 6 8 . 2 0 8 3 3 3 < / b : _ y > < / b : P o i n t > < / P o i n t s > < / a : V a l u e > < / a : K e y V a l u e O f D i a g r a m O b j e c t K e y a n y T y p e z b w N T n L X > < a : K e y V a l u e O f D i a g r a m O b j e c t K e y a n y T y p e z b w N T n L X > < a : K e y > < K e y > R e l a t i o n s h i p s \ & l t ; T a b l e s \ O b s e r v a t i o n \ C o l u m n s \ W e e k & g t ; - & l t ; T a b l e s \ W e e k \ C o l u m n s \ W e e k & g t ; < / K e y > < / a : K e y > < a : V a l u e   i : t y p e = " D i a g r a m D i s p l a y L i n k V i e w S t a t e " > < A u t o m a t i o n P r o p e r t y H e l p e r T e x t > E n d   p o i n t   1 :   ( 2 7 0 . 3 3 3 3 3 3 3 3 3 3 3 3 , 2 9 9 . 5 ) .   E n d   p o i n t   2 :   ( 1 9 0 , 5 2 8 . 2 0 8 3 3 3 )   < / A u t o m a t i o n P r o p e r t y H e l p e r T e x t > < L a y e d O u t > t r u e < / L a y e d O u t > < P o i n t s   x m l n s : b = " h t t p : / / s c h e m a s . d a t a c o n t r a c t . o r g / 2 0 0 4 / 0 7 / S y s t e m . W i n d o w s " > < b : P o i n t > < b : _ x > 2 7 0 . 3 3 3 3 3 3 3 3 3 3 3 3 2 6 < / b : _ x > < b : _ y > 2 9 9 . 5 < / b : _ y > < / b : P o i n t > < b : P o i n t > < b : _ x > 2 3 4 . 3 3 3 3 3 3 2 5 < / b : _ x > < b : _ y > 2 9 9 . 5 < / b : _ y > < / b : P o i n t > < b : P o i n t > < b : _ x > 2 3 2 . 3 3 3 3 3 3 2 5 < / b : _ x > < b : _ y > 3 0 1 . 5 < / b : _ y > < / b : P o i n t > < b : P o i n t > < b : _ x > 2 3 2 . 3 3 3 3 3 3 2 5 < / b : _ x > < b : _ y > 5 2 6 . 2 0 8 3 3 3 < / b : _ y > < / b : P o i n t > < b : P o i n t > < b : _ x > 2 3 0 . 3 3 3 3 3 3 2 5 < / b : _ x > < b : _ y > 5 2 8 . 2 0 8 3 3 3 < / b : _ y > < / b : P o i n t > < b : P o i n t > < b : _ x > 1 9 0 . 0 0 0 0 0 0 0 0 0 0 0 0 0 6 < / b : _ x > < b : _ y > 5 2 8 . 2 0 8 3 3 3 < / b : _ y > < / b : P o i n t > < / P o i n t s > < / a : V a l u e > < / a : K e y V a l u e O f D i a g r a m O b j e c t K e y a n y T y p e z b w N T n L X > < a : K e y V a l u e O f D i a g r a m O b j e c t K e y a n y T y p e z b w N T n L X > < a : K e y > < K e y > R e l a t i o n s h i p s \ & l t ; T a b l e s \ O b s e r v a t i o n \ C o l u m n s \ W e e k & g t ; - & l t ; T a b l e s \ W e e k \ C o l u m n s \ W e e k & g t ; \ F K < / K e y > < / a : K e y > < a : V a l u e   i : t y p e = " D i a g r a m D i s p l a y L i n k E n d p o i n t V i e w S t a t e " > < H e i g h t > 1 6 < / H e i g h t > < L a b e l L o c a t i o n   x m l n s : b = " h t t p : / / s c h e m a s . d a t a c o n t r a c t . o r g / 2 0 0 4 / 0 7 / S y s t e m . W i n d o w s " > < b : _ x > 2 7 0 . 3 3 3 3 3 3 3 3 3 3 3 3 2 6 < / b : _ x > < b : _ y > 2 9 1 . 5 < / b : _ y > < / L a b e l L o c a t i o n > < L o c a t i o n   x m l n s : b = " h t t p : / / s c h e m a s . d a t a c o n t r a c t . o r g / 2 0 0 4 / 0 7 / S y s t e m . W i n d o w s " > < b : _ x > 2 8 6 . 3 3 3 3 3 3 3 3 3 3 3 3 2 6 < / b : _ x > < b : _ y > 2 9 9 . 5 < / b : _ y > < / L o c a t i o n > < S h a p e R o t a t e A n g l e > 1 8 0 < / S h a p e R o t a t e A n g l e > < W i d t h > 1 6 < / W i d t h > < / a : V a l u e > < / a : K e y V a l u e O f D i a g r a m O b j e c t K e y a n y T y p e z b w N T n L X > < a : K e y V a l u e O f D i a g r a m O b j e c t K e y a n y T y p e z b w N T n L X > < a : K e y > < K e y > R e l a t i o n s h i p s \ & l t ; T a b l e s \ O b s e r v a t i o n \ C o l u m n s \ W e e k & g t ; - & l t ; T a b l e s \ W e e k \ C o l u m n s \ W e e k & g t ; \ P K < / K e y > < / a : K e y > < a : V a l u e   i : t y p e = " D i a g r a m D i s p l a y L i n k E n d p o i n t V i e w S t a t e " > < H e i g h t > 1 6 < / H e i g h t > < L a b e l L o c a t i o n   x m l n s : b = " h t t p : / / s c h e m a s . d a t a c o n t r a c t . o r g / 2 0 0 4 / 0 7 / S y s t e m . W i n d o w s " > < b : _ x > 1 7 4 . 0 0 0 0 0 0 0 0 0 0 0 0 0 6 < / b : _ x > < b : _ y > 5 2 0 . 2 0 8 3 3 3 < / b : _ y > < / L a b e l L o c a t i o n > < L o c a t i o n   x m l n s : b = " h t t p : / / s c h e m a s . d a t a c o n t r a c t . o r g / 2 0 0 4 / 0 7 / S y s t e m . W i n d o w s " > < b : _ x > 1 7 4 . 0 0 0 0 0 0 0 0 0 0 0 0 0 6 < / b : _ x > < b : _ y > 5 2 8 . 2 0 8 3 3 3 < / b : _ y > < / L o c a t i o n > < S h a p e R o t a t e A n g l e > 3 6 0 < / S h a p e R o t a t e A n g l e > < W i d t h > 1 6 < / W i d t h > < / a : V a l u e > < / a : K e y V a l u e O f D i a g r a m O b j e c t K e y a n y T y p e z b w N T n L X > < a : K e y V a l u e O f D i a g r a m O b j e c t K e y a n y T y p e z b w N T n L X > < a : K e y > < K e y > R e l a t i o n s h i p s \ & l t ; T a b l e s \ O b s e r v a t i o n \ C o l u m n s \ W e e k & g t ; - & l t ; T a b l e s \ W e e k \ C o l u m n s \ W e e k & g t ; \ C r o s s F i l t e r < / K e y > < / a : K e y > < a : V a l u e   i : t y p e = " D i a g r a m D i s p l a y L i n k C r o s s F i l t e r V i e w S t a t e " > < P o i n t s   x m l n s : b = " h t t p : / / s c h e m a s . d a t a c o n t r a c t . o r g / 2 0 0 4 / 0 7 / S y s t e m . W i n d o w s " > < b : P o i n t > < b : _ x > 2 7 0 . 3 3 3 3 3 3 3 3 3 3 3 3 2 6 < / b : _ x > < b : _ y > 2 9 9 . 5 < / b : _ y > < / b : P o i n t > < b : P o i n t > < b : _ x > 2 3 4 . 3 3 3 3 3 3 2 5 < / b : _ x > < b : _ y > 2 9 9 . 5 < / b : _ y > < / b : P o i n t > < b : P o i n t > < b : _ x > 2 3 2 . 3 3 3 3 3 3 2 5 < / b : _ x > < b : _ y > 3 0 1 . 5 < / b : _ y > < / b : P o i n t > < b : P o i n t > < b : _ x > 2 3 2 . 3 3 3 3 3 3 2 5 < / b : _ x > < b : _ y > 5 2 6 . 2 0 8 3 3 3 < / b : _ y > < / b : P o i n t > < b : P o i n t > < b : _ x > 2 3 0 . 3 3 3 3 3 3 2 5 < / b : _ x > < b : _ y > 5 2 8 . 2 0 8 3 3 3 < / b : _ y > < / b : P o i n t > < b : P o i n t > < b : _ x > 1 9 0 . 0 0 0 0 0 0 0 0 0 0 0 0 0 6 < / b : _ x > < b : _ y > 5 2 8 . 2 0 8 3 3 3 < / b : _ y > < / b : P o i n t > < / P o i n t s > < / a : V a l u e > < / a : K e y V a l u e O f D i a g r a m O b j e c t K e y a n y T y p e z b w N T n L X > < a : K e y V a l u e O f D i a g r a m O b j e c t K e y a n y T y p e z b w N T n L X > < a : K e y > < K e y > R e l a t i o n s h i p s \ & l t ; T a b l e s \ O b s e r v a t i o n \ C o l u m n s \ T e r m & g t ; - & l t ; T a b l e s \ T e r m \ C o l u m n s \ T e r m & g t ; < / K e y > < / a : K e y > < a : V a l u e   i : t y p e = " D i a g r a m D i s p l a y L i n k V i e w S t a t e " > < A u t o m a t i o n P r o p e r t y H e l p e r T e x t > E n d   p o i n t   1 :   ( 7 3 1 . 3 3 3 3 3 3 3 3 3 3 3 3 , 2 9 9 . 5 ) .   E n d   p o i n t   2 :   ( 8 1 2 , 5 1 8 . 9 3 7 5 )   < / A u t o m a t i o n P r o p e r t y H e l p e r T e x t > < L a y e d O u t > t r u e < / L a y e d O u t > < P o i n t s   x m l n s : b = " h t t p : / / s c h e m a s . d a t a c o n t r a c t . o r g / 2 0 0 4 / 0 7 / S y s t e m . W i n d o w s " > < b : P o i n t > < b : _ x > 7 3 1 . 3 3 3 3 3 3 3 3 3 3 3 3 2 6 < / b : _ x > < b : _ y > 2 9 9 . 5 < / b : _ y > < / b : P o i n t > < b : P o i n t > < b : _ x > 7 6 7 . 3 3 3 3 3 3 2 5 < / b : _ x > < b : _ y > 2 9 9 . 5 < / b : _ y > < / b : P o i n t > < b : P o i n t > < b : _ x > 7 6 9 . 3 3 3 3 3 3 2 5 < / b : _ x > < b : _ y > 3 0 1 . 5 < / b : _ y > < / b : P o i n t > < b : P o i n t > < b : _ x > 7 6 9 . 3 3 3 3 3 3 2 5 < / b : _ x > < b : _ y > 5 1 6 . 9 3 7 5 < / b : _ y > < / b : P o i n t > < b : P o i n t > < b : _ x > 7 7 1 . 3 3 3 3 3 3 2 5 < / b : _ x > < b : _ y > 5 1 8 . 9 3 7 5 < / b : _ y > < / b : P o i n t > < b : P o i n t > < b : _ x > 8 1 2 < / b : _ x > < b : _ y > 5 1 8 . 9 3 7 5 < / b : _ y > < / b : P o i n t > < / P o i n t s > < / a : V a l u e > < / a : K e y V a l u e O f D i a g r a m O b j e c t K e y a n y T y p e z b w N T n L X > < a : K e y V a l u e O f D i a g r a m O b j e c t K e y a n y T y p e z b w N T n L X > < a : K e y > < K e y > R e l a t i o n s h i p s \ & l t ; T a b l e s \ O b s e r v a t i o n \ C o l u m n s \ T e r m & g t ; - & l t ; T a b l e s \ T e r m \ C o l u m n s \ T e r m & g t ; \ F K < / K e y > < / a : K e y > < a : V a l u e   i : t y p e = " D i a g r a m D i s p l a y L i n k E n d p o i n t V i e w S t a t e " > < H e i g h t > 1 6 < / H e i g h t > < L a b e l L o c a t i o n   x m l n s : b = " h t t p : / / s c h e m a s . d a t a c o n t r a c t . o r g / 2 0 0 4 / 0 7 / S y s t e m . W i n d o w s " > < b : _ x > 7 1 5 . 3 3 3 3 3 3 3 3 3 3 3 3 2 6 < / b : _ x > < b : _ y > 2 9 1 . 5 < / b : _ y > < / L a b e l L o c a t i o n > < L o c a t i o n   x m l n s : b = " h t t p : / / s c h e m a s . d a t a c o n t r a c t . o r g / 2 0 0 4 / 0 7 / S y s t e m . W i n d o w s " > < b : _ x > 7 1 5 . 3 3 3 3 3 3 3 3 3 3 3 3 2 6 < / b : _ x > < b : _ y > 2 9 9 . 5 < / b : _ y > < / L o c a t i o n > < S h a p e R o t a t e A n g l e > 3 6 0 < / S h a p e R o t a t e A n g l e > < W i d t h > 1 6 < / W i d t h > < / a : V a l u e > < / a : K e y V a l u e O f D i a g r a m O b j e c t K e y a n y T y p e z b w N T n L X > < a : K e y V a l u e O f D i a g r a m O b j e c t K e y a n y T y p e z b w N T n L X > < a : K e y > < K e y > R e l a t i o n s h i p s \ & l t ; T a b l e s \ O b s e r v a t i o n \ C o l u m n s \ T e r m & g t ; - & l t ; T a b l e s \ T e r m \ C o l u m n s \ T e r m & g t ; \ P K < / K e y > < / a : K e y > < a : V a l u e   i : t y p e = " D i a g r a m D i s p l a y L i n k E n d p o i n t V i e w S t a t e " > < H e i g h t > 1 6 < / H e i g h t > < L a b e l L o c a t i o n   x m l n s : b = " h t t p : / / s c h e m a s . d a t a c o n t r a c t . o r g / 2 0 0 4 / 0 7 / S y s t e m . W i n d o w s " > < b : _ x > 8 1 2 < / b : _ x > < b : _ y > 5 1 0 . 9 3 7 5 < / b : _ y > < / L a b e l L o c a t i o n > < L o c a t i o n   x m l n s : b = " h t t p : / / s c h e m a s . d a t a c o n t r a c t . o r g / 2 0 0 4 / 0 7 / S y s t e m . W i n d o w s " > < b : _ x > 8 2 8 < / b : _ x > < b : _ y > 5 1 8 . 9 3 7 5 < / b : _ y > < / L o c a t i o n > < S h a p e R o t a t e A n g l e > 1 8 0 < / S h a p e R o t a t e A n g l e > < W i d t h > 1 6 < / W i d t h > < / a : V a l u e > < / a : K e y V a l u e O f D i a g r a m O b j e c t K e y a n y T y p e z b w N T n L X > < a : K e y V a l u e O f D i a g r a m O b j e c t K e y a n y T y p e z b w N T n L X > < a : K e y > < K e y > R e l a t i o n s h i p s \ & l t ; T a b l e s \ O b s e r v a t i o n \ C o l u m n s \ T e r m & g t ; - & l t ; T a b l e s \ T e r m \ C o l u m n s \ T e r m & g t ; \ C r o s s F i l t e r < / K e y > < / a : K e y > < a : V a l u e   i : t y p e = " D i a g r a m D i s p l a y L i n k C r o s s F i l t e r V i e w S t a t e " > < P o i n t s   x m l n s : b = " h t t p : / / s c h e m a s . d a t a c o n t r a c t . o r g / 2 0 0 4 / 0 7 / S y s t e m . W i n d o w s " > < b : P o i n t > < b : _ x > 7 3 1 . 3 3 3 3 3 3 3 3 3 3 3 3 2 6 < / b : _ x > < b : _ y > 2 9 9 . 5 < / b : _ y > < / b : P o i n t > < b : P o i n t > < b : _ x > 7 6 7 . 3 3 3 3 3 3 2 5 < / b : _ x > < b : _ y > 2 9 9 . 5 < / b : _ y > < / b : P o i n t > < b : P o i n t > < b : _ x > 7 6 9 . 3 3 3 3 3 3 2 5 < / b : _ x > < b : _ y > 3 0 1 . 5 < / b : _ y > < / b : P o i n t > < b : P o i n t > < b : _ x > 7 6 9 . 3 3 3 3 3 3 2 5 < / b : _ x > < b : _ y > 5 1 6 . 9 3 7 5 < / b : _ y > < / b : P o i n t > < b : P o i n t > < b : _ x > 7 7 1 . 3 3 3 3 3 3 2 5 < / b : _ x > < b : _ y > 5 1 8 . 9 3 7 5 < / b : _ y > < / b : P o i n t > < b : P o i n t > < b : _ x > 8 1 2 < / b : _ x > < b : _ y > 5 1 8 . 9 3 7 5 < / b : _ y > < / b : P o i n t > < / P o i n t s > < / a : V a l u e > < / a : K e y V a l u e O f D i a g r a m O b j e c t K e y a n y T y p e z b w N T n L X > < / V i e w S t a t e s > < / D i a g r a m M a n a g e r . S e r i a l i z a b l e D i a g r a m > < D i a g r a m M a n a g e r . S e r i a l i z a b l e D i a g r a m > < A d a p t e r   i : t y p e = " M e a s u r e D i a g r a m S a n d b o x A d a p t e r " > < T a b l e N a m e > O b s e r v a t i o n 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 O b s e r v a t i o n 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 T e a c h e r   I n i t i a l s < / K e y > < / D i a g r a m O b j e c t K e y > < D i a g r a m O b j e c t K e y > < K e y > M e a s u r e s \ C o u n t   o f   T e a c h e r   I n i t i a l s \ T a g I n f o \ F o r m u l a < / K e y > < / D i a g r a m O b j e c t K e y > < D i a g r a m O b j e c t K e y > < K e y > M e a s u r e s \ C o u n t   o f   O b s e r v a t i o n   T y p e < / K e y > < / D i a g r a m O b j e c t K e y > < D i a g r a m O b j e c t K e y > < K e y > M e a s u r e s \ C o u n t   o f   O b s e r v a t i o n   T y p e \ T a g I n f o \ F o r m u l a < / K e y > < / D i a g r a m O b j e c t K e y > < D i a g r a m O b j e c t K e y > < K e y > M e a s u r e s \ D i s t i n c t   C o u n t   o f   O b s e r v a t i o n   T y p e < / K e y > < / D i a g r a m O b j e c t K e y > < D i a g r a m O b j e c t K e y > < K e y > M e a s u r e s \ D i s t i n c t   C o u n t   o f   O b s e r v a t i o n   T y p e \ T a g I n f o \ F o r m u l a < / K e y > < / D i a g r a m O b j e c t K e y > < D i a g r a m O b j e c t K e y > < K e y > M e a s u r e s \ C o u n t   o f   N a m e < / K e y > < / D i a g r a m O b j e c t K e y > < D i a g r a m O b j e c t K e y > < K e y > M e a s u r e s \ C o u n t   o f   N a m e \ T a g I n f o \ F o r m u l a < / K e y > < / D i a g r a m O b j e c t K e y > < D i a g r a m O b j e c t K e y > < K e y > M e a s u r e s \ C o u n t   o f   E m a i l < / K e y > < / D i a g r a m O b j e c t K e y > < D i a g r a m O b j e c t K e y > < K e y > M e a s u r e s \ C o u n t   o f   E m a i l \ T a g I n f o \ F o r m u l a < / K e y > < / D i a g r a m O b j e c t K e y > < D i a g r a m O b j e c t K e y > < K e y > M e a s u r e s \ C o u n t   o f   S e q u e n c e < / K e y > < / D i a g r a m O b j e c t K e y > < D i a g r a m O b j e c t K e y > < K e y > M e a s u r e s \ C o u n t   o f   S e q u e n c e \ T a g I n f o \ F o r m u l a < / K e y > < / D i a g r a m O b j e c t K e y > < D i a g r a m O b j e c t K e y > < K e y > M e a s u r e s \ C o u n t   o f   E x p l a n a t i o n s < / K e y > < / D i a g r a m O b j e c t K e y > < D i a g r a m O b j e c t K e y > < K e y > M e a s u r e s \ C o u n t   o f   E x p l a n a t i o n s \ T a g I n f o \ F o r m u l a < / K e y > < / D i a g r a m O b j e c t K e y > < D i a g r a m O b j e c t K e y > < K e y > M e a s u r e s \ C o u n t   o f   A s s e s s m e n t   S t r a t e g i e s < / K e y > < / D i a g r a m O b j e c t K e y > < D i a g r a m O b j e c t K e y > < K e y > M e a s u r e s \ C o u n t   o f   A s s e s s m e n t   S t r a t e g i e s \ T a g I n f o \ F o r m u l a < / K e y > < / D i a g r a m O b j e c t K e y > < D i a g r a m O b j e c t K e y > < K e y > M e a s u r e s \ C o u n t   o f   M i n i   W h i t e b o a r d s < / K e y > < / D i a g r a m O b j e c t K e y > < D i a g r a m O b j e c t K e y > < K e y > M e a s u r e s \ C o u n t   o f   M i n i   W h i t e b o a r d s \ T a g I n f o \ F o r m u l a < / K e y > < / D i a g r a m O b j e c t K e y > < D i a g r a m O b j e c t K e y > < K e y > M e a s u r e s \ C o u n t   o f   Q u e s t i o n i n g < / K e y > < / D i a g r a m O b j e c t K e y > < D i a g r a m O b j e c t K e y > < K e y > M e a s u r e s \ C o u n t   o f   Q u e s t i o n i n g \ T a g I n f o \ F o r m u l a < / K e y > < / D i a g r a m O b j e c t K e y > < D i a g r a m O b j e c t K e y > < K e y > M e a s u r e s \ C o u n t   o f   L e a r n i n g   I n d e p e n d e n t l y < / K e y > < / D i a g r a m O b j e c t K e y > < D i a g r a m O b j e c t K e y > < K e y > M e a s u r e s \ C o u n t   o f   L e a r n i n g   I n d e p e n d e n t l y \ T a g I n f o \ F o r m u l a < / K e y > < / D i a g r a m O b j e c t K e y > < D i a g r a m O b j e c t K e y > < K e y > M e a s u r e s \ C o u n t   o f   S t a r t   o f   L e s s o n   R o u t i n e s < / K e y > < / D i a g r a m O b j e c t K e y > < D i a g r a m O b j e c t K e y > < K e y > M e a s u r e s \ C o u n t   o f   S t a r t   o f   L e s s o n   R o u t i n e s \ T a g I n f o \ F o r m u l a < / K e y > < / D i a g r a m O b j e c t K e y > < D i a g r a m O b j e c t K e y > < K e y > M e a s u r e s \ C o u n t   o f   R o u t i n e s   a r e   E m b e d d e d < / K e y > < / D i a g r a m O b j e c t K e y > < D i a g r a m O b j e c t K e y > < K e y > M e a s u r e s \ C o u n t   o f   R o u t i n e s   a r e   E m b e d d e d \ T a g I n f o \ F o r m u l a < / K e y > < / D i a g r a m O b j e c t K e y > < D i a g r a m O b j e c t K e y > < K e y > M e a s u r e s \ C o u n t   o f   B e h a v i o u r   M a n a g e m e n t < / K e y > < / D i a g r a m O b j e c t K e y > < D i a g r a m O b j e c t K e y > < K e y > M e a s u r e s \ C o u n t   o f   B e h a v i o u r   M a n a g e m e n t \ T a g I n f o \ F o r m u l a < / K e y > < / D i a g r a m O b j e c t K e y > < D i a g r a m O b j e c t K e y > < K e y > M e a s u r e s \ S u m   o f   Y e a r   G r o u p < / K e y > < / D i a g r a m O b j e c t K e y > < D i a g r a m O b j e c t K e y > < K e y > M e a s u r e s \ S u m   o f   Y e a r   G r o u p \ T a g I n f o \ F o r m u l a < / K e y > < / D i a g r a m O b j e c t K e y > < D i a g r a m O b j e c t K e y > < K e y > C o l u m n s \ U I N < / K e y > < / D i a g r a m O b j e c t K e y > < D i a g r a m O b j e c t K e y > < K e y > C o l u m n s \ I D < / K e y > < / D i a g r a m O b j e c t K e y > < D i a g r a m O b j e c t K e y > < K e y > C o l u m n s \ S u b m i s s i o n   T I m e < / K e y > < / D i a g r a m O b j e c t K e y > < D i a g r a m O b j e c t K e y > < K e y > C o l u m n s \ E m a i l < / K e y > < / D i a g r a m O b j e c t K e y > < D i a g r a m O b j e c t K e y > < K e y > C o l u m n s \ N a m e < / K e y > < / D i a g r a m O b j e c t K e y > < D i a g r a m O b j e c t K e y > < K e y > C o l u m n s \ T e a c h e r   I n i t i a l s < / K e y > < / D i a g r a m O b j e c t K e y > < D i a g r a m O b j e c t K e y > < K e y > C o l u m n s \ D a t e   o f   O b s e r v a t i o n < / K e y > < / D i a g r a m O b j e c t K e y > < D i a g r a m O b j e c t K e y > < K e y > C o l u m n s \ W e e k < / K e y > < / D i a g r a m O b j e c t K e y > < D i a g r a m O b j e c t K e y > < K e y > C o l u m n s \ T e r m < / K e y > < / D i a g r a m O b j e c t K e y > < D i a g r a m O b j e c t K e y > < K e y > C o l u m n s \ F a c u l t y < / K e y > < / D i a g r a m O b j e c t K e y > < D i a g r a m O b j e c t K e y > < K e y > C o l u m n s \ Y e a r   G r o u p < / K e y > < / D i a g r a m O b j e c t K e y > < D i a g r a m O b j e c t K e y > < K e y > C o l u m n s \ S u b j e c t < / K e y > < / D i a g r a m O b j e c t K e y > < D i a g r a m O b j e c t K e y > < K e y > C o l u m n s \ S e t < / K e y > < / D i a g r a m O b j e c t K e y > < D i a g r a m O b j e c t K e y > < K e y > C o l u m n s \ B a n d - B l o c k < / K e y > < / D i a g r a m O b j e c t K e y > < D i a g r a m O b j e c t K e y > < K e y > C o l u m n s \ O b s e r v a t i o n   T y p e < / K e y > < / D i a g r a m O b j e c t K e y > < D i a g r a m O b j e c t K e y > < K e y > C o l u m n s \ F o c u s < / K e y > < / D i a g r a m O b j e c t K e y > < D i a g r a m O b j e c t K e y > < K e y > C o l u m n s \ L e s s o n   T o p i c < / K e y > < / D i a g r a m O b j e c t K e y > < D i a g r a m O b j e c t K e y > < K e y > C o l u m n s \ P l a n n i n g   a n d   D e l i v e r y   L e a r n i n g   W a l k   F o c u s   B o o k   L o o k   N a r r a t i v e < / K e y > < / D i a g r a m O b j e c t K e y > < D i a g r a m O b j e c t K e y > < K e y > C o l u m n s \ L e a r n i n g   O v e r t i m e < / K e y > < / D i a g r a m O b j e c t K e y > < D i a g r a m O b j e c t K e y > < K e y > C o l u m n s \ A s s e s s m e n t   a n d   F e e d b a c k < / K e y > < / D i a g r a m O b j e c t K e y > < D i a g r a m O b j e c t K e y > < K e y > C o l u m n s \ B e h a v i o u r   f o r   L e a r n i n g < / K e y > < / D i a g r a m O b j e c t K e y > < D i a g r a m O b j e c t K e y > < K e y > C o l u m n s \ A r e a s   f o r   D e v e l o p m e n t < / K e y > < / D i a g r a m O b j e c t K e y > < D i a g r a m O b j e c t K e y > < K e y > C o l u m n s \ S e q u e n c e < / K e y > < / D i a g r a m O b j e c t K e y > < D i a g r a m O b j e c t K e y > < K e y > C o l u m n s \ E x p l a n a t i o n s < / K e y > < / D i a g r a m O b j e c t K e y > < D i a g r a m O b j e c t K e y > < K e y > C o l u m n s \ A s s e s s m e n t   S t r a t e g i e s < / K e y > < / D i a g r a m O b j e c t K e y > < D i a g r a m O b j e c t K e y > < K e y > C o l u m n s \ M i n i   W h i t e b o a r d s < / K e y > < / D i a g r a m O b j e c t K e y > < D i a g r a m O b j e c t K e y > < K e y > C o l u m n s \ Q u e s t i o n i n g < / K e y > < / D i a g r a m O b j e c t K e y > < D i a g r a m O b j e c t K e y > < K e y > C o l u m n s \ L e a r n i n g   I n d e p e n d e n t l y < / K e y > < / D i a g r a m O b j e c t K e y > < D i a g r a m O b j e c t K e y > < K e y > C o l u m n s \ S t a r t   o f   L e s s o n   R o u t i n e s < / K e y > < / D i a g r a m O b j e c t K e y > < D i a g r a m O b j e c t K e y > < K e y > C o l u m n s \ R o u t i n e s   a r e   E m b e d d e d < / K e y > < / D i a g r a m O b j e c t K e y > < D i a g r a m O b j e c t K e y > < K e y > C o l u m n s \ B e h a v i o u r   M a n a g e m e n t < / K e y > < / D i a g r a m O b j e c t K e y > < D i a g r a m O b j e c t K e y > < K e y > C o l u m n s \ P o s i t i v e   S t u d e n t   B e h a v i o u r < / K e y > < / D i a g r a m O b j e c t K e y > < D i a g r a m O b j e c t K e y > < K e y > C o l u m n s \ S t u d e n t s   S p e a k   a n d   r e a d   w i t h   c o n f i d e n c e < / K e y > < / D i a g r a m O b j e c t K e y > < D i a g r a m O b j e c t K e y > < K e y > C o l u m n s \ O p p o r t u n i t i e s   t o   r e a d   a l o u d   i n   l e s s o n s < / K e y > < / D i a g r a m O b j e c t K e y > < D i a g r a m O b j e c t K e y > < K e y > C o l u m n s \ S E N D < / K e y > < / D i a g r a m O b j e c t K e y > < D i a g r a m O b j e c t K e y > < K e y > L i n k s \ & l t ; C o l u m n s \ C o u n t   o f   T e a c h e r   I n i t i a l s & g t ; - & l t ; M e a s u r e s \ T e a c h e r   I n i t i a l s & g t ; < / K e y > < / D i a g r a m O b j e c t K e y > < D i a g r a m O b j e c t K e y > < K e y > L i n k s \ & l t ; C o l u m n s \ C o u n t   o f   T e a c h e r   I n i t i a l s & g t ; - & l t ; M e a s u r e s \ T e a c h e r   I n i t i a l s & g t ; \ C O L U M N < / K e y > < / D i a g r a m O b j e c t K e y > < D i a g r a m O b j e c t K e y > < K e y > L i n k s \ & l t ; C o l u m n s \ C o u n t   o f   T e a c h e r   I n i t i a l s & g t ; - & l t ; M e a s u r e s \ T e a c h e r   I n i t i a l s & g t ; \ M E A S U R E < / K e y > < / D i a g r a m O b j e c t K e y > < D i a g r a m O b j e c t K e y > < K e y > L i n k s \ & l t ; C o l u m n s \ C o u n t   o f   O b s e r v a t i o n   T y p e & g t ; - & l t ; M e a s u r e s \ O b s e r v a t i o n   T y p e & g t ; < / K e y > < / D i a g r a m O b j e c t K e y > < D i a g r a m O b j e c t K e y > < K e y > L i n k s \ & l t ; C o l u m n s \ C o u n t   o f   O b s e r v a t i o n   T y p e & g t ; - & l t ; M e a s u r e s \ O b s e r v a t i o n   T y p e & g t ; \ C O L U M N < / K e y > < / D i a g r a m O b j e c t K e y > < D i a g r a m O b j e c t K e y > < K e y > L i n k s \ & l t ; C o l u m n s \ C o u n t   o f   O b s e r v a t i o n   T y p e & g t ; - & l t ; M e a s u r e s \ O b s e r v a t i o n   T y p e & g t ; \ M E A S U R E < / K e y > < / D i a g r a m O b j e c t K e y > < D i a g r a m O b j e c t K e y > < K e y > L i n k s \ & l t ; C o l u m n s \ D i s t i n c t   C o u n t   o f   O b s e r v a t i o n   T y p e & g t ; - & l t ; M e a s u r e s \ O b s e r v a t i o n   T y p e & g t ; < / K e y > < / D i a g r a m O b j e c t K e y > < D i a g r a m O b j e c t K e y > < K e y > L i n k s \ & l t ; C o l u m n s \ D i s t i n c t   C o u n t   o f   O b s e r v a t i o n   T y p e & g t ; - & l t ; M e a s u r e s \ O b s e r v a t i o n   T y p e & g t ; \ C O L U M N < / K e y > < / D i a g r a m O b j e c t K e y > < D i a g r a m O b j e c t K e y > < K e y > L i n k s \ & l t ; C o l u m n s \ D i s t i n c t   C o u n t   o f   O b s e r v a t i o n   T y p e & g t ; - & l t ; M e a s u r e s \ O b s e r v a t i o n   T y p e & g t ; \ M E A S U R E 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 E m a i l & g t ; - & l t ; M e a s u r e s \ E m a i l & g t ; < / K e y > < / D i a g r a m O b j e c t K e y > < D i a g r a m O b j e c t K e y > < K e y > L i n k s \ & l t ; C o l u m n s \ C o u n t   o f   E m a i l & g t ; - & l t ; M e a s u r e s \ E m a i l & g t ; \ C O L U M N < / K e y > < / D i a g r a m O b j e c t K e y > < D i a g r a m O b j e c t K e y > < K e y > L i n k s \ & l t ; C o l u m n s \ C o u n t   o f   E m a i l & g t ; - & l t ; M e a s u r e s \ E m a i l & g t ; \ M E A S U R E < / K e y > < / D i a g r a m O b j e c t K e y > < D i a g r a m O b j e c t K e y > < K e y > L i n k s \ & l t ; C o l u m n s \ C o u n t   o f   S e q u e n c e & g t ; - & l t ; M e a s u r e s \ S e q u e n c e & g t ; < / K e y > < / D i a g r a m O b j e c t K e y > < D i a g r a m O b j e c t K e y > < K e y > L i n k s \ & l t ; C o l u m n s \ C o u n t   o f   S e q u e n c e & g t ; - & l t ; M e a s u r e s \ S e q u e n c e & g t ; \ C O L U M N < / K e y > < / D i a g r a m O b j e c t K e y > < D i a g r a m O b j e c t K e y > < K e y > L i n k s \ & l t ; C o l u m n s \ C o u n t   o f   S e q u e n c e & g t ; - & l t ; M e a s u r e s \ S e q u e n c e & g t ; \ M E A S U R E < / K e y > < / D i a g r a m O b j e c t K e y > < D i a g r a m O b j e c t K e y > < K e y > L i n k s \ & l t ; C o l u m n s \ C o u n t   o f   E x p l a n a t i o n s & g t ; - & l t ; M e a s u r e s \ E x p l a n a t i o n s & g t ; < / K e y > < / D i a g r a m O b j e c t K e y > < D i a g r a m O b j e c t K e y > < K e y > L i n k s \ & l t ; C o l u m n s \ C o u n t   o f   E x p l a n a t i o n s & g t ; - & l t ; M e a s u r e s \ E x p l a n a t i o n s & g t ; \ C O L U M N < / K e y > < / D i a g r a m O b j e c t K e y > < D i a g r a m O b j e c t K e y > < K e y > L i n k s \ & l t ; C o l u m n s \ C o u n t   o f   E x p l a n a t i o n s & g t ; - & l t ; M e a s u r e s \ E x p l a n a t i o n s & g t ; \ M E A S U R E < / K e y > < / D i a g r a m O b j e c t K e y > < D i a g r a m O b j e c t K e y > < K e y > L i n k s \ & l t ; C o l u m n s \ C o u n t   o f   A s s e s s m e n t   S t r a t e g i e s & g t ; - & l t ; M e a s u r e s \ A s s e s s m e n t   S t r a t e g i e s & g t ; < / K e y > < / D i a g r a m O b j e c t K e y > < D i a g r a m O b j e c t K e y > < K e y > L i n k s \ & l t ; C o l u m n s \ C o u n t   o f   A s s e s s m e n t   S t r a t e g i e s & g t ; - & l t ; M e a s u r e s \ A s s e s s m e n t   S t r a t e g i e s & g t ; \ C O L U M N < / K e y > < / D i a g r a m O b j e c t K e y > < D i a g r a m O b j e c t K e y > < K e y > L i n k s \ & l t ; C o l u m n s \ C o u n t   o f   A s s e s s m e n t   S t r a t e g i e s & g t ; - & l t ; M e a s u r e s \ A s s e s s m e n t   S t r a t e g i e s & g t ; \ M E A S U R E < / K e y > < / D i a g r a m O b j e c t K e y > < D i a g r a m O b j e c t K e y > < K e y > L i n k s \ & l t ; C o l u m n s \ C o u n t   o f   M i n i   W h i t e b o a r d s & g t ; - & l t ; M e a s u r e s \ M i n i   W h i t e b o a r d s & g t ; < / K e y > < / D i a g r a m O b j e c t K e y > < D i a g r a m O b j e c t K e y > < K e y > L i n k s \ & l t ; C o l u m n s \ C o u n t   o f   M i n i   W h i t e b o a r d s & g t ; - & l t ; M e a s u r e s \ M i n i   W h i t e b o a r d s & g t ; \ C O L U M N < / K e y > < / D i a g r a m O b j e c t K e y > < D i a g r a m O b j e c t K e y > < K e y > L i n k s \ & l t ; C o l u m n s \ C o u n t   o f   M i n i   W h i t e b o a r d s & g t ; - & l t ; M e a s u r e s \ M i n i   W h i t e b o a r d s & g t ; \ M E A S U R E < / K e y > < / D i a g r a m O b j e c t K e y > < D i a g r a m O b j e c t K e y > < K e y > L i n k s \ & l t ; C o l u m n s \ C o u n t   o f   Q u e s t i o n i n g & g t ; - & l t ; M e a s u r e s \ Q u e s t i o n i n g & g t ; < / K e y > < / D i a g r a m O b j e c t K e y > < D i a g r a m O b j e c t K e y > < K e y > L i n k s \ & l t ; C o l u m n s \ C o u n t   o f   Q u e s t i o n i n g & g t ; - & l t ; M e a s u r e s \ Q u e s t i o n i n g & g t ; \ C O L U M N < / K e y > < / D i a g r a m O b j e c t K e y > < D i a g r a m O b j e c t K e y > < K e y > L i n k s \ & l t ; C o l u m n s \ C o u n t   o f   Q u e s t i o n i n g & g t ; - & l t ; M e a s u r e s \ Q u e s t i o n i n g & g t ; \ M E A S U R E < / K e y > < / D i a g r a m O b j e c t K e y > < D i a g r a m O b j e c t K e y > < K e y > L i n k s \ & l t ; C o l u m n s \ C o u n t   o f   L e a r n i n g   I n d e p e n d e n t l y & g t ; - & l t ; M e a s u r e s \ L e a r n i n g   I n d e p e n d e n t l y & g t ; < / K e y > < / D i a g r a m O b j e c t K e y > < D i a g r a m O b j e c t K e y > < K e y > L i n k s \ & l t ; C o l u m n s \ C o u n t   o f   L e a r n i n g   I n d e p e n d e n t l y & g t ; - & l t ; M e a s u r e s \ L e a r n i n g   I n d e p e n d e n t l y & g t ; \ C O L U M N < / K e y > < / D i a g r a m O b j e c t K e y > < D i a g r a m O b j e c t K e y > < K e y > L i n k s \ & l t ; C o l u m n s \ C o u n t   o f   L e a r n i n g   I n d e p e n d e n t l y & g t ; - & l t ; M e a s u r e s \ L e a r n i n g   I n d e p e n d e n t l y & g t ; \ M E A S U R E < / K e y > < / D i a g r a m O b j e c t K e y > < D i a g r a m O b j e c t K e y > < K e y > L i n k s \ & l t ; C o l u m n s \ C o u n t   o f   S t a r t   o f   L e s s o n   R o u t i n e s & g t ; - & l t ; M e a s u r e s \ S t a r t   o f   L e s s o n   R o u t i n e s & g t ; < / K e y > < / D i a g r a m O b j e c t K e y > < D i a g r a m O b j e c t K e y > < K e y > L i n k s \ & l t ; C o l u m n s \ C o u n t   o f   S t a r t   o f   L e s s o n   R o u t i n e s & g t ; - & l t ; M e a s u r e s \ S t a r t   o f   L e s s o n   R o u t i n e s & g t ; \ C O L U M N < / K e y > < / D i a g r a m O b j e c t K e y > < D i a g r a m O b j e c t K e y > < K e y > L i n k s \ & l t ; C o l u m n s \ C o u n t   o f   S t a r t   o f   L e s s o n   R o u t i n e s & g t ; - & l t ; M e a s u r e s \ S t a r t   o f   L e s s o n   R o u t i n e s & g t ; \ M E A S U R E < / K e y > < / D i a g r a m O b j e c t K e y > < D i a g r a m O b j e c t K e y > < K e y > L i n k s \ & l t ; C o l u m n s \ C o u n t   o f   R o u t i n e s   a r e   E m b e d d e d & g t ; - & l t ; M e a s u r e s \ R o u t i n e s   a r e   E m b e d d e d & g t ; < / K e y > < / D i a g r a m O b j e c t K e y > < D i a g r a m O b j e c t K e y > < K e y > L i n k s \ & l t ; C o l u m n s \ C o u n t   o f   R o u t i n e s   a r e   E m b e d d e d & g t ; - & l t ; M e a s u r e s \ R o u t i n e s   a r e   E m b e d d e d & g t ; \ C O L U M N < / K e y > < / D i a g r a m O b j e c t K e y > < D i a g r a m O b j e c t K e y > < K e y > L i n k s \ & l t ; C o l u m n s \ C o u n t   o f   R o u t i n e s   a r e   E m b e d d e d & g t ; - & l t ; M e a s u r e s \ R o u t i n e s   a r e   E m b e d d e d & g t ; \ M E A S U R E < / K e y > < / D i a g r a m O b j e c t K e y > < D i a g r a m O b j e c t K e y > < K e y > L i n k s \ & l t ; C o l u m n s \ C o u n t   o f   B e h a v i o u r   M a n a g e m e n t & g t ; - & l t ; M e a s u r e s \ B e h a v i o u r   M a n a g e m e n t & g t ; < / K e y > < / D i a g r a m O b j e c t K e y > < D i a g r a m O b j e c t K e y > < K e y > L i n k s \ & l t ; C o l u m n s \ C o u n t   o f   B e h a v i o u r   M a n a g e m e n t & g t ; - & l t ; M e a s u r e s \ B e h a v i o u r   M a n a g e m e n t & g t ; \ C O L U M N < / K e y > < / D i a g r a m O b j e c t K e y > < D i a g r a m O b j e c t K e y > < K e y > L i n k s \ & l t ; C o l u m n s \ C o u n t   o f   B e h a v i o u r   M a n a g e m e n t & g t ; - & l t ; M e a s u r e s \ B e h a v i o u r   M a n a g e m e n t & g t ; \ M E A S U R E < / K e y > < / D i a g r a m O b j e c t K e y > < D i a g r a m O b j e c t K e y > < K e y > L i n k s \ & l t ; C o l u m n s \ S u m   o f   Y e a r   G r o u p & g t ; - & l t ; M e a s u r e s \ Y e a r   G r o u p & g t ; < / K e y > < / D i a g r a m O b j e c t K e y > < D i a g r a m O b j e c t K e y > < K e y > L i n k s \ & l t ; C o l u m n s \ S u m   o f   Y e a r   G r o u p & g t ; - & l t ; M e a s u r e s \ Y e a r   G r o u p & g t ; \ C O L U M N < / K e y > < / D i a g r a m O b j e c t K e y > < D i a g r a m O b j e c t K e y > < K e y > L i n k s \ & l t ; C o l u m n s \ S u m   o f   Y e a r   G r o u p & g t ; - & l t ; M e a s u r e s \ Y e a r 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 T e a c h e r   I n i t i a l s < / K e y > < / a : K e y > < a : V a l u e   i : t y p e = " M e a s u r e G r i d N o d e V i e w S t a t e " > < C o l u m n > 5 < / C o l u m n > < L a y e d O u t > t r u e < / L a y e d O u t > < W a s U I I n v i s i b l e > t r u e < / W a s U I I n v i s i b l e > < / a : V a l u e > < / a : K e y V a l u e O f D i a g r a m O b j e c t K e y a n y T y p e z b w N T n L X > < a : K e y V a l u e O f D i a g r a m O b j e c t K e y a n y T y p e z b w N T n L X > < a : K e y > < K e y > M e a s u r e s \ C o u n t   o f   T e a c h e r   I n i t i a l s \ T a g I n f o \ F o r m u l a < / K e y > < / a : K e y > < a : V a l u e   i : t y p e = " M e a s u r e G r i d V i e w S t a t e I D i a g r a m T a g A d d i t i o n a l I n f o " / > < / a : K e y V a l u e O f D i a g r a m O b j e c t K e y a n y T y p e z b w N T n L X > < a : K e y V a l u e O f D i a g r a m O b j e c t K e y a n y T y p e z b w N T n L X > < a : K e y > < K e y > M e a s u r e s \ C o u n t   o f   O b s e r v a t i o n   T y p e < / K e y > < / a : K e y > < a : V a l u e   i : t y p e = " M e a s u r e G r i d N o d e V i e w S t a t e " > < C o l u m n > 1 4 < / C o l u m n > < L a y e d O u t > t r u e < / L a y e d O u t > < W a s U I I n v i s i b l e > t r u e < / W a s U I I n v i s i b l e > < / a : V a l u e > < / a : K e y V a l u e O f D i a g r a m O b j e c t K e y a n y T y p e z b w N T n L X > < a : K e y V a l u e O f D i a g r a m O b j e c t K e y a n y T y p e z b w N T n L X > < a : K e y > < K e y > M e a s u r e s \ C o u n t   o f   O b s e r v a t i o n   T y p e \ T a g I n f o \ F o r m u l a < / K e y > < / a : K e y > < a : V a l u e   i : t y p e = " M e a s u r e G r i d V i e w S t a t e I D i a g r a m T a g A d d i t i o n a l I n f o " / > < / a : K e y V a l u e O f D i a g r a m O b j e c t K e y a n y T y p e z b w N T n L X > < a : K e y V a l u e O f D i a g r a m O b j e c t K e y a n y T y p e z b w N T n L X > < a : K e y > < K e y > M e a s u r e s \ D i s t i n c t   C o u n t   o f   O b s e r v a t i o n   T y p e < / K e y > < / a : K e y > < a : V a l u e   i : t y p e = " M e a s u r e G r i d N o d e V i e w S t a t e " > < C o l u m n > 1 4 < / C o l u m n > < L a y e d O u t > t r u e < / L a y e d O u t > < W a s U I I n v i s i b l e > t r u e < / W a s U I I n v i s i b l e > < / a : V a l u e > < / a : K e y V a l u e O f D i a g r a m O b j e c t K e y a n y T y p e z b w N T n L X > < a : K e y V a l u e O f D i a g r a m O b j e c t K e y a n y T y p e z b w N T n L X > < a : K e y > < K e y > M e a s u r e s \ D i s t i n c t   C o u n t   o f   O b s e r v a t i o n   T y p e \ T a g I n f o \ F o r m u l a < / K e y > < / a : K e y > < a : V a l u e   i : t y p e = " M e a s u r e G r i d V i e w S t a t e I D i a g r a m T a g A d d i t i o n a l I n f o " / > < / a : K e y V a l u e O f D i a g r a m O b j e c t K e y a n y T y p e z b w N T n L X > < a : K e y V a l u e O f D i a g r a m O b j e c t K e y a n y T y p e z b w N T n L X > < a : K e y > < K e y > M e a s u r e s \ C o u n t   o f   N a m e < / K e y > < / a : K e y > < a : V a l u e   i : t y p e = " M e a s u r e G r i d N o d e V i e w S t a t e " > < C o l u m n > 4 < / 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 E m a i l < / K e y > < / a : K e y > < a : V a l u e   i : t y p e = " M e a s u r e G r i d N o d e V i e w S t a t e " > < C o l u m n > 3 < / C o l u m n > < L a y e d O u t > t r u e < / L a y e d O u t > < W a s U I I n v i s i b l e > t r u e < / W a s U I I n v i s i b l e > < / a : V a l u e > < / a : K e y V a l u e O f D i a g r a m O b j e c t K e y a n y T y p e z b w N T n L X > < a : K e y V a l u e O f D i a g r a m O b j e c t K e y a n y T y p e z b w N T n L X > < a : K e y > < K e y > M e a s u r e s \ C o u n t   o f   E m a i l \ T a g I n f o \ F o r m u l a < / K e y > < / a : K e y > < a : V a l u e   i : t y p e = " M e a s u r e G r i d V i e w S t a t e I D i a g r a m T a g A d d i t i o n a l I n f o " / > < / a : K e y V a l u e O f D i a g r a m O b j e c t K e y a n y T y p e z b w N T n L X > < a : K e y V a l u e O f D i a g r a m O b j e c t K e y a n y T y p e z b w N T n L X > < a : K e y > < K e y > M e a s u r e s \ C o u n t   o f   S e q u e n c e < / K e y > < / a : K e y > < a : V a l u e   i : t y p e = " M e a s u r e G r i d N o d e V i e w S t a t e " > < C o l u m n > 2 2 < / C o l u m n > < L a y e d O u t > t r u e < / L a y e d O u t > < W a s U I I n v i s i b l e > t r u e < / W a s U I I n v i s i b l e > < / a : V a l u e > < / a : K e y V a l u e O f D i a g r a m O b j e c t K e y a n y T y p e z b w N T n L X > < a : K e y V a l u e O f D i a g r a m O b j e c t K e y a n y T y p e z b w N T n L X > < a : K e y > < K e y > M e a s u r e s \ C o u n t   o f   S e q u e n c e \ T a g I n f o \ F o r m u l a < / K e y > < / a : K e y > < a : V a l u e   i : t y p e = " M e a s u r e G r i d V i e w S t a t e I D i a g r a m T a g A d d i t i o n a l I n f o " / > < / a : K e y V a l u e O f D i a g r a m O b j e c t K e y a n y T y p e z b w N T n L X > < a : K e y V a l u e O f D i a g r a m O b j e c t K e y a n y T y p e z b w N T n L X > < a : K e y > < K e y > M e a s u r e s \ C o u n t   o f   E x p l a n a t i o n s < / K e y > < / a : K e y > < a : V a l u e   i : t y p e = " M e a s u r e G r i d N o d e V i e w S t a t e " > < C o l u m n > 2 3 < / C o l u m n > < L a y e d O u t > t r u e < / L a y e d O u t > < W a s U I I n v i s i b l e > t r u e < / W a s U I I n v i s i b l e > < / a : V a l u e > < / a : K e y V a l u e O f D i a g r a m O b j e c t K e y a n y T y p e z b w N T n L X > < a : K e y V a l u e O f D i a g r a m O b j e c t K e y a n y T y p e z b w N T n L X > < a : K e y > < K e y > M e a s u r e s \ C o u n t   o f   E x p l a n a t i o n s \ T a g I n f o \ F o r m u l a < / K e y > < / a : K e y > < a : V a l u e   i : t y p e = " M e a s u r e G r i d V i e w S t a t e I D i a g r a m T a g A d d i t i o n a l I n f o " / > < / a : K e y V a l u e O f D i a g r a m O b j e c t K e y a n y T y p e z b w N T n L X > < a : K e y V a l u e O f D i a g r a m O b j e c t K e y a n y T y p e z b w N T n L X > < a : K e y > < K e y > M e a s u r e s \ C o u n t   o f   A s s e s s m e n t   S t r a t e g i e s < / K e y > < / a : K e y > < a : V a l u e   i : t y p e = " M e a s u r e G r i d N o d e V i e w S t a t e " > < C o l u m n > 2 4 < / C o l u m n > < L a y e d O u t > t r u e < / L a y e d O u t > < W a s U I I n v i s i b l e > t r u e < / W a s U I I n v i s i b l e > < / a : V a l u e > < / a : K e y V a l u e O f D i a g r a m O b j e c t K e y a n y T y p e z b w N T n L X > < a : K e y V a l u e O f D i a g r a m O b j e c t K e y a n y T y p e z b w N T n L X > < a : K e y > < K e y > M e a s u r e s \ C o u n t   o f   A s s e s s m e n t   S t r a t e g i e s \ T a g I n f o \ F o r m u l a < / K e y > < / a : K e y > < a : V a l u e   i : t y p e = " M e a s u r e G r i d V i e w S t a t e I D i a g r a m T a g A d d i t i o n a l I n f o " / > < / a : K e y V a l u e O f D i a g r a m O b j e c t K e y a n y T y p e z b w N T n L X > < a : K e y V a l u e O f D i a g r a m O b j e c t K e y a n y T y p e z b w N T n L X > < a : K e y > < K e y > M e a s u r e s \ C o u n t   o f   M i n i   W h i t e b o a r d s < / K e y > < / a : K e y > < a : V a l u e   i : t y p e = " M e a s u r e G r i d N o d e V i e w S t a t e " > < C o l u m n > 2 5 < / C o l u m n > < L a y e d O u t > t r u e < / L a y e d O u t > < W a s U I I n v i s i b l e > t r u e < / W a s U I I n v i s i b l e > < / a : V a l u e > < / a : K e y V a l u e O f D i a g r a m O b j e c t K e y a n y T y p e z b w N T n L X > < a : K e y V a l u e O f D i a g r a m O b j e c t K e y a n y T y p e z b w N T n L X > < a : K e y > < K e y > M e a s u r e s \ C o u n t   o f   M i n i   W h i t e b o a r d s \ T a g I n f o \ F o r m u l a < / K e y > < / a : K e y > < a : V a l u e   i : t y p e = " M e a s u r e G r i d V i e w S t a t e I D i a g r a m T a g A d d i t i o n a l I n f o " / > < / a : K e y V a l u e O f D i a g r a m O b j e c t K e y a n y T y p e z b w N T n L X > < a : K e y V a l u e O f D i a g r a m O b j e c t K e y a n y T y p e z b w N T n L X > < a : K e y > < K e y > M e a s u r e s \ C o u n t   o f   Q u e s t i o n i n g < / K e y > < / a : K e y > < a : V a l u e   i : t y p e = " M e a s u r e G r i d N o d e V i e w S t a t e " > < C o l u m n > 2 6 < / C o l u m n > < L a y e d O u t > t r u e < / L a y e d O u t > < W a s U I I n v i s i b l e > t r u e < / W a s U I I n v i s i b l e > < / a : V a l u e > < / a : K e y V a l u e O f D i a g r a m O b j e c t K e y a n y T y p e z b w N T n L X > < a : K e y V a l u e O f D i a g r a m O b j e c t K e y a n y T y p e z b w N T n L X > < a : K e y > < K e y > M e a s u r e s \ C o u n t   o f   Q u e s t i o n i n g \ T a g I n f o \ F o r m u l a < / K e y > < / a : K e y > < a : V a l u e   i : t y p e = " M e a s u r e G r i d V i e w S t a t e I D i a g r a m T a g A d d i t i o n a l I n f o " / > < / a : K e y V a l u e O f D i a g r a m O b j e c t K e y a n y T y p e z b w N T n L X > < a : K e y V a l u e O f D i a g r a m O b j e c t K e y a n y T y p e z b w N T n L X > < a : K e y > < K e y > M e a s u r e s \ C o u n t   o f   L e a r n i n g   I n d e p e n d e n t l y < / K e y > < / a : K e y > < a : V a l u e   i : t y p e = " M e a s u r e G r i d N o d e V i e w S t a t e " > < C o l u m n > 2 7 < / C o l u m n > < L a y e d O u t > t r u e < / L a y e d O u t > < W a s U I I n v i s i b l e > t r u e < / W a s U I I n v i s i b l e > < / a : V a l u e > < / a : K e y V a l u e O f D i a g r a m O b j e c t K e y a n y T y p e z b w N T n L X > < a : K e y V a l u e O f D i a g r a m O b j e c t K e y a n y T y p e z b w N T n L X > < a : K e y > < K e y > M e a s u r e s \ C o u n t   o f   L e a r n i n g   I n d e p e n d e n t l y \ T a g I n f o \ F o r m u l a < / K e y > < / a : K e y > < a : V a l u e   i : t y p e = " M e a s u r e G r i d V i e w S t a t e I D i a g r a m T a g A d d i t i o n a l I n f o " / > < / a : K e y V a l u e O f D i a g r a m O b j e c t K e y a n y T y p e z b w N T n L X > < a : K e y V a l u e O f D i a g r a m O b j e c t K e y a n y T y p e z b w N T n L X > < a : K e y > < K e y > M e a s u r e s \ C o u n t   o f   S t a r t   o f   L e s s o n   R o u t i n e s < / K e y > < / a : K e y > < a : V a l u e   i : t y p e = " M e a s u r e G r i d N o d e V i e w S t a t e " > < C o l u m n > 2 8 < / C o l u m n > < L a y e d O u t > t r u e < / L a y e d O u t > < W a s U I I n v i s i b l e > t r u e < / W a s U I I n v i s i b l e > < / a : V a l u e > < / a : K e y V a l u e O f D i a g r a m O b j e c t K e y a n y T y p e z b w N T n L X > < a : K e y V a l u e O f D i a g r a m O b j e c t K e y a n y T y p e z b w N T n L X > < a : K e y > < K e y > M e a s u r e s \ C o u n t   o f   S t a r t   o f   L e s s o n   R o u t i n e s \ T a g I n f o \ F o r m u l a < / K e y > < / a : K e y > < a : V a l u e   i : t y p e = " M e a s u r e G r i d V i e w S t a t e I D i a g r a m T a g A d d i t i o n a l I n f o " / > < / a : K e y V a l u e O f D i a g r a m O b j e c t K e y a n y T y p e z b w N T n L X > < a : K e y V a l u e O f D i a g r a m O b j e c t K e y a n y T y p e z b w N T n L X > < a : K e y > < K e y > M e a s u r e s \ C o u n t   o f   R o u t i n e s   a r e   E m b e d d e d < / K e y > < / a : K e y > < a : V a l u e   i : t y p e = " M e a s u r e G r i d N o d e V i e w S t a t e " > < C o l u m n > 2 9 < / C o l u m n > < L a y e d O u t > t r u e < / L a y e d O u t > < W a s U I I n v i s i b l e > t r u e < / W a s U I I n v i s i b l e > < / a : V a l u e > < / a : K e y V a l u e O f D i a g r a m O b j e c t K e y a n y T y p e z b w N T n L X > < a : K e y V a l u e O f D i a g r a m O b j e c t K e y a n y T y p e z b w N T n L X > < a : K e y > < K e y > M e a s u r e s \ C o u n t   o f   R o u t i n e s   a r e   E m b e d d e d \ T a g I n f o \ F o r m u l a < / K e y > < / a : K e y > < a : V a l u e   i : t y p e = " M e a s u r e G r i d V i e w S t a t e I D i a g r a m T a g A d d i t i o n a l I n f o " / > < / a : K e y V a l u e O f D i a g r a m O b j e c t K e y a n y T y p e z b w N T n L X > < a : K e y V a l u e O f D i a g r a m O b j e c t K e y a n y T y p e z b w N T n L X > < a : K e y > < K e y > M e a s u r e s \ C o u n t   o f   B e h a v i o u r   M a n a g e m e n t < / K e y > < / a : K e y > < a : V a l u e   i : t y p e = " M e a s u r e G r i d N o d e V i e w S t a t e " > < C o l u m n > 3 0 < / C o l u m n > < L a y e d O u t > t r u e < / L a y e d O u t > < W a s U I I n v i s i b l e > t r u e < / W a s U I I n v i s i b l e > < / a : V a l u e > < / a : K e y V a l u e O f D i a g r a m O b j e c t K e y a n y T y p e z b w N T n L X > < a : K e y V a l u e O f D i a g r a m O b j e c t K e y a n y T y p e z b w N T n L X > < a : K e y > < K e y > M e a s u r e s \ C o u n t   o f   B e h a v i o u r   M a n a g e m e n t \ T a g I n f o \ F o r m u l a < / K e y > < / a : K e y > < a : V a l u e   i : t y p e = " M e a s u r e G r i d V i e w S t a t e I D i a g r a m T a g A d d i t i o n a l I n f o " / > < / a : K e y V a l u e O f D i a g r a m O b j e c t K e y a n y T y p e z b w N T n L X > < a : K e y V a l u e O f D i a g r a m O b j e c t K e y a n y T y p e z b w N T n L X > < a : K e y > < K e y > M e a s u r e s \ S u m   o f   Y e a r   G r o u p < / K e y > < / a : K e y > < a : V a l u e   i : t y p e = " M e a s u r e G r i d N o d e V i e w S t a t e " > < C o l u m n > 1 0 < / C o l u m n > < L a y e d O u t > t r u e < / L a y e d O u t > < W a s U I I n v i s i b l e > t r u e < / W a s U I I n v i s i b l e > < / a : V a l u e > < / a : K e y V a l u e O f D i a g r a m O b j e c t K e y a n y T y p e z b w N T n L X > < a : K e y V a l u e O f D i a g r a m O b j e c t K e y a n y T y p e z b w N T n L X > < a : K e y > < K e y > M e a s u r e s \ S u m   o f   Y e a r   G r o u p \ T a g I n f o \ F o r m u l a < / K e y > < / a : K e y > < a : V a l u e   i : t y p e = " M e a s u r e G r i d V i e w S t a t e I D i a g r a m T a g A d d i t i o n a l I n f o " / > < / a : K e y V a l u e O f D i a g r a m O b j e c t K e y a n y T y p e z b w N T n L X > < a : K e y V a l u e O f D i a g r a m O b j e c t K e y a n y T y p e z b w N T n L X > < a : K e y > < K e y > C o l u m n s \ U I N < / K e y > < / a : K e y > < a : V a l u e   i : t y p e = " M e a s u r e G r i d N o d e V i e w S t a t e " > < L a y e d O u t > t r u e < / L a y e d O u t > < / a : V a l u e > < / a : K e y V a l u e O f D i a g r a m O b j e c t K e y a n y T y p e z b w N T n L X > < a : K e y V a l u e O f D i a g r a m O b j e c t K e y a n y T y p e z b w N T n L X > < a : K e y > < K e y > C o l u m n s \ I D < / K e y > < / a : K e y > < a : V a l u e   i : t y p e = " M e a s u r e G r i d N o d e V i e w S t a t e " > < C o l u m n > 1 < / C o l u m n > < L a y e d O u t > t r u e < / L a y e d O u t > < / a : V a l u e > < / a : K e y V a l u e O f D i a g r a m O b j e c t K e y a n y T y p e z b w N T n L X > < a : K e y V a l u e O f D i a g r a m O b j e c t K e y a n y T y p e z b w N T n L X > < a : K e y > < K e y > C o l u m n s \ S u b m i s s i o n   T I m e < / 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 C o l u m n s \ N a m e < / K e y > < / a : K e y > < a : V a l u e   i : t y p e = " M e a s u r e G r i d N o d e V i e w S t a t e " > < C o l u m n > 4 < / C o l u m n > < L a y e d O u t > t r u e < / L a y e d O u t > < / a : V a l u e > < / a : K e y V a l u e O f D i a g r a m O b j e c t K e y a n y T y p e z b w N T n L X > < a : K e y V a l u e O f D i a g r a m O b j e c t K e y a n y T y p e z b w N T n L X > < a : K e y > < K e y > C o l u m n s \ T e a c h e r   I n i t i a l s < / K e y > < / a : K e y > < a : V a l u e   i : t y p e = " M e a s u r e G r i d N o d e V i e w S t a t e " > < C o l u m n > 5 < / C o l u m n > < L a y e d O u t > t r u e < / L a y e d O u t > < / a : V a l u e > < / a : K e y V a l u e O f D i a g r a m O b j e c t K e y a n y T y p e z b w N T n L X > < a : K e y V a l u e O f D i a g r a m O b j e c t K e y a n y T y p e z b w N T n L X > < a : K e y > < K e y > C o l u m n s \ D a t e   o f   O b s e r v a t i o n < / K e y > < / a : K e y > < a : V a l u e   i : t y p e = " M e a s u r e G r i d N o d e V i e w S t a t e " > < C o l u m n > 6 < / C o l u m n > < L a y e d O u t > t r u e < / L a y e d O u t > < / a : V a l u e > < / a : K e y V a l u e O f D i a g r a m O b j e c t K e y a n y T y p e z b w N T n L X > < a : K e y V a l u e O f D i a g r a m O b j e c t K e y a n y T y p e z b w N T n L X > < a : K e y > < K e y > C o l u m n s \ W e e k < / K e y > < / a : K e y > < a : V a l u e   i : t y p e = " M e a s u r e G r i d N o d e V i e w S t a t e " > < C o l u m n > 7 < / C o l u m n > < L a y e d O u t > t r u e < / L a y e d O u t > < / a : V a l u e > < / a : K e y V a l u e O f D i a g r a m O b j e c t K e y a n y T y p e z b w N T n L X > < a : K e y V a l u e O f D i a g r a m O b j e c t K e y a n y T y p e z b w N T n L X > < a : K e y > < K e y > C o l u m n s \ T e r m < / K e y > < / a : K e y > < a : V a l u e   i : t y p e = " M e a s u r e G r i d N o d e V i e w S t a t e " > < C o l u m n > 8 < / C o l u m n > < L a y e d O u t > t r u e < / L a y e d O u t > < / a : V a l u e > < / a : K e y V a l u e O f D i a g r a m O b j e c t K e y a n y T y p e z b w N T n L X > < a : K e y V a l u e O f D i a g r a m O b j e c t K e y a n y T y p e z b w N T n L X > < a : K e y > < K e y > C o l u m n s \ F a c u l t y < / K e y > < / a : K e y > < a : V a l u e   i : t y p e = " M e a s u r e G r i d N o d e V i e w S t a t e " > < C o l u m n > 9 < / C o l u m n > < L a y e d O u t > t r u e < / L a y e d O u t > < / a : V a l u e > < / a : K e y V a l u e O f D i a g r a m O b j e c t K e y a n y T y p e z b w N T n L X > < a : K e y V a l u e O f D i a g r a m O b j e c t K e y a n y T y p e z b w N T n L X > < a : K e y > < K e y > C o l u m n s \ Y e a r   G r o u p < / K e y > < / a : K e y > < a : V a l u e   i : t y p e = " M e a s u r e G r i d N o d e V i e w S t a t e " > < C o l u m n > 1 0 < / C o l u m n > < L a y e d O u t > t r u e < / L a y e d O u t > < / a : V a l u e > < / a : K e y V a l u e O f D i a g r a m O b j e c t K e y a n y T y p e z b w N T n L X > < a : K e y V a l u e O f D i a g r a m O b j e c t K e y a n y T y p e z b w N T n L X > < a : K e y > < K e y > C o l u m n s \ S u b j e c t < / K e y > < / a : K e y > < a : V a l u e   i : t y p e = " M e a s u r e G r i d N o d e V i e w S t a t e " > < C o l u m n > 1 1 < / C o l u m n > < L a y e d O u t > t r u e < / L a y e d O u t > < / a : V a l u e > < / a : K e y V a l u e O f D i a g r a m O b j e c t K e y a n y T y p e z b w N T n L X > < a : K e y V a l u e O f D i a g r a m O b j e c t K e y a n y T y p e z b w N T n L X > < a : K e y > < K e y > C o l u m n s \ S e t < / K e y > < / a : K e y > < a : V a l u e   i : t y p e = " M e a s u r e G r i d N o d e V i e w S t a t e " > < C o l u m n > 1 2 < / C o l u m n > < L a y e d O u t > t r u e < / L a y e d O u t > < / a : V a l u e > < / a : K e y V a l u e O f D i a g r a m O b j e c t K e y a n y T y p e z b w N T n L X > < a : K e y V a l u e O f D i a g r a m O b j e c t K e y a n y T y p e z b w N T n L X > < a : K e y > < K e y > C o l u m n s \ B a n d - B l o c k < / K e y > < / a : K e y > < a : V a l u e   i : t y p e = " M e a s u r e G r i d N o d e V i e w S t a t e " > < C o l u m n > 1 3 < / C o l u m n > < L a y e d O u t > t r u e < / L a y e d O u t > < / a : V a l u e > < / a : K e y V a l u e O f D i a g r a m O b j e c t K e y a n y T y p e z b w N T n L X > < a : K e y V a l u e O f D i a g r a m O b j e c t K e y a n y T y p e z b w N T n L X > < a : K e y > < K e y > C o l u m n s \ O b s e r v a t i o n   T y p e < / K e y > < / a : K e y > < a : V a l u e   i : t y p e = " M e a s u r e G r i d N o d e V i e w S t a t e " > < C o l u m n > 1 4 < / C o l u m n > < L a y e d O u t > t r u e < / L a y e d O u t > < / a : V a l u e > < / a : K e y V a l u e O f D i a g r a m O b j e c t K e y a n y T y p e z b w N T n L X > < a : K e y V a l u e O f D i a g r a m O b j e c t K e y a n y T y p e z b w N T n L X > < a : K e y > < K e y > C o l u m n s \ F o c u s < / K e y > < / a : K e y > < a : V a l u e   i : t y p e = " M e a s u r e G r i d N o d e V i e w S t a t e " > < C o l u m n > 1 5 < / C o l u m n > < L a y e d O u t > t r u e < / L a y e d O u t > < / a : V a l u e > < / a : K e y V a l u e O f D i a g r a m O b j e c t K e y a n y T y p e z b w N T n L X > < a : K e y V a l u e O f D i a g r a m O b j e c t K e y a n y T y p e z b w N T n L X > < a : K e y > < K e y > C o l u m n s \ L e s s o n   T o p i c < / K e y > < / a : K e y > < a : V a l u e   i : t y p e = " M e a s u r e G r i d N o d e V i e w S t a t e " > < C o l u m n > 1 6 < / C o l u m n > < L a y e d O u t > t r u e < / L a y e d O u t > < / a : V a l u e > < / a : K e y V a l u e O f D i a g r a m O b j e c t K e y a n y T y p e z b w N T n L X > < a : K e y V a l u e O f D i a g r a m O b j e c t K e y a n y T y p e z b w N T n L X > < a : K e y > < K e y > C o l u m n s \ P l a n n i n g   a n d   D e l i v e r y   L e a r n i n g   W a l k   F o c u s   B o o k   L o o k   N a r r a t i v e < / K e y > < / a : K e y > < a : V a l u e   i : t y p e = " M e a s u r e G r i d N o d e V i e w S t a t e " > < C o l u m n > 1 7 < / C o l u m n > < L a y e d O u t > t r u e < / L a y e d O u t > < / a : V a l u e > < / a : K e y V a l u e O f D i a g r a m O b j e c t K e y a n y T y p e z b w N T n L X > < a : K e y V a l u e O f D i a g r a m O b j e c t K e y a n y T y p e z b w N T n L X > < a : K e y > < K e y > C o l u m n s \ L e a r n i n g   O v e r t i m e < / K e y > < / a : K e y > < a : V a l u e   i : t y p e = " M e a s u r e G r i d N o d e V i e w S t a t e " > < C o l u m n > 1 8 < / C o l u m n > < L a y e d O u t > t r u e < / L a y e d O u t > < / a : V a l u e > < / a : K e y V a l u e O f D i a g r a m O b j e c t K e y a n y T y p e z b w N T n L X > < a : K e y V a l u e O f D i a g r a m O b j e c t K e y a n y T y p e z b w N T n L X > < a : K e y > < K e y > C o l u m n s \ A s s e s s m e n t   a n d   F e e d b a c k < / K e y > < / a : K e y > < a : V a l u e   i : t y p e = " M e a s u r e G r i d N o d e V i e w S t a t e " > < C o l u m n > 1 9 < / C o l u m n > < L a y e d O u t > t r u e < / L a y e d O u t > < / a : V a l u e > < / a : K e y V a l u e O f D i a g r a m O b j e c t K e y a n y T y p e z b w N T n L X > < a : K e y V a l u e O f D i a g r a m O b j e c t K e y a n y T y p e z b w N T n L X > < a : K e y > < K e y > C o l u m n s \ B e h a v i o u r   f o r   L e a r n i n g < / K e y > < / a : K e y > < a : V a l u e   i : t y p e = " M e a s u r e G r i d N o d e V i e w S t a t e " > < C o l u m n > 2 0 < / C o l u m n > < L a y e d O u t > t r u e < / L a y e d O u t > < / a : V a l u e > < / a : K e y V a l u e O f D i a g r a m O b j e c t K e y a n y T y p e z b w N T n L X > < a : K e y V a l u e O f D i a g r a m O b j e c t K e y a n y T y p e z b w N T n L X > < a : K e y > < K e y > C o l u m n s \ A r e a s   f o r   D e v e l o p m e n t < / K e y > < / a : K e y > < a : V a l u e   i : t y p e = " M e a s u r e G r i d N o d e V i e w S t a t e " > < C o l u m n > 2 1 < / C o l u m n > < L a y e d O u t > t r u e < / L a y e d O u t > < / a : V a l u e > < / a : K e y V a l u e O f D i a g r a m O b j e c t K e y a n y T y p e z b w N T n L X > < a : K e y V a l u e O f D i a g r a m O b j e c t K e y a n y T y p e z b w N T n L X > < a : K e y > < K e y > C o l u m n s \ S e q u e n c e < / K e y > < / a : K e y > < a : V a l u e   i : t y p e = " M e a s u r e G r i d N o d e V i e w S t a t e " > < C o l u m n > 2 2 < / C o l u m n > < L a y e d O u t > t r u e < / L a y e d O u t > < / a : V a l u e > < / a : K e y V a l u e O f D i a g r a m O b j e c t K e y a n y T y p e z b w N T n L X > < a : K e y V a l u e O f D i a g r a m O b j e c t K e y a n y T y p e z b w N T n L X > < a : K e y > < K e y > C o l u m n s \ E x p l a n a t i o n s < / K e y > < / a : K e y > < a : V a l u e   i : t y p e = " M e a s u r e G r i d N o d e V i e w S t a t e " > < C o l u m n > 2 3 < / C o l u m n > < L a y e d O u t > t r u e < / L a y e d O u t > < / a : V a l u e > < / a : K e y V a l u e O f D i a g r a m O b j e c t K e y a n y T y p e z b w N T n L X > < a : K e y V a l u e O f D i a g r a m O b j e c t K e y a n y T y p e z b w N T n L X > < a : K e y > < K e y > C o l u m n s \ A s s e s s m e n t   S t r a t e g i e s < / K e y > < / a : K e y > < a : V a l u e   i : t y p e = " M e a s u r e G r i d N o d e V i e w S t a t e " > < C o l u m n > 2 4 < / C o l u m n > < L a y e d O u t > t r u e < / L a y e d O u t > < / a : V a l u e > < / a : K e y V a l u e O f D i a g r a m O b j e c t K e y a n y T y p e z b w N T n L X > < a : K e y V a l u e O f D i a g r a m O b j e c t K e y a n y T y p e z b w N T n L X > < a : K e y > < K e y > C o l u m n s \ M i n i   W h i t e b o a r d s < / K e y > < / a : K e y > < a : V a l u e   i : t y p e = " M e a s u r e G r i d N o d e V i e w S t a t e " > < C o l u m n > 2 5 < / C o l u m n > < L a y e d O u t > t r u e < / L a y e d O u t > < / a : V a l u e > < / a : K e y V a l u e O f D i a g r a m O b j e c t K e y a n y T y p e z b w N T n L X > < a : K e y V a l u e O f D i a g r a m O b j e c t K e y a n y T y p e z b w N T n L X > < a : K e y > < K e y > C o l u m n s \ Q u e s t i o n i n g < / K e y > < / a : K e y > < a : V a l u e   i : t y p e = " M e a s u r e G r i d N o d e V i e w S t a t e " > < C o l u m n > 2 6 < / C o l u m n > < L a y e d O u t > t r u e < / L a y e d O u t > < / a : V a l u e > < / a : K e y V a l u e O f D i a g r a m O b j e c t K e y a n y T y p e z b w N T n L X > < a : K e y V a l u e O f D i a g r a m O b j e c t K e y a n y T y p e z b w N T n L X > < a : K e y > < K e y > C o l u m n s \ L e a r n i n g   I n d e p e n d e n t l y < / K e y > < / a : K e y > < a : V a l u e   i : t y p e = " M e a s u r e G r i d N o d e V i e w S t a t e " > < C o l u m n > 2 7 < / C o l u m n > < L a y e d O u t > t r u e < / L a y e d O u t > < / a : V a l u e > < / a : K e y V a l u e O f D i a g r a m O b j e c t K e y a n y T y p e z b w N T n L X > < a : K e y V a l u e O f D i a g r a m O b j e c t K e y a n y T y p e z b w N T n L X > < a : K e y > < K e y > C o l u m n s \ S t a r t   o f   L e s s o n   R o u t i n e s < / K e y > < / a : K e y > < a : V a l u e   i : t y p e = " M e a s u r e G r i d N o d e V i e w S t a t e " > < C o l u m n > 2 8 < / C o l u m n > < L a y e d O u t > t r u e < / L a y e d O u t > < / a : V a l u e > < / a : K e y V a l u e O f D i a g r a m O b j e c t K e y a n y T y p e z b w N T n L X > < a : K e y V a l u e O f D i a g r a m O b j e c t K e y a n y T y p e z b w N T n L X > < a : K e y > < K e y > C o l u m n s \ R o u t i n e s   a r e   E m b e d d e d < / K e y > < / a : K e y > < a : V a l u e   i : t y p e = " M e a s u r e G r i d N o d e V i e w S t a t e " > < C o l u m n > 2 9 < / C o l u m n > < L a y e d O u t > t r u e < / L a y e d O u t > < / a : V a l u e > < / a : K e y V a l u e O f D i a g r a m O b j e c t K e y a n y T y p e z b w N T n L X > < a : K e y V a l u e O f D i a g r a m O b j e c t K e y a n y T y p e z b w N T n L X > < a : K e y > < K e y > C o l u m n s \ B e h a v i o u r   M a n a g e m e n t < / K e y > < / a : K e y > < a : V a l u e   i : t y p e = " M e a s u r e G r i d N o d e V i e w S t a t e " > < C o l u m n > 3 0 < / C o l u m n > < L a y e d O u t > t r u e < / L a y e d O u t > < / a : V a l u e > < / a : K e y V a l u e O f D i a g r a m O b j e c t K e y a n y T y p e z b w N T n L X > < a : K e y V a l u e O f D i a g r a m O b j e c t K e y a n y T y p e z b w N T n L X > < a : K e y > < K e y > C o l u m n s \ P o s i t i v e   S t u d e n t   B e h a v i o u r < / K e y > < / a : K e y > < a : V a l u e   i : t y p e = " M e a s u r e G r i d N o d e V i e w S t a t e " > < C o l u m n > 3 1 < / C o l u m n > < L a y e d O u t > t r u e < / L a y e d O u t > < / a : V a l u e > < / a : K e y V a l u e O f D i a g r a m O b j e c t K e y a n y T y p e z b w N T n L X > < a : K e y V a l u e O f D i a g r a m O b j e c t K e y a n y T y p e z b w N T n L X > < a : K e y > < K e y > C o l u m n s \ S t u d e n t s   S p e a k   a n d   r e a d   w i t h   c o n f i d e n c e < / K e y > < / a : K e y > < a : V a l u e   i : t y p e = " M e a s u r e G r i d N o d e V i e w S t a t e " > < C o l u m n > 3 2 < / C o l u m n > < L a y e d O u t > t r u e < / L a y e d O u t > < / a : V a l u e > < / a : K e y V a l u e O f D i a g r a m O b j e c t K e y a n y T y p e z b w N T n L X > < a : K e y V a l u e O f D i a g r a m O b j e c t K e y a n y T y p e z b w N T n L X > < a : K e y > < K e y > C o l u m n s \ O p p o r t u n i t i e s   t o   r e a d   a l o u d   i n   l e s s o n s < / K e y > < / a : K e y > < a : V a l u e   i : t y p e = " M e a s u r e G r i d N o d e V i e w S t a t e " > < C o l u m n > 3 3 < / C o l u m n > < L a y e d O u t > t r u e < / L a y e d O u t > < / a : V a l u e > < / a : K e y V a l u e O f D i a g r a m O b j e c t K e y a n y T y p e z b w N T n L X > < a : K e y V a l u e O f D i a g r a m O b j e c t K e y a n y T y p e z b w N T n L X > < a : K e y > < K e y > C o l u m n s \ S E N D < / K e y > < / a : K e y > < a : V a l u e   i : t y p e = " M e a s u r e G r i d N o d e V i e w S t a t e " > < C o l u m n > 3 4 < / C o l u m n > < L a y e d O u t > t r u e < / L a y e d O u t > < / a : V a l u e > < / a : K e y V a l u e O f D i a g r a m O b j e c t K e y a n y T y p e z b w N T n L X > < a : K e y V a l u e O f D i a g r a m O b j e c t K e y a n y T y p e z b w N T n L X > < a : K e y > < K e y > L i n k s \ & l t ; C o l u m n s \ C o u n t   o f   T e a c h e r   I n i t i a l s & g t ; - & l t ; M e a s u r e s \ T e a c h e r   I n i t i a l s & g t ; < / K e y > < / a : K e y > < a : V a l u e   i : t y p e = " M e a s u r e G r i d V i e w S t a t e I D i a g r a m L i n k " / > < / a : K e y V a l u e O f D i a g r a m O b j e c t K e y a n y T y p e z b w N T n L X > < a : K e y V a l u e O f D i a g r a m O b j e c t K e y a n y T y p e z b w N T n L X > < a : K e y > < K e y > L i n k s \ & l t ; C o l u m n s \ C o u n t   o f   T e a c h e r   I n i t i a l s & g t ; - & l t ; M e a s u r e s \ T e a c h e r   I n i t i a l s & g t ; \ C O L U M N < / K e y > < / a : K e y > < a : V a l u e   i : t y p e = " M e a s u r e G r i d V i e w S t a t e I D i a g r a m L i n k E n d p o i n t " / > < / a : K e y V a l u e O f D i a g r a m O b j e c t K e y a n y T y p e z b w N T n L X > < a : K e y V a l u e O f D i a g r a m O b j e c t K e y a n y T y p e z b w N T n L X > < a : K e y > < K e y > L i n k s \ & l t ; C o l u m n s \ C o u n t   o f   T e a c h e r   I n i t i a l s & g t ; - & l t ; M e a s u r e s \ T e a c h e r   I n i t i a l s & g t ; \ M E A S U R E < / K e y > < / a : K e y > < a : V a l u e   i : t y p e = " M e a s u r e G r i d V i e w S t a t e I D i a g r a m L i n k E n d p o i n t " / > < / a : K e y V a l u e O f D i a g r a m O b j e c t K e y a n y T y p e z b w N T n L X > < a : K e y V a l u e O f D i a g r a m O b j e c t K e y a n y T y p e z b w N T n L X > < a : K e y > < K e y > L i n k s \ & l t ; C o l u m n s \ C o u n t   o f   O b s e r v a t i o n   T y p e & g t ; - & l t ; M e a s u r e s \ O b s e r v a t i o n   T y p e & g t ; < / K e y > < / a : K e y > < a : V a l u e   i : t y p e = " M e a s u r e G r i d V i e w S t a t e I D i a g r a m L i n k " / > < / a : K e y V a l u e O f D i a g r a m O b j e c t K e y a n y T y p e z b w N T n L X > < a : K e y V a l u e O f D i a g r a m O b j e c t K e y a n y T y p e z b w N T n L X > < a : K e y > < K e y > L i n k s \ & l t ; C o l u m n s \ C o u n t   o f   O b s e r v a t i o n   T y p e & g t ; - & l t ; M e a s u r e s \ O b s e r v a t i o n   T y p e & g t ; \ C O L U M N < / K e y > < / a : K e y > < a : V a l u e   i : t y p e = " M e a s u r e G r i d V i e w S t a t e I D i a g r a m L i n k E n d p o i n t " / > < / a : K e y V a l u e O f D i a g r a m O b j e c t K e y a n y T y p e z b w N T n L X > < a : K e y V a l u e O f D i a g r a m O b j e c t K e y a n y T y p e z b w N T n L X > < a : K e y > < K e y > L i n k s \ & l t ; C o l u m n s \ C o u n t   o f   O b s e r v a t i o n   T y p e & g t ; - & l t ; M e a s u r e s \ O b s e r v a t i o n   T y p e & g t ; \ M E A S U R E < / K e y > < / a : K e y > < a : V a l u e   i : t y p e = " M e a s u r e G r i d V i e w S t a t e I D i a g r a m L i n k E n d p o i n t " / > < / a : K e y V a l u e O f D i a g r a m O b j e c t K e y a n y T y p e z b w N T n L X > < a : K e y V a l u e O f D i a g r a m O b j e c t K e y a n y T y p e z b w N T n L X > < a : K e y > < K e y > L i n k s \ & l t ; C o l u m n s \ D i s t i n c t   C o u n t   o f   O b s e r v a t i o n   T y p e & g t ; - & l t ; M e a s u r e s \ O b s e r v a t i o n   T y p e & g t ; < / K e y > < / a : K e y > < a : V a l u e   i : t y p e = " M e a s u r e G r i d V i e w S t a t e I D i a g r a m L i n k " / > < / a : K e y V a l u e O f D i a g r a m O b j e c t K e y a n y T y p e z b w N T n L X > < a : K e y V a l u e O f D i a g r a m O b j e c t K e y a n y T y p e z b w N T n L X > < a : K e y > < K e y > L i n k s \ & l t ; C o l u m n s \ D i s t i n c t   C o u n t   o f   O b s e r v a t i o n   T y p e & g t ; - & l t ; M e a s u r e s \ O b s e r v a t i o n   T y p e & g t ; \ C O L U M N < / K e y > < / a : K e y > < a : V a l u e   i : t y p e = " M e a s u r e G r i d V i e w S t a t e I D i a g r a m L i n k E n d p o i n t " / > < / a : K e y V a l u e O f D i a g r a m O b j e c t K e y a n y T y p e z b w N T n L X > < a : K e y V a l u e O f D i a g r a m O b j e c t K e y a n y T y p e z b w N T n L X > < a : K e y > < K e y > L i n k s \ & l t ; C o l u m n s \ D i s t i n c t   C o u n t   o f   O b s e r v a t i o n   T y p e & g t ; - & l t ; M e a s u r e s \ O b s e r v a t i o n   T y p e & g t ; \ M E A S U R E 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 E m a i l & g t ; - & l t ; M e a s u r e s \ E m a i l & g t ; < / K e y > < / a : K e y > < a : V a l u e   i : t y p e = " M e a s u r e G r i d V i e w S t a t e I D i a g r a m L i n k " / > < / a : K e y V a l u e O f D i a g r a m O b j e c t K e y a n y T y p e z b w N T n L X > < a : K e y V a l u e O f D i a g r a m O b j e c t K e y a n y T y p e z b w N T n L X > < a : K e y > < K e y > L i n k s \ & l t ; C o l u m n s \ C o u n t   o f   E m a i l & g t ; - & l t ; M e a s u r e s \ E m a i l & g t ; \ C O L U M N < / K e y > < / a : K e y > < a : V a l u e   i : t y p e = " M e a s u r e G r i d V i e w S t a t e I D i a g r a m L i n k E n d p o i n t " / > < / a : K e y V a l u e O f D i a g r a m O b j e c t K e y a n y T y p e z b w N T n L X > < a : K e y V a l u e O f D i a g r a m O b j e c t K e y a n y T y p e z b w N T n L X > < a : K e y > < K e y > L i n k s \ & l t ; C o l u m n s \ C o u n t   o f   E m a i l & g t ; - & l t ; M e a s u r e s \ E m a i l & g t ; \ M E A S U R E < / K e y > < / a : K e y > < a : V a l u e   i : t y p e = " M e a s u r e G r i d V i e w S t a t e I D i a g r a m L i n k E n d p o i n t " / > < / a : K e y V a l u e O f D i a g r a m O b j e c t K e y a n y T y p e z b w N T n L X > < a : K e y V a l u e O f D i a g r a m O b j e c t K e y a n y T y p e z b w N T n L X > < a : K e y > < K e y > L i n k s \ & l t ; C o l u m n s \ C o u n t   o f   S e q u e n c e & g t ; - & l t ; M e a s u r e s \ S e q u e n c e & g t ; < / K e y > < / a : K e y > < a : V a l u e   i : t y p e = " M e a s u r e G r i d V i e w S t a t e I D i a g r a m L i n k " / > < / a : K e y V a l u e O f D i a g r a m O b j e c t K e y a n y T y p e z b w N T n L X > < a : K e y V a l u e O f D i a g r a m O b j e c t K e y a n y T y p e z b w N T n L X > < a : K e y > < K e y > L i n k s \ & l t ; C o l u m n s \ C o u n t   o f   S e q u e n c e & g t ; - & l t ; M e a s u r e s \ S e q u e n c e & g t ; \ C O L U M N < / K e y > < / a : K e y > < a : V a l u e   i : t y p e = " M e a s u r e G r i d V i e w S t a t e I D i a g r a m L i n k E n d p o i n t " / > < / a : K e y V a l u e O f D i a g r a m O b j e c t K e y a n y T y p e z b w N T n L X > < a : K e y V a l u e O f D i a g r a m O b j e c t K e y a n y T y p e z b w N T n L X > < a : K e y > < K e y > L i n k s \ & l t ; C o l u m n s \ C o u n t   o f   S e q u e n c e & g t ; - & l t ; M e a s u r e s \ S e q u e n c e & g t ; \ M E A S U R E < / K e y > < / a : K e y > < a : V a l u e   i : t y p e = " M e a s u r e G r i d V i e w S t a t e I D i a g r a m L i n k E n d p o i n t " / > < / a : K e y V a l u e O f D i a g r a m O b j e c t K e y a n y T y p e z b w N T n L X > < a : K e y V a l u e O f D i a g r a m O b j e c t K e y a n y T y p e z b w N T n L X > < a : K e y > < K e y > L i n k s \ & l t ; C o l u m n s \ C o u n t   o f   E x p l a n a t i o n s & g t ; - & l t ; M e a s u r e s \ E x p l a n a t i o n s & g t ; < / K e y > < / a : K e y > < a : V a l u e   i : t y p e = " M e a s u r e G r i d V i e w S t a t e I D i a g r a m L i n k " / > < / a : K e y V a l u e O f D i a g r a m O b j e c t K e y a n y T y p e z b w N T n L X > < a : K e y V a l u e O f D i a g r a m O b j e c t K e y a n y T y p e z b w N T n L X > < a : K e y > < K e y > L i n k s \ & l t ; C o l u m n s \ C o u n t   o f   E x p l a n a t i o n s & g t ; - & l t ; M e a s u r e s \ E x p l a n a t i o n s & g t ; \ C O L U M N < / K e y > < / a : K e y > < a : V a l u e   i : t y p e = " M e a s u r e G r i d V i e w S t a t e I D i a g r a m L i n k E n d p o i n t " / > < / a : K e y V a l u e O f D i a g r a m O b j e c t K e y a n y T y p e z b w N T n L X > < a : K e y V a l u e O f D i a g r a m O b j e c t K e y a n y T y p e z b w N T n L X > < a : K e y > < K e y > L i n k s \ & l t ; C o l u m n s \ C o u n t   o f   E x p l a n a t i o n s & g t ; - & l t ; M e a s u r e s \ E x p l a n a t i o n s & g t ; \ M E A S U R E < / K e y > < / a : K e y > < a : V a l u e   i : t y p e = " M e a s u r e G r i d V i e w S t a t e I D i a g r a m L i n k E n d p o i n t " / > < / a : K e y V a l u e O f D i a g r a m O b j e c t K e y a n y T y p e z b w N T n L X > < a : K e y V a l u e O f D i a g r a m O b j e c t K e y a n y T y p e z b w N T n L X > < a : K e y > < K e y > L i n k s \ & l t ; C o l u m n s \ C o u n t   o f   A s s e s s m e n t   S t r a t e g i e s & g t ; - & l t ; M e a s u r e s \ A s s e s s m e n t   S t r a t e g i e s & g t ; < / K e y > < / a : K e y > < a : V a l u e   i : t y p e = " M e a s u r e G r i d V i e w S t a t e I D i a g r a m L i n k " / > < / a : K e y V a l u e O f D i a g r a m O b j e c t K e y a n y T y p e z b w N T n L X > < a : K e y V a l u e O f D i a g r a m O b j e c t K e y a n y T y p e z b w N T n L X > < a : K e y > < K e y > L i n k s \ & l t ; C o l u m n s \ C o u n t   o f   A s s e s s m e n t   S t r a t e g i e s & g t ; - & l t ; M e a s u r e s \ A s s e s s m e n t   S t r a t e g i e s & g t ; \ C O L U M N < / K e y > < / a : K e y > < a : V a l u e   i : t y p e = " M e a s u r e G r i d V i e w S t a t e I D i a g r a m L i n k E n d p o i n t " / > < / a : K e y V a l u e O f D i a g r a m O b j e c t K e y a n y T y p e z b w N T n L X > < a : K e y V a l u e O f D i a g r a m O b j e c t K e y a n y T y p e z b w N T n L X > < a : K e y > < K e y > L i n k s \ & l t ; C o l u m n s \ C o u n t   o f   A s s e s s m e n t   S t r a t e g i e s & g t ; - & l t ; M e a s u r e s \ A s s e s s m e n t   S t r a t e g i e s & g t ; \ M E A S U R E < / K e y > < / a : K e y > < a : V a l u e   i : t y p e = " M e a s u r e G r i d V i e w S t a t e I D i a g r a m L i n k E n d p o i n t " / > < / a : K e y V a l u e O f D i a g r a m O b j e c t K e y a n y T y p e z b w N T n L X > < a : K e y V a l u e O f D i a g r a m O b j e c t K e y a n y T y p e z b w N T n L X > < a : K e y > < K e y > L i n k s \ & l t ; C o l u m n s \ C o u n t   o f   M i n i   W h i t e b o a r d s & g t ; - & l t ; M e a s u r e s \ M i n i   W h i t e b o a r d s & g t ; < / K e y > < / a : K e y > < a : V a l u e   i : t y p e = " M e a s u r e G r i d V i e w S t a t e I D i a g r a m L i n k " / > < / a : K e y V a l u e O f D i a g r a m O b j e c t K e y a n y T y p e z b w N T n L X > < a : K e y V a l u e O f D i a g r a m O b j e c t K e y a n y T y p e z b w N T n L X > < a : K e y > < K e y > L i n k s \ & l t ; C o l u m n s \ C o u n t   o f   M i n i   W h i t e b o a r d s & g t ; - & l t ; M e a s u r e s \ M i n i   W h i t e b o a r d s & g t ; \ C O L U M N < / K e y > < / a : K e y > < a : V a l u e   i : t y p e = " M e a s u r e G r i d V i e w S t a t e I D i a g r a m L i n k E n d p o i n t " / > < / a : K e y V a l u e O f D i a g r a m O b j e c t K e y a n y T y p e z b w N T n L X > < a : K e y V a l u e O f D i a g r a m O b j e c t K e y a n y T y p e z b w N T n L X > < a : K e y > < K e y > L i n k s \ & l t ; C o l u m n s \ C o u n t   o f   M i n i   W h i t e b o a r d s & g t ; - & l t ; M e a s u r e s \ M i n i   W h i t e b o a r d s & g t ; \ M E A S U R E < / K e y > < / a : K e y > < a : V a l u e   i : t y p e = " M e a s u r e G r i d V i e w S t a t e I D i a g r a m L i n k E n d p o i n t " / > < / a : K e y V a l u e O f D i a g r a m O b j e c t K e y a n y T y p e z b w N T n L X > < a : K e y V a l u e O f D i a g r a m O b j e c t K e y a n y T y p e z b w N T n L X > < a : K e y > < K e y > L i n k s \ & l t ; C o l u m n s \ C o u n t   o f   Q u e s t i o n i n g & g t ; - & l t ; M e a s u r e s \ Q u e s t i o n i n g & g t ; < / K e y > < / a : K e y > < a : V a l u e   i : t y p e = " M e a s u r e G r i d V i e w S t a t e I D i a g r a m L i n k " / > < / a : K e y V a l u e O f D i a g r a m O b j e c t K e y a n y T y p e z b w N T n L X > < a : K e y V a l u e O f D i a g r a m O b j e c t K e y a n y T y p e z b w N T n L X > < a : K e y > < K e y > L i n k s \ & l t ; C o l u m n s \ C o u n t   o f   Q u e s t i o n i n g & g t ; - & l t ; M e a s u r e s \ Q u e s t i o n i n g & g t ; \ C O L U M N < / K e y > < / a : K e y > < a : V a l u e   i : t y p e = " M e a s u r e G r i d V i e w S t a t e I D i a g r a m L i n k E n d p o i n t " / > < / a : K e y V a l u e O f D i a g r a m O b j e c t K e y a n y T y p e z b w N T n L X > < a : K e y V a l u e O f D i a g r a m O b j e c t K e y a n y T y p e z b w N T n L X > < a : K e y > < K e y > L i n k s \ & l t ; C o l u m n s \ C o u n t   o f   Q u e s t i o n i n g & g t ; - & l t ; M e a s u r e s \ Q u e s t i o n i n g & g t ; \ M E A S U R E < / K e y > < / a : K e y > < a : V a l u e   i : t y p e = " M e a s u r e G r i d V i e w S t a t e I D i a g r a m L i n k E n d p o i n t " / > < / a : K e y V a l u e O f D i a g r a m O b j e c t K e y a n y T y p e z b w N T n L X > < a : K e y V a l u e O f D i a g r a m O b j e c t K e y a n y T y p e z b w N T n L X > < a : K e y > < K e y > L i n k s \ & l t ; C o l u m n s \ C o u n t   o f   L e a r n i n g   I n d e p e n d e n t l y & g t ; - & l t ; M e a s u r e s \ L e a r n i n g   I n d e p e n d e n t l y & g t ; < / K e y > < / a : K e y > < a : V a l u e   i : t y p e = " M e a s u r e G r i d V i e w S t a t e I D i a g r a m L i n k " / > < / a : K e y V a l u e O f D i a g r a m O b j e c t K e y a n y T y p e z b w N T n L X > < a : K e y V a l u e O f D i a g r a m O b j e c t K e y a n y T y p e z b w N T n L X > < a : K e y > < K e y > L i n k s \ & l t ; C o l u m n s \ C o u n t   o f   L e a r n i n g   I n d e p e n d e n t l y & g t ; - & l t ; M e a s u r e s \ L e a r n i n g   I n d e p e n d e n t l y & g t ; \ C O L U M N < / K e y > < / a : K e y > < a : V a l u e   i : t y p e = " M e a s u r e G r i d V i e w S t a t e I D i a g r a m L i n k E n d p o i n t " / > < / a : K e y V a l u e O f D i a g r a m O b j e c t K e y a n y T y p e z b w N T n L X > < a : K e y V a l u e O f D i a g r a m O b j e c t K e y a n y T y p e z b w N T n L X > < a : K e y > < K e y > L i n k s \ & l t ; C o l u m n s \ C o u n t   o f   L e a r n i n g   I n d e p e n d e n t l y & g t ; - & l t ; M e a s u r e s \ L e a r n i n g   I n d e p e n d e n t l y & g t ; \ M E A S U R E < / K e y > < / a : K e y > < a : V a l u e   i : t y p e = " M e a s u r e G r i d V i e w S t a t e I D i a g r a m L i n k E n d p o i n t " / > < / a : K e y V a l u e O f D i a g r a m O b j e c t K e y a n y T y p e z b w N T n L X > < a : K e y V a l u e O f D i a g r a m O b j e c t K e y a n y T y p e z b w N T n L X > < a : K e y > < K e y > L i n k s \ & l t ; C o l u m n s \ C o u n t   o f   S t a r t   o f   L e s s o n   R o u t i n e s & g t ; - & l t ; M e a s u r e s \ S t a r t   o f   L e s s o n   R o u t i n e s & g t ; < / K e y > < / a : K e y > < a : V a l u e   i : t y p e = " M e a s u r e G r i d V i e w S t a t e I D i a g r a m L i n k " / > < / a : K e y V a l u e O f D i a g r a m O b j e c t K e y a n y T y p e z b w N T n L X > < a : K e y V a l u e O f D i a g r a m O b j e c t K e y a n y T y p e z b w N T n L X > < a : K e y > < K e y > L i n k s \ & l t ; C o l u m n s \ C o u n t   o f   S t a r t   o f   L e s s o n   R o u t i n e s & g t ; - & l t ; M e a s u r e s \ S t a r t   o f   L e s s o n   R o u t i n e s & g t ; \ C O L U M N < / K e y > < / a : K e y > < a : V a l u e   i : t y p e = " M e a s u r e G r i d V i e w S t a t e I D i a g r a m L i n k E n d p o i n t " / > < / a : K e y V a l u e O f D i a g r a m O b j e c t K e y a n y T y p e z b w N T n L X > < a : K e y V a l u e O f D i a g r a m O b j e c t K e y a n y T y p e z b w N T n L X > < a : K e y > < K e y > L i n k s \ & l t ; C o l u m n s \ C o u n t   o f   S t a r t   o f   L e s s o n   R o u t i n e s & g t ; - & l t ; M e a s u r e s \ S t a r t   o f   L e s s o n   R o u t i n e s & g t ; \ M E A S U R E < / K e y > < / a : K e y > < a : V a l u e   i : t y p e = " M e a s u r e G r i d V i e w S t a t e I D i a g r a m L i n k E n d p o i n t " / > < / a : K e y V a l u e O f D i a g r a m O b j e c t K e y a n y T y p e z b w N T n L X > < a : K e y V a l u e O f D i a g r a m O b j e c t K e y a n y T y p e z b w N T n L X > < a : K e y > < K e y > L i n k s \ & l t ; C o l u m n s \ C o u n t   o f   R o u t i n e s   a r e   E m b e d d e d & g t ; - & l t ; M e a s u r e s \ R o u t i n e s   a r e   E m b e d d e d & g t ; < / K e y > < / a : K e y > < a : V a l u e   i : t y p e = " M e a s u r e G r i d V i e w S t a t e I D i a g r a m L i n k " / > < / a : K e y V a l u e O f D i a g r a m O b j e c t K e y a n y T y p e z b w N T n L X > < a : K e y V a l u e O f D i a g r a m O b j e c t K e y a n y T y p e z b w N T n L X > < a : K e y > < K e y > L i n k s \ & l t ; C o l u m n s \ C o u n t   o f   R o u t i n e s   a r e   E m b e d d e d & g t ; - & l t ; M e a s u r e s \ R o u t i n e s   a r e   E m b e d d e d & g t ; \ C O L U M N < / K e y > < / a : K e y > < a : V a l u e   i : t y p e = " M e a s u r e G r i d V i e w S t a t e I D i a g r a m L i n k E n d p o i n t " / > < / a : K e y V a l u e O f D i a g r a m O b j e c t K e y a n y T y p e z b w N T n L X > < a : K e y V a l u e O f D i a g r a m O b j e c t K e y a n y T y p e z b w N T n L X > < a : K e y > < K e y > L i n k s \ & l t ; C o l u m n s \ C o u n t   o f   R o u t i n e s   a r e   E m b e d d e d & g t ; - & l t ; M e a s u r e s \ R o u t i n e s   a r e   E m b e d d e d & g t ; \ M E A S U R E < / K e y > < / a : K e y > < a : V a l u e   i : t y p e = " M e a s u r e G r i d V i e w S t a t e I D i a g r a m L i n k E n d p o i n t " / > < / a : K e y V a l u e O f D i a g r a m O b j e c t K e y a n y T y p e z b w N T n L X > < a : K e y V a l u e O f D i a g r a m O b j e c t K e y a n y T y p e z b w N T n L X > < a : K e y > < K e y > L i n k s \ & l t ; C o l u m n s \ C o u n t   o f   B e h a v i o u r   M a n a g e m e n t & g t ; - & l t ; M e a s u r e s \ B e h a v i o u r   M a n a g e m e n t & g t ; < / K e y > < / a : K e y > < a : V a l u e   i : t y p e = " M e a s u r e G r i d V i e w S t a t e I D i a g r a m L i n k " / > < / a : K e y V a l u e O f D i a g r a m O b j e c t K e y a n y T y p e z b w N T n L X > < a : K e y V a l u e O f D i a g r a m O b j e c t K e y a n y T y p e z b w N T n L X > < a : K e y > < K e y > L i n k s \ & l t ; C o l u m n s \ C o u n t   o f   B e h a v i o u r   M a n a g e m e n t & g t ; - & l t ; M e a s u r e s \ B e h a v i o u r   M a n a g e m e n t & g t ; \ C O L U M N < / K e y > < / a : K e y > < a : V a l u e   i : t y p e = " M e a s u r e G r i d V i e w S t a t e I D i a g r a m L i n k E n d p o i n t " / > < / a : K e y V a l u e O f D i a g r a m O b j e c t K e y a n y T y p e z b w N T n L X > < a : K e y V a l u e O f D i a g r a m O b j e c t K e y a n y T y p e z b w N T n L X > < a : K e y > < K e y > L i n k s \ & l t ; C o l u m n s \ C o u n t   o f   B e h a v i o u r   M a n a g e m e n t & g t ; - & l t ; M e a s u r e s \ B e h a v i o u r   M a n a g e m e n t & g t ; \ M E A S U R E < / K e y > < / a : K e y > < a : V a l u e   i : t y p e = " M e a s u r e G r i d V i e w S t a t e I D i a g r a m L i n k E n d p o i n t " / > < / a : K e y V a l u e O f D i a g r a m O b j e c t K e y a n y T y p e z b w N T n L X > < a : K e y V a l u e O f D i a g r a m O b j e c t K e y a n y T y p e z b w N T n L X > < a : K e y > < K e y > L i n k s \ & l t ; C o l u m n s \ S u m   o f   Y e a r   G r o u p & g t ; - & l t ; M e a s u r e s \ Y e a r   G r o u p & g t ; < / K e y > < / a : K e y > < a : V a l u e   i : t y p e = " M e a s u r e G r i d V i e w S t a t e I D i a g r a m L i n k " / > < / a : K e y V a l u e O f D i a g r a m O b j e c t K e y a n y T y p e z b w N T n L X > < a : K e y V a l u e O f D i a g r a m O b j e c t K e y a n y T y p e z b w N T n L X > < a : K e y > < K e y > L i n k s \ & l t ; C o l u m n s \ S u m   o f   Y e a r   G r o u p & g t ; - & l t ; M e a s u r e s \ Y e a r   G r o u p & g t ; \ C O L U M N < / K e y > < / a : K e y > < a : V a l u e   i : t y p e = " M e a s u r e G r i d V i e w S t a t e I D i a g r a m L i n k E n d p o i n t " / > < / a : K e y V a l u e O f D i a g r a m O b j e c t K e y a n y T y p e z b w N T n L X > < a : K e y V a l u e O f D i a g r a m O b j e c t K e y a n y T y p e z b w N T n L X > < a : K e y > < K e y > L i n k s \ & l t ; C o l u m n s \ S u m   o f   Y e a r   G r o u p & g t ; - & l t ; M e a s u r e s \ Y e a r   G r o u p & g t ; \ M E A S U R E < / K e y > < / a : K e y > < a : V a l u e   i : t y p e = " M e a s u r e G r i d V i e w S t a t e I D i a g r a m L i n k E n d p o i n t " / > < / a : K e y V a l u e O f D i a g r a m O b j e c t K e y a n y T y p e z b w N T n L X > < / V i e w S t a t e s > < / D i a g r a m M a n a g e r . S e r i a l i z a b l e D i a g r a m > < D i a g r a m M a n a g e r . S e r i a l i z a b l e D i a g r a m > < A d a p t e r   i : t y p e = " M e a s u r e D i a g r a m S a n d b o x A d a p t e r " > < T a b l e N a m e > T e r m 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 C o l u m n s \ T e r m 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 C o l u m n s \ T e r m < / K e y > < / a : K e y > < a : V a l u e   i : t y p e = " M e a s u r e G r i d N o d e V i e w S t a t e " > < L a y e d O u t > t r u e < / L a y e d O u t > < / a : V a l u e > < / a : K e y V a l u e O f D i a g r a m O b j e c t K e y a n y T y p e z b w N T n L X > < / V i e w S t a t e s > < / D i a g r a m M a n a g e r . S e r i a l i z a b l e D i a g r a m > < / A r r a y O f D i a g r a m M a n a g e r . S e r i a l i z a b l e D i a g r a m > ] ] > < / C u s t o m C o n t e n t > < / G e m i n i > 
</file>

<file path=customXml/item23.xml>��< ? x m l   v e r s i o n = " 1 . 0 "   e n c o d i n g = " U T F - 1 6 " ? > < G e m i n i   x m l n s = " h t t p : / / g e m i n i / p i v o t c u s t o m i z a t i o n / T a b l e X M L _ O b s e r v a t i o n " > < C u s t o m C o n t e n t > < ! [ C D A T A [ < T a b l e W i d g e t G r i d S e r i a l i z a t i o n   x m l n s : x s d = " h t t p : / / w w w . w 3 . o r g / 2 0 0 1 / X M L S c h e m a "   x m l n s : x s i = " h t t p : / / w w w . w 3 . o r g / 2 0 0 1 / X M L S c h e m a - i n s t a n c e " > < C o l u m n S u g g e s t e d T y p e   / > < C o l u m n F o r m a t   / > < C o l u m n A c c u r a c y   / > < C o l u m n C u r r e n c y S y m b o l   / > < C o l u m n P o s i t i v e P a t t e r n   / > < C o l u m n N e g a t i v e P a t t e r n   / > < C o l u m n W i d t h s > < i t e m > < k e y > < s t r i n g > U I N < / s t r i n g > < / k e y > < v a l u e > < i n t > 8 3 < / i n t > < / v a l u e > < / i t e m > < i t e m > < k e y > < s t r i n g > I D < / s t r i n g > < / k e y > < v a l u e > < i n t > 6 9 < / i n t > < / v a l u e > < / i t e m > < i t e m > < k e y > < s t r i n g > S u b m i s s i o n   T I m e < / s t r i n g > < / k e y > < v a l u e > < i n t > 2 0 4 < / i n t > < / v a l u e > < / i t e m > < i t e m > < k e y > < s t r i n g > E m a i l < / s t r i n g > < / k e y > < v a l u e > < i n t > 9 9 < / i n t > < / v a l u e > < / i t e m > < i t e m > < k e y > < s t r i n g > N a m e < / s t r i n g > < / k e y > < v a l u e > < i n t > 1 0 3 < / i n t > < / v a l u e > < / i t e m > < i t e m > < k e y > < s t r i n g > T e a c h e r   I n i t i a l s < / s t r i n g > < / k e y > < v a l u e > < i n t > 1 8 5 < / i n t > < / v a l u e > < / i t e m > < i t e m > < k e y > < s t r i n g > D a t e   o f   O b s e r v a t i o n < / s t r i n g > < / k e y > < v a l u e > < i n t > 2 3 3 < / i n t > < / v a l u e > < / i t e m > < i t e m > < k e y > < s t r i n g > W e e k < / s t r i n g > < / k e y > < v a l u e > < i n t > 1 0 0 < / i n t > < / v a l u e > < / i t e m > < i t e m > < k e y > < s t r i n g > T e r m < / s t r i n g > < / k e y > < v a l u e > < i n t > 9 5 < / i n t > < / v a l u e > < / i t e m > < i t e m > < k e y > < s t r i n g > F a c u l t y < / s t r i n g > < / k e y > < v a l u e > < i n t > 1 1 2 < / i n t > < / v a l u e > < / i t e m > < i t e m > < k e y > < s t r i n g > Y e a r   G r o u p < / s t r i n g > < / k e y > < v a l u e > < i n t > 1 5 1 < / i n t > < / v a l u e > < / i t e m > < i t e m > < k e y > < s t r i n g > S u b j e c t < / s t r i n g > < / k e y > < v a l u e > < i n t > 1 1 5 < / i n t > < / v a l u e > < / i t e m > < i t e m > < k e y > < s t r i n g > S e t < / s t r i n g > < / k e y > < v a l u e > < i n t > 7 7 < / i n t > < / v a l u e > < / i t e m > < i t e m > < k e y > < s t r i n g > B a n d - B l o c k < / s t r i n g > < / k e y > < v a l u e > < i n t > 1 5 1 < / i n t > < / v a l u e > < / i t e m > < i t e m > < k e y > < s t r i n g > O b s e r v a t i o n   T y p e < / s t r i n g > < / k e y > < v a l u e > < i n t > 2 0 9 < / i n t > < / v a l u e > < / i t e m > < i t e m > < k e y > < s t r i n g > F o c u s < / s t r i n g > < / k e y > < v a l u e > < i n t > 1 0 1 < / i n t > < / v a l u e > < / i t e m > < i t e m > < k e y > < s t r i n g > L e s s o n   T o p i c < / s t r i n g > < / k e y > < v a l u e > < i n t > 1 6 3 < / i n t > < / v a l u e > < / i t e m > < i t e m > < k e y > < s t r i n g > P l a n n i n g   a n d   D e l i v e r y   L e a r n i n g   W a l k   F o c u s   B o o k   L o o k   N a r r a t i v e < / s t r i n g > < / k e y > < v a l u e > < i n t > 6 2 5 < / i n t > < / v a l u e > < / i t e m > < i t e m > < k e y > < s t r i n g > L e a r n i n g   O v e r t i m e < / s t r i n g > < / k e y > < v a l u e > < i n t > 2 1 7 < / i n t > < / v a l u e > < / i t e m > < i t e m > < k e y > < s t r i n g > A s s e s s m e n t   a n d   F e e d b a c k < / s t r i n g > < / k e y > < v a l u e > < i n t > 2 8 8 < / i n t > < / v a l u e > < / i t e m > < i t e m > < k e y > < s t r i n g > B e h a v i o u r   f o r   L e a r n i n g < / s t r i n g > < / k e y > < v a l u e > < i n t > 2 5 7 < / i n t > < / v a l u e > < / i t e m > < i t e m > < k e y > < s t r i n g > A r e a s   f o r   D e v e l o p m e n t < / s t r i n g > < / k e y > < v a l u e > < i n t > 2 6 1 < / i n t > < / v a l u e > < / i t e m > < i t e m > < k e y > < s t r i n g > S e q u e n c e < / s t r i n g > < / k e y > < v a l u e > < i n t > 1 3 7 < / i n t > < / v a l u e > < / i t e m > < i t e m > < k e y > < s t r i n g > E x p l a n a t i o n s < / s t r i n g > < / k e y > < v a l u e > < i n t > 1 6 6 < / i n t > < / v a l u e > < / i t e m > < i t e m > < k e y > < s t r i n g > A s s e s s m e n t   S t r a t e g i e s < / s t r i n g > < / k e y > < v a l u e > < i n t > 2 5 1 < / i n t > < / v a l u e > < / i t e m > < i t e m > < k e y > < s t r i n g > M i n i   W h i t e b o a r d s < / s t r i n g > < / k e y > < v a l u e > < i n t > 2 1 4 < / i n t > < / v a l u e > < / i t e m > < i t e m > < k e y > < s t r i n g > Q u e s t i o n i n g < / s t r i n g > < / k e y > < v a l u e > < i n t > 1 5 9 < / i n t > < / v a l u e > < / i t e m > < i t e m > < k e y > < s t r i n g > L e a r n i n g   I n d e p e n d e n t l y < / s t r i n g > < / k e y > < v a l u e > < i n t > 2 6 5 < / i n t > < / v a l u e > < / i t e m > < i t e m > < k e y > < s t r i n g > S t a r t   o f   L e s s o n   R o u t i n e s < / s t r i n g > < / k e y > < v a l u e > < i n t > 2 6 8 < / i n t > < / v a l u e > < / i t e m > < i t e m > < k e y > < s t r i n g > R o u t i n e s   a r e   E m b e d d e d < / s t r i n g > < / k e y > < v a l u e > < i n t > 2 6 8 < / i n t > < / v a l u e > < / i t e m > < i t e m > < k e y > < s t r i n g > B e h a v i o u r   M a n a g e m e n t < / s t r i n g > < / k e y > < v a l u e > < i n t > 2 6 9 < / i n t > < / v a l u e > < / i t e m > < i t e m > < k e y > < s t r i n g > P o s i t i v e   S t u d e n t   B e h a v i o u r < / s t r i n g > < / k e y > < v a l u e > < i n t > 2 9 3 < / i n t > < / v a l u e > < / i t e m > < i t e m > < k e y > < s t r i n g > S t u d e n t s   S p e a k   a n d   r e a d   w i t h   c o n f i d e n c e < / s t r i n g > < / k e y > < v a l u e > < i n t > 4 2 5 < / i n t > < / v a l u e > < / i t e m > < i t e m > < k e y > < s t r i n g > O p p o r t u n i t i e s   t o   r e a d   a l o u d   i n   l e s s o n s < / s t r i n g > < / k e y > < v a l u e > < i n t > 3 9 8 < / i n t > < / v a l u e > < / i t e m > < i t e m > < k e y > < s t r i n g > S E N D < / s t r i n g > < / k e y > < v a l u e > < i n t > 9 8 < / i n t > < / v a l u e > < / i t e m > < / C o l u m n W i d t h s > < C o l u m n D i s p l a y I n d e x > < i t e m > < k e y > < s t r i n g > U I N < / s t r i n g > < / k e y > < v a l u e > < i n t > 0 < / i n t > < / v a l u e > < / i t e m > < i t e m > < k e y > < s t r i n g > I D < / s t r i n g > < / k e y > < v a l u e > < i n t > 1 < / i n t > < / v a l u e > < / i t e m > < i t e m > < k e y > < s t r i n g > S u b m i s s i o n   T I m e < / s t r i n g > < / k e y > < v a l u e > < i n t > 2 < / i n t > < / v a l u e > < / i t e m > < i t e m > < k e y > < s t r i n g > E m a i l < / s t r i n g > < / k e y > < v a l u e > < i n t > 3 < / i n t > < / v a l u e > < / i t e m > < i t e m > < k e y > < s t r i n g > N a m e < / s t r i n g > < / k e y > < v a l u e > < i n t > 4 < / i n t > < / v a l u e > < / i t e m > < i t e m > < k e y > < s t r i n g > T e a c h e r   I n i t i a l s < / s t r i n g > < / k e y > < v a l u e > < i n t > 5 < / i n t > < / v a l u e > < / i t e m > < i t e m > < k e y > < s t r i n g > D a t e   o f   O b s e r v a t i o n < / s t r i n g > < / k e y > < v a l u e > < i n t > 6 < / i n t > < / v a l u e > < / i t e m > < i t e m > < k e y > < s t r i n g > W e e k < / s t r i n g > < / k e y > < v a l u e > < i n t > 7 < / i n t > < / v a l u e > < / i t e m > < i t e m > < k e y > < s t r i n g > T e r m < / s t r i n g > < / k e y > < v a l u e > < i n t > 8 < / i n t > < / v a l u e > < / i t e m > < i t e m > < k e y > < s t r i n g > F a c u l t y < / s t r i n g > < / k e y > < v a l u e > < i n t > 9 < / i n t > < / v a l u e > < / i t e m > < i t e m > < k e y > < s t r i n g > Y e a r   G r o u p < / s t r i n g > < / k e y > < v a l u e > < i n t > 1 0 < / i n t > < / v a l u e > < / i t e m > < i t e m > < k e y > < s t r i n g > S u b j e c t < / s t r i n g > < / k e y > < v a l u e > < i n t > 1 1 < / i n t > < / v a l u e > < / i t e m > < i t e m > < k e y > < s t r i n g > S e t < / s t r i n g > < / k e y > < v a l u e > < i n t > 1 2 < / i n t > < / v a l u e > < / i t e m > < i t e m > < k e y > < s t r i n g > B a n d - B l o c k < / s t r i n g > < / k e y > < v a l u e > < i n t > 1 3 < / i n t > < / v a l u e > < / i t e m > < i t e m > < k e y > < s t r i n g > O b s e r v a t i o n   T y p e < / s t r i n g > < / k e y > < v a l u e > < i n t > 1 4 < / i n t > < / v a l u e > < / i t e m > < i t e m > < k e y > < s t r i n g > F o c u s < / s t r i n g > < / k e y > < v a l u e > < i n t > 1 5 < / i n t > < / v a l u e > < / i t e m > < i t e m > < k e y > < s t r i n g > L e s s o n   T o p i c < / s t r i n g > < / k e y > < v a l u e > < i n t > 1 6 < / i n t > < / v a l u e > < / i t e m > < i t e m > < k e y > < s t r i n g > P l a n n i n g   a n d   D e l i v e r y   L e a r n i n g   W a l k   F o c u s   B o o k   L o o k   N a r r a t i v e < / s t r i n g > < / k e y > < v a l u e > < i n t > 1 7 < / i n t > < / v a l u e > < / i t e m > < i t e m > < k e y > < s t r i n g > L e a r n i n g   O v e r t i m e < / s t r i n g > < / k e y > < v a l u e > < i n t > 1 8 < / i n t > < / v a l u e > < / i t e m > < i t e m > < k e y > < s t r i n g > A s s e s s m e n t   a n d   F e e d b a c k < / s t r i n g > < / k e y > < v a l u e > < i n t > 1 9 < / i n t > < / v a l u e > < / i t e m > < i t e m > < k e y > < s t r i n g > B e h a v i o u r   f o r   L e a r n i n g < / s t r i n g > < / k e y > < v a l u e > < i n t > 2 0 < / i n t > < / v a l u e > < / i t e m > < i t e m > < k e y > < s t r i n g > A r e a s   f o r   D e v e l o p m e n t < / s t r i n g > < / k e y > < v a l u e > < i n t > 2 1 < / i n t > < / v a l u e > < / i t e m > < i t e m > < k e y > < s t r i n g > S e q u e n c e < / s t r i n g > < / k e y > < v a l u e > < i n t > 2 2 < / i n t > < / v a l u e > < / i t e m > < i t e m > < k e y > < s t r i n g > E x p l a n a t i o n s < / s t r i n g > < / k e y > < v a l u e > < i n t > 2 3 < / i n t > < / v a l u e > < / i t e m > < i t e m > < k e y > < s t r i n g > A s s e s s m e n t   S t r a t e g i e s < / s t r i n g > < / k e y > < v a l u e > < i n t > 2 4 < / i n t > < / v a l u e > < / i t e m > < i t e m > < k e y > < s t r i n g > M i n i   W h i t e b o a r d s < / s t r i n g > < / k e y > < v a l u e > < i n t > 2 5 < / i n t > < / v a l u e > < / i t e m > < i t e m > < k e y > < s t r i n g > Q u e s t i o n i n g < / s t r i n g > < / k e y > < v a l u e > < i n t > 2 6 < / i n t > < / v a l u e > < / i t e m > < i t e m > < k e y > < s t r i n g > L e a r n i n g   I n d e p e n d e n t l y < / s t r i n g > < / k e y > < v a l u e > < i n t > 2 7 < / i n t > < / v a l u e > < / i t e m > < i t e m > < k e y > < s t r i n g > S t a r t   o f   L e s s o n   R o u t i n e s < / s t r i n g > < / k e y > < v a l u e > < i n t > 2 8 < / i n t > < / v a l u e > < / i t e m > < i t e m > < k e y > < s t r i n g > R o u t i n e s   a r e   E m b e d d e d < / s t r i n g > < / k e y > < v a l u e > < i n t > 2 9 < / i n t > < / v a l u e > < / i t e m > < i t e m > < k e y > < s t r i n g > B e h a v i o u r   M a n a g e m e n t < / s t r i n g > < / k e y > < v a l u e > < i n t > 3 0 < / i n t > < / v a l u e > < / i t e m > < i t e m > < k e y > < s t r i n g > P o s i t i v e   S t u d e n t   B e h a v i o u r < / s t r i n g > < / k e y > < v a l u e > < i n t > 3 1 < / i n t > < / v a l u e > < / i t e m > < i t e m > < k e y > < s t r i n g > S t u d e n t s   S p e a k   a n d   r e a d   w i t h   c o n f i d e n c e < / s t r i n g > < / k e y > < v a l u e > < i n t > 3 2 < / i n t > < / v a l u e > < / i t e m > < i t e m > < k e y > < s t r i n g > O p p o r t u n i t i e s   t o   r e a d   a l o u d   i n   l e s s o n s < / s t r i n g > < / k e y > < v a l u e > < i n t > 3 3 < / i n t > < / v a l u e > < / i t e m > < i t e m > < k e y > < s t r i n g > S E N D < / s t r i n g > < / k e y > < v a l u e > < i n t > 3 4 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I s S a n d b o x E m b e d d e d " > < C u s t o m C o n t e n t > < ! [ C D A T A [ y e s ] ] > < / 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T a b l e X M L _ S t a f f 5 " > < C u s t o m C o n t e n t > < ! [ C D A T A [ < T a b l e W i d g e t G r i d S e r i a l i z a t i o n   x m l n s : x s d = " h t t p : / / w w w . w 3 . o r g / 2 0 0 1 / X M L S c h e m a "   x m l n s : x s i = " h t t p : / / w w w . w 3 . o r g / 2 0 0 1 / X M L S c h e m a - i n s t a n c e " > < C o l u m n S u g g e s t e d T y p e   / > < C o l u m n F o r m a t   / > < C o l u m n A c c u r a c y   / > < C o l u m n C u r r e n c y S y m b o l   / > < C o l u m n P o s i t i v e P a t t e r n   / > < C o l u m n N e g a t i v e P a t t e r n   / > < C o l u m n W i d t h s > < i t e m > < k e y > < s t r i n g > P o s i t i o n < / s t r i n g > < / k e y > < v a l u e > < i n t > 1 2 2 < / i n t > < / v a l u e > < / i t e m > < i t e m > < k e y > < s t r i n g > G r o u p < / s t r i n g > < / k e y > < v a l u e > < i n t > 1 0 7 < / i n t > < / v a l u e > < / i t e m > < i t e m > < k e y > < s t r i n g > L e v e l < / s t r i n g > < / k e y > < v a l u e > < i n t > 9 5 < / i n t > < / v a l u e > < / i t e m > < i t e m > < k e y > < s t r i n g > F a c u l t y < / s t r i n g > < / k e y > < v a l u e > < i n t > 1 1 2 < / i n t > < / v a l u e > < / i t e m > < i t e m > < k e y > < s t r i n g > F i r s t   N a m e < / s t r i n g > < / k e y > < v a l u e > < i n t > 1 4 7 < / i n t > < / v a l u e > < / i t e m > < i t e m > < k e y > < s t r i n g > L a s t   N a m e < / s t r i n g > < / k e y > < v a l u e > < i n t > 1 4 4 < / i n t > < / v a l u e > < / i t e m > < i t e m > < k e y > < s t r i n g > S t a f f   C o d e < / s t r i n g > < / k e y > < v a l u e > < i n t > 1 4 2 < / i n t > < / v a l u e > < / i t e m > < i t e m > < k e y > < s t r i n g > U s e r n a m e < / s t r i n g > < / k e y > < v a l u e > < i n t > 1 4 3 < / i n t > < / v a l u e > < / i t e m > < / C o l u m n W i d t h s > < C o l u m n D i s p l a y I n d e x > < i t e m > < k e y > < s t r i n g > P o s i t i o n < / s t r i n g > < / k e y > < v a l u e > < i n t > 0 < / i n t > < / v a l u e > < / i t e m > < i t e m > < k e y > < s t r i n g > G r o u p < / s t r i n g > < / k e y > < v a l u e > < i n t > 1 < / i n t > < / v a l u e > < / i t e m > < i t e m > < k e y > < s t r i n g > L e v e l < / s t r i n g > < / k e y > < v a l u e > < i n t > 2 < / i n t > < / v a l u e > < / i t e m > < i t e m > < k e y > < s t r i n g > F a c u l t y < / s t r i n g > < / k e y > < v a l u e > < i n t > 3 < / i n t > < / v a l u e > < / i t e m > < i t e m > < k e y > < s t r i n g > F i r s t   N a m e < / s t r i n g > < / k e y > < v a l u e > < i n t > 4 < / i n t > < / v a l u e > < / i t e m > < i t e m > < k e y > < s t r i n g > L a s t   N a m e < / s t r i n g > < / k e y > < v a l u e > < i n t > 5 < / i n t > < / v a l u e > < / i t e m > < i t e m > < k e y > < s t r i n g > S t a f f   C o d e < / s t r i n g > < / k e y > < v a l u e > < i n t > 6 < / i n t > < / v a l u e > < / i t e m > < i t e m > < k e y > < s t r i n g > U s e r n a m e < / s t r i n g > < / k e y > < v a l u e > < i n t > 7 < / 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O r d e r " > < C u s t o m C o n t e n t > < ! [ C D A T A [ O b s e r v a t i o n , S t a f f 5 , O b s e r v e r , C r i t e r i a , S e t , F a c u l t y , W e e k , T e r m ] ] > < / C u s t o m C o n t e n t > < / G e m i n i > 
</file>

<file path=customXml/item28.xml>��< ? x m l   v e r s i o n = " 1 . 0 "   e n c o d i n g = " u t f - 1 6 " ? > < D a t a M a s h u p   s q m i d = " 0 e 7 8 1 4 c 5 - e a 0 9 - 4 7 0 2 - b 1 0 a - f 4 0 e 1 a 1 1 2 1 2 b "   x m l n s = " h t t p : / / s c h e m a s . m i c r o s o f t . c o m / D a t a M a s h u p " > A A A A A L 8 F A A B Q S w M E F A A C A A g A Z 3 w m 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G d 8 J 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f C Z X 4 s W 4 g r g C A A C z B w A A E w A c A E Z v c m 1 1 b G F z L 1 N l Y 3 R p b 2 4 x L m 0 g o h g A K K A U A A A A A A A A A A A A A A A A A A A A A A A A A A A A l V R N b 9 p A E L 0 j 8 R 9 W z g U k m i p S 1 U u a S u E j F V J C 0 p g U V Y j D 2 h 5 g y 3 r X 3 Q 8 S h P j v n b W D Y 3 l x 2 n I w 8 s y b m T c z z 6 M h N k w K E h b / F 5 f t V r u l 1 1 R B Q u 4 j D W p L c / 8 V 4 W D a L Y K / U F o V A 1 p G L z H w 8 4 F V C o S Z S b W J p N x 0 u v v 5 h K Z w F V T C g 8 V h P p D C I G 7 R K 7 K c B Y M 1 F S s s M 9 1 l E G C 6 K Y 0 4 n E 8 V F X o p V T q Q 3 K b C O X W n K N n b 7 4 O n 8 S T o k b E w n z + d O 9 + h R / b B e O j b Q h u l T G v H f T p O A Q E G X S S h B g x L C 8 w o p Y w f P Q Z e T G 5 1 7 D 3 j F G i 8 B o V V m G G U a w 8 w x M R E L q t D O 1 l z B r D x 2 U 5 B p V 7 K G x p b b n a e / S d Q R b 4 p a b O T b f / C V X o x I R g f 3 K c i + d D n M t 5 4 + O r u 8 w V 5 5 G R s / S n c g t Y u Q m Y s 9 p w P n A r B x I p g W T I E z r a g d m c d v u z e Y k e 5 Z 0 b 5 h u S p c 3 s f B U V u 3 W N C l U I 2 W 5 9 I G X u P 6 d y Y P c S 1 1 k g r R f H l l W 8 A k o i e 6 L k P a 7 p l K D W C + i P H v H 4 6 B V T n k C F s g c v M Z T 4 x 8 N 8 W R F y y o W J X a O 4 l w z H k g 9 V 1 X 4 V o a L B d W D H w Q H d M M D J b M w O R p C r x / N 8 t a J e 9 Q v 3 o K k c 1 F g l k g A 9 h + K 6 O C g 1 V x k n 5 d Z m P 0 h o m f C J H O 8 F j Q U Z p B E k C S R 3 0 N t M 7 7 H o F 1 V k d M Q 9 S M 7 d a b N o 6 S q Q M 8 q n l A E 3 C D O g m 3 y Y u I y H P z K x J L M W S J a d m f p 9 l U h n r P l 2 k a 2 Q R R L m 0 C W E C L 5 v r 0 + s v H E 2 G V d u h W 5 6 u G 8 Y N u B P 5 K J / 1 2 + 0 K g e O 3 5 2 y d 2 n n r E X c / S G d e / 6 4 W 5 M t X E p Q 6 D 7 p v R Z 5 E x r b S u E M s + I 4 U y f G t O I y V s q / A T p 1 X T Y Z 1 6 T X K 7 Z T E a r J q l t J 7 8 m m U T J N M 3 p f G f 8 j h 3 y V Q r P 3 g x m O M Y p E 1 e f w P y i 0 E D Q q 4 a J D A 3 z Z Y q i L P X k h h 8 v E a R d B u M d F Q 6 v I P U E s B A i 0 A F A A C A A g A Z 3 w m V x z I d W 6 l A A A A 9 g A A A B I A A A A A A A A A A A A A A A A A A A A A A E N v b m Z p Z y 9 Q Y W N r Y W d l L n h t b F B L A Q I t A B Q A A g A I A G d 8 J l c P y u m r p A A A A O k A A A A T A A A A A A A A A A A A A A A A A P E A A A B b Q 2 9 u d G V u d F 9 U e X B l c 1 0 u e G 1 s U E s B A i 0 A F A A C A A g A Z 3 w m V + L F u I K 4 A g A A s w c A A B M A A A A A A A A A A A A A A A A A 4 g E A A E Z v c m 1 1 b G F z L 1 N l Y 3 R p b 2 4 x L m 1 Q S w U G A A A A A A M A A w D C A A A A 5 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x k A A A A A A A C 1 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2 J z Z X J 2 Y X 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N y a X R l c m l h I i A v P j x F b n R y e S B U e X B l P S J G a W x s Z W R D b 2 1 w b G V 0 Z V J l c 3 V s d F R v V 2 9 y a 3 N o Z W V 0 I i B W Y W x 1 Z T 0 i b D E i I C 8 + P E V u d H J 5 I F R 5 c G U 9 I k Z p b G x F c n J v c k N v Z G U i I F Z h b H V l P S J z V W 5 r b m 9 3 b i I g L z 4 8 R W 5 0 c n k g V H l w Z T 0 i R m l s b E V y c m 9 y Q 2 9 1 b n Q i I F Z h b H V l P S J s M C I g L z 4 8 R W 5 0 c n k g V H l w Z T 0 i U X V l c n l J R C I g V m F s d W U 9 I n M z Z W Y 3 N T R m M i 0 y M D d j L T Q 2 Z m Y t Y m Z k M y 1 h M T k 2 N m Q y Y z c y Z W E i I C 8 + P E V u d H J 5 I F R 5 c G U 9 I k Z p b G x U Y X J n Z X R O Y W 1 l Q 3 V z d G 9 t a X p l Z C I g V m F s d W U 9 I m w x I i A v P j x F b n R y e S B U e X B l P S J G a W x s T G F z d F V w Z G F 0 Z W Q i I F Z h b H V l P S J k M j A y M y 0 w O S 0 w N l Q x N D o z N T o w O C 4 4 N j Y y O T M 3 W i I g L z 4 8 R W 5 0 c n k g V H l w Z T 0 i R m l s b E N v b H V t b l R 5 c G V z I i B W Y W x 1 Z T 0 i c 0 F 3 T U h C Z 1 l H Q n d N R 0 J n T U d B d 1 l H Q m d Z R 0 J n W U d C Z 1 l B I i A v P j x F b n R y e S B U e X B l P S J G a W x s Q 2 9 s d W 1 u T m F t Z X M i I F Z h b H V l P S J z W y Z x d W 9 0 O 1 V J T i Z x d W 9 0 O y w m c X V v d D t J R C Z x d W 9 0 O y w m c X V v d D t T d W J t a X N z a W 9 u I F R J b W U m c X V v d D s s J n F 1 b 3 Q 7 R W 1 h a W w m c X V v d D s s J n F 1 b 3 Q 7 T m F t Z S Z x d W 9 0 O y w m c X V v d D t U Z W F j a G V y I E l u a X R p Y W x z J n F 1 b 3 Q 7 L C Z x d W 9 0 O 0 R h d G U g b 2 Y g T 2 J z Z X J 2 Y X R p b 2 4 m c X V v d D s s J n F 1 b 3 Q 7 V 2 V l a y Z x d W 9 0 O y w m c X V v d D t U Z X J t J n F 1 b 3 Q 7 L C Z x d W 9 0 O 0 Z h Y 3 V s d H k m c X V v d D s s J n F 1 b 3 Q 7 W W V h c i B H c m 9 1 c C Z x d W 9 0 O y w m c X V v d D t T d W J q Z W N 0 J n F 1 b 3 Q 7 L C Z x d W 9 0 O 1 N l d C Z x d W 9 0 O y w m c X V v d D t C Y W 5 k L U J s b 2 N r J n F 1 b 3 Q 7 L C Z x d W 9 0 O 0 9 i c 2 V y d m F 0 a W 9 u I F R 5 c G U m c X V v d D s s J n F 1 b 3 Q 7 R m 9 j d X M m c X V v d D s s J n F 1 b 3 Q 7 T G V z c 2 9 u I F R v c G l j J n F 1 b 3 Q 7 L C Z x d W 9 0 O 1 B s Y W 5 u a W 5 n I G F u Z C B E Z W x p d m V y e V x u T G V h c m 5 p b m c g V 2 F s a y B G b 2 N 1 c 1 x u Q m 9 v a y B M b 2 9 r I E 5 h c n J h d G l 2 Z S Z x d W 9 0 O y w m c X V v d D t M Z W F y b m l u Z y B P d m V y d G l t Z S Z x d W 9 0 O y w m c X V v d D t B c 3 N l c 3 N t Z W 5 0 I G F u Z C B G Z W V k Y m F j a y Z x d W 9 0 O y w m c X V v d D t C Z W h h d m l v d X I g Z m 9 y I E x l Y X J u a W 5 n J n F 1 b 3 Q 7 L C Z x d W 9 0 O 0 F y Z W F z I G Z v c i B E Z X Z l b G 9 w b W V u d C Z x d W 9 0 O y w m c X V v d D t B d H R y a W J 1 d G U m c X V v d D s s J n F 1 b 3 Q 7 V m F s d W U m c X V v d D t d 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I 0 L C Z x d W 9 0 O 2 t l e U N v b H V t b k 5 h b W V z J n F 1 b 3 Q 7 O l t d L C Z x d W 9 0 O 3 F 1 Z X J 5 U m V s Y X R p b 2 5 z a G l w c y Z x d W 9 0 O z p b X S w m c X V v d D t j b 2 x 1 b W 5 J Z G V u d G l 0 a W V z J n F 1 b 3 Q 7 O l s m c X V v d D t T Z W N 0 a W 9 u M S 9 P Y n N l c n Z h d G l v b i 9 B d X R v U m V t b 3 Z l Z E N v b H V t b n M x L n t V S U 4 s M H 0 m c X V v d D s s J n F 1 b 3 Q 7 U 2 V j d G l v b j E v T 2 J z Z X J 2 Y X R p b 2 4 v Q X V 0 b 1 J l b W 9 2 Z W R D b 2 x 1 b W 5 z M S 5 7 S U Q s M X 0 m c X V v d D s s J n F 1 b 3 Q 7 U 2 V j d G l v b j E v T 2 J z Z X J 2 Y X R p b 2 4 v Q X V 0 b 1 J l b W 9 2 Z W R D b 2 x 1 b W 5 z M S 5 7 U 3 V i b W l z c 2 l v b i B U S W 1 l L D J 9 J n F 1 b 3 Q 7 L C Z x d W 9 0 O 1 N l Y 3 R p b 2 4 x L 0 9 i c 2 V y d m F 0 a W 9 u L 0 F 1 d G 9 S Z W 1 v d m V k Q 2 9 s d W 1 u c z E u e 0 V t Y W l s L D N 9 J n F 1 b 3 Q 7 L C Z x d W 9 0 O 1 N l Y 3 R p b 2 4 x L 0 9 i c 2 V y d m F 0 a W 9 u L 0 F 1 d G 9 S Z W 1 v d m V k Q 2 9 s d W 1 u c z E u e 0 5 h b W U s N H 0 m c X V v d D s s J n F 1 b 3 Q 7 U 2 V j d G l v b j E v T 2 J z Z X J 2 Y X R p b 2 4 v Q X V 0 b 1 J l b W 9 2 Z W R D b 2 x 1 b W 5 z M S 5 7 V G V h Y 2 h l c i B J b m l 0 a W F s c y w 1 f S Z x d W 9 0 O y w m c X V v d D t T Z W N 0 a W 9 u M S 9 P Y n N l c n Z h d G l v b i 9 B d X R v U m V t b 3 Z l Z E N v b H V t b n M x L n t E Y X R l I G 9 m I E 9 i c 2 V y d m F 0 a W 9 u L D Z 9 J n F 1 b 3 Q 7 L C Z x d W 9 0 O 1 N l Y 3 R p b 2 4 x L 0 9 i c 2 V y d m F 0 a W 9 u L 0 F 1 d G 9 S Z W 1 v d m V k Q 2 9 s d W 1 u c z E u e 1 d l Z W s s N 3 0 m c X V v d D s s J n F 1 b 3 Q 7 U 2 V j d G l v b j E v T 2 J z Z X J 2 Y X R p b 2 4 v Q X V 0 b 1 J l b W 9 2 Z W R D b 2 x 1 b W 5 z M S 5 7 V G V y b S w 4 f S Z x d W 9 0 O y w m c X V v d D t T Z W N 0 a W 9 u M S 9 P Y n N l c n Z h d G l v b i 9 B d X R v U m V t b 3 Z l Z E N v b H V t b n M x L n t G Y W N 1 b H R 5 L D l 9 J n F 1 b 3 Q 7 L C Z x d W 9 0 O 1 N l Y 3 R p b 2 4 x L 0 9 i c 2 V y d m F 0 a W 9 u L 0 F 1 d G 9 S Z W 1 v d m V k Q 2 9 s d W 1 u c z E u e 1 l l Y X I g R 3 J v d X A s M T B 9 J n F 1 b 3 Q 7 L C Z x d W 9 0 O 1 N l Y 3 R p b 2 4 x L 0 9 i c 2 V y d m F 0 a W 9 u L 0 F 1 d G 9 S Z W 1 v d m V k Q 2 9 s d W 1 u c z E u e 1 N 1 Y m p l Y 3 Q s M T F 9 J n F 1 b 3 Q 7 L C Z x d W 9 0 O 1 N l Y 3 R p b 2 4 x L 0 9 i c 2 V y d m F 0 a W 9 u L 0 F 1 d G 9 S Z W 1 v d m V k Q 2 9 s d W 1 u c z E u e 1 N l d C w x M n 0 m c X V v d D s s J n F 1 b 3 Q 7 U 2 V j d G l v b j E v T 2 J z Z X J 2 Y X R p b 2 4 v Q X V 0 b 1 J l b W 9 2 Z W R D b 2 x 1 b W 5 z M S 5 7 Q m F u Z C 1 C b G 9 j a y w x M 3 0 m c X V v d D s s J n F 1 b 3 Q 7 U 2 V j d G l v b j E v T 2 J z Z X J 2 Y X R p b 2 4 v Q X V 0 b 1 J l b W 9 2 Z W R D b 2 x 1 b W 5 z M S 5 7 T 2 J z Z X J 2 Y X R p b 2 4 g V H l w Z S w x N H 0 m c X V v d D s s J n F 1 b 3 Q 7 U 2 V j d G l v b j E v T 2 J z Z X J 2 Y X R p b 2 4 v Q X V 0 b 1 J l b W 9 2 Z W R D b 2 x 1 b W 5 z M S 5 7 R m 9 j d X M s M T V 9 J n F 1 b 3 Q 7 L C Z x d W 9 0 O 1 N l Y 3 R p b 2 4 x L 0 9 i c 2 V y d m F 0 a W 9 u L 0 F 1 d G 9 S Z W 1 v d m V k Q 2 9 s d W 1 u c z E u e 0 x l c 3 N v b i B U b 3 B p Y y w x N n 0 m c X V v d D s s J n F 1 b 3 Q 7 U 2 V j d G l v b j E v T 2 J z Z X J 2 Y X R p b 2 4 v Q X V 0 b 1 J l b W 9 2 Z W R D b 2 x 1 b W 5 z M S 5 7 U G x h b m 5 p b m c g Y W 5 k I E R l b G l 2 Z X J 5 X G 5 M Z W F y b m l u Z y B X Y W x r I E Z v Y 3 V z X G 5 C b 2 9 r I E x v b 2 s g T m F y c m F 0 a X Z l L D E 3 f S Z x d W 9 0 O y w m c X V v d D t T Z W N 0 a W 9 u M S 9 P Y n N l c n Z h d G l v b i 9 B d X R v U m V t b 3 Z l Z E N v b H V t b n M x L n t M Z W F y b m l u Z y B P d m V y d G l t Z S w x O H 0 m c X V v d D s s J n F 1 b 3 Q 7 U 2 V j d G l v b j E v T 2 J z Z X J 2 Y X R p b 2 4 v Q X V 0 b 1 J l b W 9 2 Z W R D b 2 x 1 b W 5 z M S 5 7 Q X N z Z X N z b W V u d C B h b m Q g R m V l Z G J h Y 2 s s M T l 9 J n F 1 b 3 Q 7 L C Z x d W 9 0 O 1 N l Y 3 R p b 2 4 x L 0 9 i c 2 V y d m F 0 a W 9 u L 0 F 1 d G 9 S Z W 1 v d m V k Q 2 9 s d W 1 u c z E u e 0 J l a G F 2 a W 9 1 c i B m b 3 I g T G V h c m 5 p b m c s M j B 9 J n F 1 b 3 Q 7 L C Z x d W 9 0 O 1 N l Y 3 R p b 2 4 x L 0 9 i c 2 V y d m F 0 a W 9 u L 0 F 1 d G 9 S Z W 1 v d m V k Q 2 9 s d W 1 u c z E u e 0 F y Z W F z I G Z v c i B E Z X Z l b G 9 w b W V u d C w y M X 0 m c X V v d D s s J n F 1 b 3 Q 7 U 2 V j d G l v b j E v T 2 J z Z X J 2 Y X R p b 2 4 v Q X V 0 b 1 J l b W 9 2 Z W R D b 2 x 1 b W 5 z M S 5 7 Q X R 0 c m l i d X R l L D I y f S Z x d W 9 0 O y w m c X V v d D t T Z W N 0 a W 9 u M S 9 P Y n N l c n Z h d G l v b i 9 B d X R v U m V t b 3 Z l Z E N v b H V t b n M x L n t W Y W x 1 Z S w y M 3 0 m c X V v d D t d L C Z x d W 9 0 O 0 N v b H V t b k N v d W 5 0 J n F 1 b 3 Q 7 O j I 0 L C Z x d W 9 0 O 0 t l e U N v b H V t b k 5 h b W V z J n F 1 b 3 Q 7 O l t d L C Z x d W 9 0 O 0 N v b H V t b k l k Z W 5 0 a X R p Z X M m c X V v d D s 6 W y Z x d W 9 0 O 1 N l Y 3 R p b 2 4 x L 0 9 i c 2 V y d m F 0 a W 9 u L 0 F 1 d G 9 S Z W 1 v d m V k Q 2 9 s d W 1 u c z E u e 1 V J T i w w f S Z x d W 9 0 O y w m c X V v d D t T Z W N 0 a W 9 u M S 9 P Y n N l c n Z h d G l v b i 9 B d X R v U m V t b 3 Z l Z E N v b H V t b n M x L n t J R C w x f S Z x d W 9 0 O y w m c X V v d D t T Z W N 0 a W 9 u M S 9 P Y n N l c n Z h d G l v b i 9 B d X R v U m V t b 3 Z l Z E N v b H V t b n M x L n t T d W J t a X N z a W 9 u I F R J b W U s M n 0 m c X V v d D s s J n F 1 b 3 Q 7 U 2 V j d G l v b j E v T 2 J z Z X J 2 Y X R p b 2 4 v Q X V 0 b 1 J l b W 9 2 Z W R D b 2 x 1 b W 5 z M S 5 7 R W 1 h a W w s M 3 0 m c X V v d D s s J n F 1 b 3 Q 7 U 2 V j d G l v b j E v T 2 J z Z X J 2 Y X R p b 2 4 v Q X V 0 b 1 J l b W 9 2 Z W R D b 2 x 1 b W 5 z M S 5 7 T m F t Z S w 0 f S Z x d W 9 0 O y w m c X V v d D t T Z W N 0 a W 9 u M S 9 P Y n N l c n Z h d G l v b i 9 B d X R v U m V t b 3 Z l Z E N v b H V t b n M x L n t U Z W F j a G V y I E l u a X R p Y W x z L D V 9 J n F 1 b 3 Q 7 L C Z x d W 9 0 O 1 N l Y 3 R p b 2 4 x L 0 9 i c 2 V y d m F 0 a W 9 u L 0 F 1 d G 9 S Z W 1 v d m V k Q 2 9 s d W 1 u c z E u e 0 R h d G U g b 2 Y g T 2 J z Z X J 2 Y X R p b 2 4 s N n 0 m c X V v d D s s J n F 1 b 3 Q 7 U 2 V j d G l v b j E v T 2 J z Z X J 2 Y X R p b 2 4 v Q X V 0 b 1 J l b W 9 2 Z W R D b 2 x 1 b W 5 z M S 5 7 V 2 V l a y w 3 f S Z x d W 9 0 O y w m c X V v d D t T Z W N 0 a W 9 u M S 9 P Y n N l c n Z h d G l v b i 9 B d X R v U m V t b 3 Z l Z E N v b H V t b n M x L n t U Z X J t L D h 9 J n F 1 b 3 Q 7 L C Z x d W 9 0 O 1 N l Y 3 R p b 2 4 x L 0 9 i c 2 V y d m F 0 a W 9 u L 0 F 1 d G 9 S Z W 1 v d m V k Q 2 9 s d W 1 u c z E u e 0 Z h Y 3 V s d H k s O X 0 m c X V v d D s s J n F 1 b 3 Q 7 U 2 V j d G l v b j E v T 2 J z Z X J 2 Y X R p b 2 4 v Q X V 0 b 1 J l b W 9 2 Z W R D b 2 x 1 b W 5 z M S 5 7 W W V h c i B H c m 9 1 c C w x M H 0 m c X V v d D s s J n F 1 b 3 Q 7 U 2 V j d G l v b j E v T 2 J z Z X J 2 Y X R p b 2 4 v Q X V 0 b 1 J l b W 9 2 Z W R D b 2 x 1 b W 5 z M S 5 7 U 3 V i a m V j d C w x M X 0 m c X V v d D s s J n F 1 b 3 Q 7 U 2 V j d G l v b j E v T 2 J z Z X J 2 Y X R p b 2 4 v Q X V 0 b 1 J l b W 9 2 Z W R D b 2 x 1 b W 5 z M S 5 7 U 2 V 0 L D E y f S Z x d W 9 0 O y w m c X V v d D t T Z W N 0 a W 9 u M S 9 P Y n N l c n Z h d G l v b i 9 B d X R v U m V t b 3 Z l Z E N v b H V t b n M x L n t C Y W 5 k L U J s b 2 N r L D E z f S Z x d W 9 0 O y w m c X V v d D t T Z W N 0 a W 9 u M S 9 P Y n N l c n Z h d G l v b i 9 B d X R v U m V t b 3 Z l Z E N v b H V t b n M x L n t P Y n N l c n Z h d G l v b i B U e X B l L D E 0 f S Z x d W 9 0 O y w m c X V v d D t T Z W N 0 a W 9 u M S 9 P Y n N l c n Z h d G l v b i 9 B d X R v U m V t b 3 Z l Z E N v b H V t b n M x L n t G b 2 N 1 c y w x N X 0 m c X V v d D s s J n F 1 b 3 Q 7 U 2 V j d G l v b j E v T 2 J z Z X J 2 Y X R p b 2 4 v Q X V 0 b 1 J l b W 9 2 Z W R D b 2 x 1 b W 5 z M S 5 7 T G V z c 2 9 u I F R v c G l j L D E 2 f S Z x d W 9 0 O y w m c X V v d D t T Z W N 0 a W 9 u M S 9 P Y n N l c n Z h d G l v b i 9 B d X R v U m V t b 3 Z l Z E N v b H V t b n M x L n t Q b G F u b m l u Z y B h b m Q g R G V s a X Z l c n l c b k x l Y X J u a W 5 n I F d h b G s g R m 9 j d X N c b k J v b 2 s g T G 9 v a y B O Y X J y Y X R p d m U s M T d 9 J n F 1 b 3 Q 7 L C Z x d W 9 0 O 1 N l Y 3 R p b 2 4 x L 0 9 i c 2 V y d m F 0 a W 9 u L 0 F 1 d G 9 S Z W 1 v d m V k Q 2 9 s d W 1 u c z E u e 0 x l Y X J u a W 5 n I E 9 2 Z X J 0 a W 1 l L D E 4 f S Z x d W 9 0 O y w m c X V v d D t T Z W N 0 a W 9 u M S 9 P Y n N l c n Z h d G l v b i 9 B d X R v U m V t b 3 Z l Z E N v b H V t b n M x L n t B c 3 N l c 3 N t Z W 5 0 I G F u Z C B G Z W V k Y m F j a y w x O X 0 m c X V v d D s s J n F 1 b 3 Q 7 U 2 V j d G l v b j E v T 2 J z Z X J 2 Y X R p b 2 4 v Q X V 0 b 1 J l b W 9 2 Z W R D b 2 x 1 b W 5 z M S 5 7 Q m V o Y X Z p b 3 V y I G Z v c i B M Z W F y b m l u Z y w y M H 0 m c X V v d D s s J n F 1 b 3 Q 7 U 2 V j d G l v b j E v T 2 J z Z X J 2 Y X R p b 2 4 v Q X V 0 b 1 J l b W 9 2 Z W R D b 2 x 1 b W 5 z M S 5 7 Q X J l Y X M g Z m 9 y I E R l d m V s b 3 B t Z W 5 0 L D I x f S Z x d W 9 0 O y w m c X V v d D t T Z W N 0 a W 9 u M S 9 P Y n N l c n Z h d G l v b i 9 B d X R v U m V t b 3 Z l Z E N v b H V t b n M x L n t B d H R y a W J 1 d G U s M j J 9 J n F 1 b 3 Q 7 L C Z x d W 9 0 O 1 N l Y 3 R p b 2 4 x L 0 9 i c 2 V y d m F 0 a W 9 u L 0 F 1 d G 9 S Z W 1 v d m V k Q 2 9 s d W 1 u c z E u e 1 Z h b H V l L D I z f S Z x d W 9 0 O 1 0 s J n F 1 b 3 Q 7 U m V s Y X R p b 2 5 z a G l w S W 5 m b y Z x d W 9 0 O z p b X X 0 i I C 8 + P C 9 T d G F i b G V F b n R y a W V z P j w v S X R l b T 4 8 S X R l b T 4 8 S X R l b U x v Y 2 F 0 a W 9 u P j x J d G V t V H l w Z T 5 G b 3 J t d W x h P C 9 J d G V t V H l w Z T 4 8 S X R l b V B h d G g + U 2 V j d G l v b j E v T 2 J z Z X J 2 Y X R p b 2 4 v U 2 9 1 c m N l P C 9 J d G V t U G F 0 a D 4 8 L 0 l 0 Z W 1 M b 2 N h d G l v b j 4 8 U 3 R h Y m x l R W 5 0 c m l l c y A v P j w v S X R l b T 4 8 S X R l b T 4 8 S X R l b U x v Y 2 F 0 a W 9 u P j x J d G V t V H l w Z T 5 G b 3 J t d W x h P C 9 J d G V t V H l w Z T 4 8 S X R l b V B h d G g + U 2 V j d G l v b j E v T 2 J z Z X J 2 Y X R p b 2 4 v Q 2 h h b m d l Z C U y M F R 5 c G U 8 L 0 l 0 Z W 1 Q Y X R o P j w v S X R l b U x v Y 2 F 0 a W 9 u P j x T d G F i b G V F b n R y a W V z I C 8 + P C 9 J d G V t P j x J d G V t P j x J d G V t T G 9 j Y X R p b 2 4 + P E l 0 Z W 1 U e X B l P k Z v c m 1 1 b G E 8 L 0 l 0 Z W 1 U e X B l P j x J d G V t U G F 0 a D 5 T Z W N 0 a W 9 u M S 9 P Y n N l c n Z h d G l v b i 9 G a W x 0 Z X J l Z C U y M F J v d 3 M 8 L 0 l 0 Z W 1 Q Y X R o P j w v S X R l b U x v Y 2 F 0 a W 9 u P j x T d G F i b G V F b n R y a W V z I C 8 + P C 9 J d G V t P j x J d G V t P j x J d G V t T G 9 j Y X R p b 2 4 + P E l 0 Z W 1 U e X B l P k Z v c m 1 1 b G E 8 L 0 l 0 Z W 1 U e X B l P j x J d G V t U G F 0 a D 5 T Z W N 0 a W 9 u M S 9 P Y n N l c n Z h d G l v b i 9 V b n B p d m 9 0 Z W Q l M j B P b m x 5 J T I w U 2 V s Z W N 0 Z W Q l M j B D b 2 x 1 b W 5 z P C 9 J d G V t U G F 0 a D 4 8 L 0 l 0 Z W 1 M b 2 N h d G l v b j 4 8 U 3 R h Y m x l R W 5 0 c m l l c y A v P j w v S X R l b T 4 8 S X R l b T 4 8 S X R l b U x v Y 2 F 0 a W 9 u P j x J d G V t V H l w Z T 5 G b 3 J t d W x h P C 9 J d G V t V H l w Z T 4 8 S X R l b V B h d G g + U 2 V j d G l v b j E v T 2 J z Z X J 2 Y X R p b 2 4 v R m l s d G V y Z W Q l M j B S b 3 d z M T w v S X R l b V B h d G g + P C 9 J d G V t T G 9 j Y X R p b 2 4 + P F N 0 Y W J s Z U V u d H J p Z X M g L z 4 8 L 0 l 0 Z W 0 + P C 9 J d G V t c z 4 8 L 0 x v Y 2 F s U G F j a 2 F n Z U 1 l d G F k Y X R h R m l s Z T 4 W A A A A U E s F B g A A A A A A A A A A A A A A A A A A A A A A A C Y B A A A B A A A A 0 I y d 3 w E V 0 R G M e g D A T 8 K X 6 w E A A A C W U N O s I x 3 i S 5 g x 8 a A P n 5 q j A A A A A A I A A A A A A B B m A A A A A Q A A I A A A A P j z L w S B a V z t 1 a p E 0 E p K c L 8 P y L R E l t I m N 5 b Q E c I G 4 D e D A A A A A A 6 A A A A A A g A A I A A A A D a c n B 1 J R K 2 K x x 0 t B p c E f c W M M 6 W M J U l W H n w Z I Z 1 l 3 c Y K U A A A A A R w V F c Y 4 p 2 8 y Y D I k t D R + W o R j U W N O w 4 I e K G 7 N 0 y F y 0 1 A 7 g M k A g s + F j y r g B H F Y d x 5 f t A h B 3 Y Y m Q a w 3 3 e x X 9 M b B y + G n j n J O R y 4 U d q U W 0 W A r G S A Q A A A A E 6 L J r B h T F 4 2 f 4 Y t E T C B M H f E c J h h Y g 4 2 p k 9 x W f B T q b Q J T 0 n / v 6 x b H D s l c i x w e O 0 D D S t F R w q c z E I n 9 z g 1 r G E 0 R 1 4 = < / D a t a M a s h u p > 
</file>

<file path=customXml/item29.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9FB9FDBC1841F4097354F4A95904BDF" ma:contentTypeVersion="5" ma:contentTypeDescription="Create a new document." ma:contentTypeScope="" ma:versionID="cf843b6b5ae337d2f8d4fd56434d393b">
  <xsd:schema xmlns:xsd="http://www.w3.org/2001/XMLSchema" xmlns:xs="http://www.w3.org/2001/XMLSchema" xmlns:p="http://schemas.microsoft.com/office/2006/metadata/properties" xmlns:ns2="ae53fdc2-7445-4460-aba0-55ba19c8514b" xmlns:ns3="092b07bc-596d-4c2f-86e3-bc438e3bc68b" targetNamespace="http://schemas.microsoft.com/office/2006/metadata/properties" ma:root="true" ma:fieldsID="860801f58ad056901ba85c8f1290c967" ns2:_="" ns3:_="">
    <xsd:import namespace="ae53fdc2-7445-4460-aba0-55ba19c8514b"/>
    <xsd:import namespace="092b07bc-596d-4c2f-86e3-bc438e3bc68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53fdc2-7445-4460-aba0-55ba19c851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2b07bc-596d-4c2f-86e3-bc438e3bc68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G e m i n i   x m l n s = " h t t p : / / g e m i n i / p i v o t c u s t o m i z a t i o n / M a n u a l C a l c M o d e " > < 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 W e e k < / s t r i n g > < / k e y > < v a l u e > < i n t > 1 0 0 < / i n t > < / v a l u e > < / i t e m > < / C o l u m n W i d t h s > < C o l u m n D i s p l a y I n d e x > < i t e m > < k e y > < s t r i n g > W e e k < / 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 O b s e r v a t i o n < / K e y > < V a l u e   x m l n s : a = " h t t p : / / s c h e m a s . d a t a c o n t r a c t . o r g / 2 0 0 4 / 0 7 / M i c r o s o f t . A n a l y s i s S e r v i c e s . C o m m o n " > < a : H a s F o c u s > t r u e < / a : H a s F o c u s > < a : S i z e A t D p i 9 6 > 1 4 3 < / a : S i z e A t D p i 9 6 > < a : V i s i b l e > t r u e < / a : V i s i b l e > < / V a l u e > < / K e y V a l u e O f s t r i n g S a n d b o x E d i t o r . M e a s u r e G r i d S t a t e S c d E 3 5 R y > < K e y V a l u e O f s t r i n g S a n d b o x E d i t o r . M e a s u r e G r i d S t a t e S c d E 3 5 R y > < K e y > S t a f f 5 < / K e y > < V a l u e   x m l n s : a = " h t t p : / / s c h e m a s . d a t a c o n t r a c t . o r g / 2 0 0 4 / 0 7 / M i c r o s o f t . A n a l y s i s S e r v i c e s . C o m m o n " > < a : H a s F o c u s > t r u e < / a : H a s F o c u s > < a : S i z e A t D p i 9 6 > 1 4 3 < / a : S i z e A t D p i 9 6 > < a : V i s i b l e > t r u e < / a : V i s i b l e > < / V a l u e > < / K e y V a l u e O f s t r i n g S a n d b o x E d i t o r . M e a s u r e G r i d S t a t e S c d E 3 5 R y > < K e y V a l u e O f s t r i n g S a n d b o x E d i t o r . M e a s u r e G r i d S t a t e S c d E 3 5 R y > < K e y > O b s e r v e r < / K e y > < V a l u e   x m l n s : a = " h t t p : / / s c h e m a s . d a t a c o n t r a c t . o r g / 2 0 0 4 / 0 7 / M i c r o s o f t . A n a l y s i s S e r v i c e s . C o m m o n " > < a : H a s F o c u s > t r u e < / a : H a s F o c u s > < a : S i z e A t D p i 9 6 > 1 1 5 < / a : S i z e A t D p i 9 6 > < a : V i s i b l e > t r u e < / a : V i s i b l e > < / V a l u e > < / K e y V a l u e O f s t r i n g S a n d b o x E d i t o r . M e a s u r e G r i d S t a t e S c d E 3 5 R y > < K e y V a l u e O f s t r i n g S a n d b o x E d i t o r . M e a s u r e G r i d S t a t e S c d E 3 5 R y > < K e y > S e t < / K e y > < V a l u e   x m l n s : a = " h t t p : / / s c h e m a s . d a t a c o n t r a c t . o r g / 2 0 0 4 / 0 7 / M i c r o s o f t . A n a l y s i s S e r v i c e s . C o m m o n " > < a : H a s F o c u s > t r u e < / a : H a s F o c u s > < a : S i z e A t D p i 9 6 > 1 4 3 < / a : S i z e A t D p i 9 6 > < a : V i s i b l e > t r u e < / a : V i s i b l e > < / V a l u e > < / K e y V a l u e O f s t r i n g S a n d b o x E d i t o r . M e a s u r e G r i d S t a t e S c d E 3 5 R y > < K e y V a l u e O f s t r i n g S a n d b o x E d i t o r . M e a s u r e G r i d S t a t e S c d E 3 5 R y > < K e y > F a c u l t y < / K e y > < V a l u e   x m l n s : a = " h t t p : / / s c h e m a s . d a t a c o n t r a c t . o r g / 2 0 0 4 / 0 7 / M i c r o s o f t . A n a l y s i s S e r v i c e s . C o m m o n " > < a : H a s F o c u s > t r u e < / a : H a s F o c u s > < a : S i z e A t D p i 9 6 > 1 4 3 < / a : S i z e A t D p i 9 6 > < a : V i s i b l e > t r u e < / a : V i s i b l e > < / V a l u e > < / K e y V a l u e O f s t r i n g S a n d b o x E d i t o r . M e a s u r e G r i d S t a t e S c d E 3 5 R y > < K e y V a l u e O f s t r i n g S a n d b o x E d i t o r . M e a s u r e G r i d S t a t e S c d E 3 5 R y > < K e y > W e e k < / K e y > < V a l u e   x m l n s : a = " h t t p : / / s c h e m a s . d a t a c o n t r a c t . o r g / 2 0 0 4 / 0 7 / M i c r o s o f t . A n a l y s i s S e r v i c e s . C o m m o n " > < a : H a s F o c u s > t r u e < / a : H a s F o c u s > < a : S i z e A t D p i 9 6 > 1 4 3 < / a : S i z e A t D p i 9 6 > < a : V i s i b l e > t r u e < / a : V i s i b l e > < / V a l u e > < / K e y V a l u e O f s t r i n g S a n d b o x E d i t o r . M e a s u r e G r i d S t a t e S c d E 3 5 R y > < K e y V a l u e O f s t r i n g S a n d b o x E d i t o r . M e a s u r e G r i d S t a t e S c d E 3 5 R y > < K e y > T e r m < / 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70E97A68-0EDE-49EB-AEF3-0B045C1692F9}">
  <ds:schemaRefs>
    <ds:schemaRef ds:uri="http://gemini/pivotcustomization/TableXML_Criteria"/>
  </ds:schemaRefs>
</ds:datastoreItem>
</file>

<file path=customXml/itemProps10.xml><?xml version="1.0" encoding="utf-8"?>
<ds:datastoreItem xmlns:ds="http://schemas.openxmlformats.org/officeDocument/2006/customXml" ds:itemID="{3777EAC1-9E12-467D-8CBD-39B7694E6EC2}">
  <ds:schemaRefs>
    <ds:schemaRef ds:uri="http://gemini/pivotcustomization/FormulaBarState"/>
  </ds:schemaRefs>
</ds:datastoreItem>
</file>

<file path=customXml/itemProps11.xml><?xml version="1.0" encoding="utf-8"?>
<ds:datastoreItem xmlns:ds="http://schemas.openxmlformats.org/officeDocument/2006/customXml" ds:itemID="{12AA1525-2FBF-41C9-9ABA-305E4FAAE258}">
  <ds:schemaRefs>
    <ds:schemaRef ds:uri="http://gemini/pivotcustomization/TableXML_Term"/>
  </ds:schemaRefs>
</ds:datastoreItem>
</file>

<file path=customXml/itemProps12.xml><?xml version="1.0" encoding="utf-8"?>
<ds:datastoreItem xmlns:ds="http://schemas.openxmlformats.org/officeDocument/2006/customXml" ds:itemID="{45DB9AC6-C7F7-49C1-B80A-07944C93B02C}">
  <ds:schemaRefs>
    <ds:schemaRef ds:uri="http://gemini/pivotcustomization/TableXML_Table2"/>
  </ds:schemaRefs>
</ds:datastoreItem>
</file>

<file path=customXml/itemProps13.xml><?xml version="1.0" encoding="utf-8"?>
<ds:datastoreItem xmlns:ds="http://schemas.openxmlformats.org/officeDocument/2006/customXml" ds:itemID="{1162A869-8347-4C9C-B88D-424F00048300}">
  <ds:schemaRefs>
    <ds:schemaRef ds:uri="http://gemini/pivotcustomization/TableXML_Week"/>
  </ds:schemaRefs>
</ds:datastoreItem>
</file>

<file path=customXml/itemProps14.xml><?xml version="1.0" encoding="utf-8"?>
<ds:datastoreItem xmlns:ds="http://schemas.openxmlformats.org/officeDocument/2006/customXml" ds:itemID="{F38750F9-69B3-43D1-9462-D8A6C6778DBE}">
  <ds:schemaRefs>
    <ds:schemaRef ds:uri="http://gemini/pivotcustomization/ShowImplicitMeasures"/>
  </ds:schemaRefs>
</ds:datastoreItem>
</file>

<file path=customXml/itemProps15.xml><?xml version="1.0" encoding="utf-8"?>
<ds:datastoreItem xmlns:ds="http://schemas.openxmlformats.org/officeDocument/2006/customXml" ds:itemID="{B49F6935-362F-4416-89D8-36E72784CC47}">
  <ds:schemaRefs>
    <ds:schemaRef ds:uri="http://gemini/pivotcustomization/ErrorCache"/>
  </ds:schemaRefs>
</ds:datastoreItem>
</file>

<file path=customXml/itemProps16.xml><?xml version="1.0" encoding="utf-8"?>
<ds:datastoreItem xmlns:ds="http://schemas.openxmlformats.org/officeDocument/2006/customXml" ds:itemID="{7409087E-9B70-4F8F-96EA-10A0D1B5A80C}">
  <ds:schemaRefs>
    <ds:schemaRef ds:uri="http://gemini/pivotcustomization/TableWidget"/>
  </ds:schemaRefs>
</ds:datastoreItem>
</file>

<file path=customXml/itemProps17.xml><?xml version="1.0" encoding="utf-8"?>
<ds:datastoreItem xmlns:ds="http://schemas.openxmlformats.org/officeDocument/2006/customXml" ds:itemID="{00AD6146-B4A0-4D4E-BD0D-25AA1243F8DD}">
  <ds:schemaRefs>
    <ds:schemaRef ds:uri="http://gemini/pivotcustomization/TableXML_Faculty"/>
  </ds:schemaRefs>
</ds:datastoreItem>
</file>

<file path=customXml/itemProps18.xml><?xml version="1.0" encoding="utf-8"?>
<ds:datastoreItem xmlns:ds="http://schemas.openxmlformats.org/officeDocument/2006/customXml" ds:itemID="{447008C2-EA0C-45AC-AD9D-26FD317B1F2C}">
  <ds:schemaRefs>
    <ds:schemaRef ds:uri="http://gemini/pivotcustomization/TableXML_Set"/>
  </ds:schemaRefs>
</ds:datastoreItem>
</file>

<file path=customXml/itemProps19.xml><?xml version="1.0" encoding="utf-8"?>
<ds:datastoreItem xmlns:ds="http://schemas.openxmlformats.org/officeDocument/2006/customXml" ds:itemID="{4A75A079-889C-4BA7-82F4-B59D13039CD0}">
  <ds:schemaRefs>
    <ds:schemaRef ds:uri="http://gemini/pivotcustomization/RelationshipAutoDetectionEnabled"/>
  </ds:schemaRefs>
</ds:datastoreItem>
</file>

<file path=customXml/itemProps2.xml><?xml version="1.0" encoding="utf-8"?>
<ds:datastoreItem xmlns:ds="http://schemas.openxmlformats.org/officeDocument/2006/customXml" ds:itemID="{7C78E271-215B-4C76-8C99-737064E2333D}">
  <ds:schemaRefs>
    <ds:schemaRef ds:uri="http://gemini/pivotcustomization/TableXML_Observer"/>
  </ds:schemaRefs>
</ds:datastoreItem>
</file>

<file path=customXml/itemProps20.xml><?xml version="1.0" encoding="utf-8"?>
<ds:datastoreItem xmlns:ds="http://schemas.openxmlformats.org/officeDocument/2006/customXml" ds:itemID="{000AD3EF-E33C-43F1-A4D5-9FB2DD9D7714}">
  <ds:schemaRefs>
    <ds:schemaRef ds:uri="http://gemini/pivotcustomization/ShowHidden"/>
  </ds:schemaRefs>
</ds:datastoreItem>
</file>

<file path=customXml/itemProps21.xml><?xml version="1.0" encoding="utf-8"?>
<ds:datastoreItem xmlns:ds="http://schemas.openxmlformats.org/officeDocument/2006/customXml" ds:itemID="{E7AFF775-8071-4F70-B1E7-BD370C2BDF18}">
  <ds:schemaRefs>
    <ds:schemaRef ds:uri="http://gemini/pivotcustomization/ClientWindowXML"/>
  </ds:schemaRefs>
</ds:datastoreItem>
</file>

<file path=customXml/itemProps22.xml><?xml version="1.0" encoding="utf-8"?>
<ds:datastoreItem xmlns:ds="http://schemas.openxmlformats.org/officeDocument/2006/customXml" ds:itemID="{C3F57769-347C-4198-9F31-5DC31F5844F4}">
  <ds:schemaRefs>
    <ds:schemaRef ds:uri="http://gemini/pivotcustomization/Diagrams"/>
  </ds:schemaRefs>
</ds:datastoreItem>
</file>

<file path=customXml/itemProps23.xml><?xml version="1.0" encoding="utf-8"?>
<ds:datastoreItem xmlns:ds="http://schemas.openxmlformats.org/officeDocument/2006/customXml" ds:itemID="{CF945917-528A-4760-91B8-C43085CE8D7F}">
  <ds:schemaRefs>
    <ds:schemaRef ds:uri="http://gemini/pivotcustomization/TableXML_Observation"/>
  </ds:schemaRefs>
</ds:datastoreItem>
</file>

<file path=customXml/itemProps24.xml><?xml version="1.0" encoding="utf-8"?>
<ds:datastoreItem xmlns:ds="http://schemas.openxmlformats.org/officeDocument/2006/customXml" ds:itemID="{D5E2CACA-EEBD-4886-B5FF-1DBF10BCE215}">
  <ds:schemaRefs>
    <ds:schemaRef ds:uri="http://gemini/pivotcustomization/IsSandboxEmbedded"/>
  </ds:schemaRefs>
</ds:datastoreItem>
</file>

<file path=customXml/itemProps25.xml><?xml version="1.0" encoding="utf-8"?>
<ds:datastoreItem xmlns:ds="http://schemas.openxmlformats.org/officeDocument/2006/customXml" ds:itemID="{6217ECFF-9DF2-4584-9154-69D36D657F58}">
  <ds:schemaRefs>
    <ds:schemaRef ds:uri="http://gemini/pivotcustomization/LinkedTableUpdateMode"/>
  </ds:schemaRefs>
</ds:datastoreItem>
</file>

<file path=customXml/itemProps26.xml><?xml version="1.0" encoding="utf-8"?>
<ds:datastoreItem xmlns:ds="http://schemas.openxmlformats.org/officeDocument/2006/customXml" ds:itemID="{18D1AFFD-F06F-478E-B95B-84D119BCCE18}">
  <ds:schemaRefs>
    <ds:schemaRef ds:uri="http://gemini/pivotcustomization/TableXML_Staff5"/>
  </ds:schemaRefs>
</ds:datastoreItem>
</file>

<file path=customXml/itemProps27.xml><?xml version="1.0" encoding="utf-8"?>
<ds:datastoreItem xmlns:ds="http://schemas.openxmlformats.org/officeDocument/2006/customXml" ds:itemID="{9EDA3CEA-260A-484F-98DF-1D497C861B0A}">
  <ds:schemaRefs>
    <ds:schemaRef ds:uri="http://gemini/pivotcustomization/TableOrder"/>
  </ds:schemaRefs>
</ds:datastoreItem>
</file>

<file path=customXml/itemProps28.xml><?xml version="1.0" encoding="utf-8"?>
<ds:datastoreItem xmlns:ds="http://schemas.openxmlformats.org/officeDocument/2006/customXml" ds:itemID="{29AEA9B8-660A-4CF9-A2FC-6EFD8FA9C64B}">
  <ds:schemaRefs>
    <ds:schemaRef ds:uri="http://schemas.microsoft.com/DataMashup"/>
  </ds:schemaRefs>
</ds:datastoreItem>
</file>

<file path=customXml/itemProps29.xml><?xml version="1.0" encoding="utf-8"?>
<ds:datastoreItem xmlns:ds="http://schemas.openxmlformats.org/officeDocument/2006/customXml" ds:itemID="{DC01B4B8-8797-49EE-B8CA-E8F838576DE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831A8BC-C8F4-47AE-B547-49712577D2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53fdc2-7445-4460-aba0-55ba19c8514b"/>
    <ds:schemaRef ds:uri="092b07bc-596d-4c2f-86e3-bc438e3bc6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9F64116-9A77-49AE-8A56-15C323436AFE}">
  <ds:schemaRefs>
    <ds:schemaRef ds:uri="http://schemas.microsoft.com/sharepoint/v3/contenttype/forms"/>
  </ds:schemaRefs>
</ds:datastoreItem>
</file>

<file path=customXml/itemProps5.xml><?xml version="1.0" encoding="utf-8"?>
<ds:datastoreItem xmlns:ds="http://schemas.openxmlformats.org/officeDocument/2006/customXml" ds:itemID="{C6368D80-86AF-4DE0-BB0E-E290F73D2647}">
  <ds:schemaRefs>
    <ds:schemaRef ds:uri="http://gemini/pivotcustomization/ManualCalcMode"/>
  </ds:schemaRefs>
</ds:datastoreItem>
</file>

<file path=customXml/itemProps6.xml><?xml version="1.0" encoding="utf-8"?>
<ds:datastoreItem xmlns:ds="http://schemas.openxmlformats.org/officeDocument/2006/customXml" ds:itemID="{E3C57F86-12C2-4D22-8653-3F38C91CA799}">
  <ds:schemaRefs>
    <ds:schemaRef ds:uri="http://gemini/pivotcustomization/SandboxNonEmpty"/>
  </ds:schemaRefs>
</ds:datastoreItem>
</file>

<file path=customXml/itemProps7.xml><?xml version="1.0" encoding="utf-8"?>
<ds:datastoreItem xmlns:ds="http://schemas.openxmlformats.org/officeDocument/2006/customXml" ds:itemID="{0079739C-943F-45A8-8878-4D5C9A050DE3}">
  <ds:schemaRefs>
    <ds:schemaRef ds:uri="http://gemini/pivotcustomization/TableXML_Table5"/>
  </ds:schemaRefs>
</ds:datastoreItem>
</file>

<file path=customXml/itemProps8.xml><?xml version="1.0" encoding="utf-8"?>
<ds:datastoreItem xmlns:ds="http://schemas.openxmlformats.org/officeDocument/2006/customXml" ds:itemID="{3BB81119-F8E8-4232-B517-2AEE4B4229CE}">
  <ds:schemaRefs>
    <ds:schemaRef ds:uri="http://gemini/pivotcustomization/PowerPivotVersion"/>
  </ds:schemaRefs>
</ds:datastoreItem>
</file>

<file path=customXml/itemProps9.xml><?xml version="1.0" encoding="utf-8"?>
<ds:datastoreItem xmlns:ds="http://schemas.openxmlformats.org/officeDocument/2006/customXml" ds:itemID="{AEAE6E23-0E4A-4ED9-940B-A07ABF1F6AA7}">
  <ds:schemaRefs>
    <ds:schemaRef ds:uri="http://gemini/pivotcustomization/MeasureGridSta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Menu</vt:lpstr>
      <vt:lpstr>Dashboard</vt:lpstr>
      <vt:lpstr>Observation</vt:lpstr>
      <vt:lpstr>Faculty</vt:lpstr>
      <vt:lpstr>Criteria</vt:lpstr>
      <vt:lpstr>Lesson Criteria</vt:lpstr>
      <vt:lpstr>StaffObserved</vt:lpstr>
      <vt:lpstr>StaffObservers</vt:lpstr>
      <vt:lpstr>Faculty Data</vt:lpstr>
      <vt:lpstr>Obs Data</vt:lpstr>
      <vt:lpstr>StaffCode</vt:lpstr>
      <vt:lpstr>ObserverCode</vt:lpstr>
      <vt:lpstr>Info</vt:lpstr>
      <vt:lpstr>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 West</dc:creator>
  <cp:keywords/>
  <dc:description/>
  <cp:lastModifiedBy>Ben West</cp:lastModifiedBy>
  <cp:revision/>
  <dcterms:created xsi:type="dcterms:W3CDTF">2020-09-12T19:30:34Z</dcterms:created>
  <dcterms:modified xsi:type="dcterms:W3CDTF">2023-09-07T07:34:35Z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0x010100F9FB9FDBC1841F4097354F4A95904BDF</vt:lpwstr>
  </property>
</Properties>
</file>