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premise\premise\data\additional_inventories\"/>
    </mc:Choice>
  </mc:AlternateContent>
  <bookViews>
    <workbookView xWindow="-27252" yWindow="-120" windowWidth="29040" windowHeight="15840"/>
  </bookViews>
  <sheets>
    <sheet name="Biogas" sheetId="1" r:id="rId1"/>
  </sheets>
  <calcPr calcId="162913"/>
</workbook>
</file>

<file path=xl/calcChain.xml><?xml version="1.0" encoding="utf-8"?>
<calcChain xmlns="http://schemas.openxmlformats.org/spreadsheetml/2006/main">
  <c r="B573" i="1" l="1"/>
  <c r="B572" i="1"/>
  <c r="B571" i="1"/>
  <c r="B570" i="1"/>
  <c r="B568" i="1"/>
  <c r="B567" i="1"/>
  <c r="B566" i="1"/>
  <c r="B526" i="1"/>
  <c r="B525" i="1"/>
  <c r="B524" i="1"/>
  <c r="B523" i="1"/>
  <c r="B521" i="1"/>
  <c r="B520" i="1"/>
  <c r="B519" i="1"/>
  <c r="B479" i="1"/>
  <c r="B478" i="1"/>
  <c r="B477" i="1"/>
  <c r="B476" i="1"/>
  <c r="B474" i="1"/>
  <c r="B473" i="1"/>
  <c r="B472" i="1"/>
  <c r="B432" i="1"/>
  <c r="B431" i="1"/>
  <c r="B430" i="1"/>
  <c r="B429" i="1"/>
  <c r="B427" i="1"/>
  <c r="B426" i="1"/>
  <c r="B425" i="1"/>
  <c r="B385" i="1"/>
  <c r="B384" i="1"/>
  <c r="B383" i="1"/>
  <c r="B382" i="1"/>
  <c r="B380" i="1"/>
  <c r="B379" i="1"/>
  <c r="B378" i="1"/>
  <c r="B338" i="1"/>
  <c r="B337" i="1"/>
  <c r="B336" i="1"/>
  <c r="B335" i="1"/>
  <c r="B333" i="1"/>
  <c r="B332" i="1"/>
  <c r="B331" i="1"/>
  <c r="B291" i="1"/>
  <c r="B290" i="1"/>
  <c r="B289" i="1"/>
  <c r="B288" i="1"/>
  <c r="B286" i="1"/>
  <c r="B285" i="1"/>
  <c r="B284" i="1"/>
  <c r="B244" i="1"/>
  <c r="B243" i="1"/>
  <c r="B242" i="1"/>
  <c r="B241" i="1"/>
  <c r="B239" i="1"/>
  <c r="B238" i="1"/>
  <c r="B237" i="1"/>
  <c r="B197" i="1"/>
  <c r="B196" i="1"/>
  <c r="B195" i="1"/>
  <c r="B194" i="1"/>
  <c r="B192" i="1"/>
  <c r="B191" i="1"/>
  <c r="B190" i="1"/>
  <c r="B150" i="1"/>
  <c r="B149" i="1"/>
  <c r="B148" i="1"/>
  <c r="B147" i="1"/>
  <c r="B145" i="1"/>
  <c r="B144" i="1"/>
  <c r="B143" i="1"/>
  <c r="B103" i="1"/>
  <c r="B102" i="1"/>
  <c r="B101" i="1"/>
  <c r="B100" i="1"/>
  <c r="B98" i="1"/>
  <c r="B97" i="1"/>
  <c r="B96" i="1"/>
  <c r="B55" i="1"/>
  <c r="B54" i="1"/>
  <c r="B53" i="1"/>
  <c r="B49" i="1"/>
  <c r="B50" i="1"/>
  <c r="B56" i="1"/>
  <c r="B51" i="1"/>
  <c r="B32" i="1"/>
  <c r="B586" i="1"/>
  <c r="B539" i="1"/>
  <c r="B492" i="1"/>
  <c r="B445" i="1"/>
  <c r="B398" i="1"/>
  <c r="B351" i="1"/>
  <c r="B304" i="1"/>
  <c r="B257" i="1"/>
  <c r="B210" i="1"/>
  <c r="B163" i="1"/>
  <c r="B69" i="1"/>
  <c r="B116" i="1"/>
</calcChain>
</file>

<file path=xl/sharedStrings.xml><?xml version="1.0" encoding="utf-8"?>
<sst xmlns="http://schemas.openxmlformats.org/spreadsheetml/2006/main" count="2827" uniqueCount="130">
  <si>
    <t>Activity</t>
  </si>
  <si>
    <t>biogas upgrading - sewage sludge - amine scrubbing - best</t>
  </si>
  <si>
    <t>comment</t>
  </si>
  <si>
    <t>location</t>
  </si>
  <si>
    <t>CH</t>
  </si>
  <si>
    <t>production amount</t>
  </si>
  <si>
    <t>reference product</t>
  </si>
  <si>
    <t>unit</t>
  </si>
  <si>
    <t>kilogram</t>
  </si>
  <si>
    <t>Exchanges</t>
  </si>
  <si>
    <t>name</t>
  </si>
  <si>
    <t>amount</t>
  </si>
  <si>
    <t>database</t>
  </si>
  <si>
    <t>categories</t>
  </si>
  <si>
    <t>type</t>
  </si>
  <si>
    <t>formula</t>
  </si>
  <si>
    <t>tag</t>
  </si>
  <si>
    <t>Ammonia</t>
  </si>
  <si>
    <t>biosphere3</t>
  </si>
  <si>
    <t>air</t>
  </si>
  <si>
    <t>biosphere</t>
  </si>
  <si>
    <t>as degradation product of MEA</t>
  </si>
  <si>
    <t>Carbon dioxide, from soil or biomass stock</t>
  </si>
  <si>
    <t>assume 2% of carbon dioxide remains in product upgraded biogas (Jungbluth, 2007), and the rest is removed through upgrading</t>
  </si>
  <si>
    <t>Hydrogen sulfide</t>
  </si>
  <si>
    <t>leak</t>
  </si>
  <si>
    <t>Methane, non-fossil</t>
  </si>
  <si>
    <t>AmineScrubbing_methane_leak</t>
  </si>
  <si>
    <t>Monoethanolamine</t>
  </si>
  <si>
    <t>Sulfur dioxide</t>
  </si>
  <si>
    <t>H2S reacts with oxygen to produce S on activated carbon, assume S is further oxydized to SO2 to recover activated carbon</t>
  </si>
  <si>
    <t>Car db</t>
  </si>
  <si>
    <t>production</t>
  </si>
  <si>
    <t>upgraded biogas (&gt;96% vol biomethane) qualified for CH natural gas network injection</t>
  </si>
  <si>
    <t>activated silica production</t>
  </si>
  <si>
    <t>ecoinvent</t>
  </si>
  <si>
    <t>GLO</t>
  </si>
  <si>
    <t>technosphere</t>
  </si>
  <si>
    <t>material used for water removal before biogas upgrading</t>
  </si>
  <si>
    <t>activated silica</t>
  </si>
  <si>
    <t>material during operation</t>
  </si>
  <si>
    <t>market for activated carbon, granular</t>
  </si>
  <si>
    <t>material consumption for desulphurisation</t>
  </si>
  <si>
    <t>activated carbon, granular</t>
  </si>
  <si>
    <t>market for chemical factory, organics</t>
  </si>
  <si>
    <t>conventional biogas upgrading facility; approximation based on ecoinvent background dataset for conventional biogas upgrading; including compressor, gas cleaning, upgrading, TSA</t>
  </si>
  <si>
    <t>chemical factory, organics</t>
  </si>
  <si>
    <t>facility</t>
  </si>
  <si>
    <t>market for monoethanolamine</t>
  </si>
  <si>
    <t>material consumption for gas upgrading</t>
  </si>
  <si>
    <t>monoethanolamine</t>
  </si>
  <si>
    <t>market for water, deionised</t>
  </si>
  <si>
    <t>water, deionised</t>
  </si>
  <si>
    <t>market group for electricity, medium voltage</t>
  </si>
  <si>
    <t>kilowatt hour</t>
  </si>
  <si>
    <t>AmineScrubbing_electricity_dmd</t>
  </si>
  <si>
    <t>electricity consumption required for compression of feed-in gas, conditioning, and product gas recovery</t>
  </si>
  <si>
    <t>electricity, medium voltage</t>
  </si>
  <si>
    <t>electricity</t>
  </si>
  <si>
    <t>production of 2 wt-% potassium iodide solution</t>
  </si>
  <si>
    <t>RER</t>
  </si>
  <si>
    <t>material consumption for desulphurisation, used together with activated carbon</t>
  </si>
  <si>
    <t>2 wt-% potassium iodide solution</t>
  </si>
  <si>
    <t>treatment of sewage sludge by anaerobic digestion</t>
  </si>
  <si>
    <t>cubic meter</t>
  </si>
  <si>
    <t>biogas</t>
  </si>
  <si>
    <t>code</t>
  </si>
  <si>
    <t>5baf9cc755ef7bd3bea235d9fb6e0cb8</t>
  </si>
  <si>
    <t>worksheet name</t>
  </si>
  <si>
    <t>Comment</t>
  </si>
  <si>
    <t>heat production, natural gas, at boiler condensing modulating &gt;100kW</t>
  </si>
  <si>
    <t>Europe without Switzerland</t>
  </si>
  <si>
    <t>megajoule</t>
  </si>
  <si>
    <t>heat, district or industrial, natural gas</t>
  </si>
  <si>
    <t>market for chemical factory</t>
  </si>
  <si>
    <t>taken from process Sodium chloride electrolysis, RER</t>
  </si>
  <si>
    <t>chemical factory</t>
  </si>
  <si>
    <t>market for iodine</t>
  </si>
  <si>
    <t>iodine</t>
  </si>
  <si>
    <t>market for potassium hydroxide</t>
  </si>
  <si>
    <t>potassium hydroxide</t>
  </si>
  <si>
    <t>CN</t>
  </si>
  <si>
    <t>RoW</t>
  </si>
  <si>
    <t>IN</t>
  </si>
  <si>
    <t>US</t>
  </si>
  <si>
    <t>RLA</t>
  </si>
  <si>
    <t>CA</t>
  </si>
  <si>
    <t>RAS</t>
  </si>
  <si>
    <t>RME</t>
  </si>
  <si>
    <t>RAF</t>
  </si>
  <si>
    <t>JP</t>
  </si>
  <si>
    <t>market for electricity, medium voltage</t>
  </si>
  <si>
    <t>source</t>
  </si>
  <si>
    <t>Life cycle assessment of power-to-gas with biogas as the carbon source, Zhang et al., 2020, Sustainable Energy and Fuels, https://doi.org/10.1039/C9SE00986H</t>
  </si>
  <si>
    <t>RU</t>
  </si>
  <si>
    <t>Carbon dioxide, to soil or biomass stock</t>
  </si>
  <si>
    <t>soil</t>
  </si>
  <si>
    <t>Carbon content of gas uptaken</t>
  </si>
  <si>
    <t>Raw biogas volume * density * 67% CH4 * (16/12) + 32% CO2 * (44/12)</t>
  </si>
  <si>
    <t>Density: 0.669 kg/Nm3, LHV: 55.5 MJ/kg</t>
  </si>
  <si>
    <t>process</t>
  </si>
  <si>
    <t>None</t>
  </si>
  <si>
    <t>Biogas, in ATR H2-CC/pre, pipeline 200km, storage 1000m</t>
  </si>
  <si>
    <t>ATR-H2 GT power plant, 400MWe</t>
  </si>
  <si>
    <t>CO2 capture/natural gas, pre, 200km pipeline, storage 1000m</t>
  </si>
  <si>
    <t>market for NOx retained, by selective catalytic reduction</t>
  </si>
  <si>
    <t>Nox retained, by selective catalytic reduction</t>
  </si>
  <si>
    <t>market for steam, in chemical industry</t>
  </si>
  <si>
    <t>steam, in chemical industry</t>
  </si>
  <si>
    <t>ENTSO-E</t>
  </si>
  <si>
    <t>Carbon monoxide, non-fossil</t>
  </si>
  <si>
    <t>Nitrogen oxides</t>
  </si>
  <si>
    <t>Particulates, &lt; 2.5 um</t>
  </si>
  <si>
    <t>electricity, high voltage</t>
  </si>
  <si>
    <t>electricity production, at power plant/from autothermal reforming of biogas, pre, pipeline 200km, storage 1000m</t>
  </si>
  <si>
    <t>electricity production, at power plant/biogas, pre, pipeline 200km, storage 1000m</t>
  </si>
  <si>
    <t>Biomethane, gaseous, 5 bar, from sewage sludge fermentation, at fuelling station</t>
  </si>
  <si>
    <t>biomethane, high pressure</t>
  </si>
  <si>
    <t>pipeline construction, natural gas, high pressure distribution network</t>
  </si>
  <si>
    <t>pipeline, natural gas, high pressure distribution network</t>
  </si>
  <si>
    <t>kilometer</t>
  </si>
  <si>
    <t>Carbon dioxide, non-fossil</t>
  </si>
  <si>
    <t>Nitrogen</t>
  </si>
  <si>
    <t>This includes the distribution to the fuelling station, the pipeline, the losses during distribution (assumed to be 2%), the fuelling station infrastructure, and the losses at the fuelling station, all taken and aggregated from ecoinvent.</t>
  </si>
  <si>
    <t>natural gas service station</t>
  </si>
  <si>
    <t>market for natural gas service station</t>
  </si>
  <si>
    <t>Energy, gross calorific value, in biomass</t>
  </si>
  <si>
    <t>natural resource::biotic</t>
  </si>
  <si>
    <t>heat and power co-generation, biogas, gas engine</t>
  </si>
  <si>
    <t>heat, central or small-scale, other than 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</si>
</sst>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11" fontId="0" fillId="0" borderId="0" xfId="0" applyNumberFormat="1"/>
    <xf numFmtId="0" fontId="1" fillId="0" borderId="0" xfId="0" applyFont="1"/>
    <xf numFmtId="0" fontId="3" fillId="0" borderId="0" xfId="0" applyFont="1"/>
    <xf numFmtId="0" fontId="1" fillId="0" borderId="0" xfId="0" applyFont="1" applyFill="1"/>
    <xf numFmtId="0" fontId="0" fillId="0" borderId="0" xfId="0" applyFill="1"/>
    <xf numFmtId="0" fontId="0" fillId="0" borderId="0" xfId="0" applyFont="1" applyFill="1"/>
    <xf numFmtId="0" fontId="2" fillId="0" borderId="0" xfId="0" applyFont="1" applyFill="1"/>
    <xf numFmtId="164" fontId="0" fillId="0" borderId="0" xfId="0" applyNumberFormat="1" applyFill="1" applyAlignment="1">
      <alignment horizontal="left" vertical="center"/>
    </xf>
    <xf numFmtId="164" fontId="0" fillId="0" borderId="0" xfId="0" applyNumberForma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8"/>
  <sheetViews>
    <sheetView tabSelected="1" topLeftCell="A39" workbookViewId="0">
      <selection activeCell="H50" sqref="H50"/>
    </sheetView>
  </sheetViews>
  <sheetFormatPr defaultRowHeight="14.4" x14ac:dyDescent="0.3"/>
  <cols>
    <col min="1" max="1" width="51.33203125" bestFit="1" customWidth="1"/>
    <col min="2" max="2" width="12" bestFit="1" customWidth="1"/>
    <col min="4" max="4" width="24.88671875" bestFit="1" customWidth="1"/>
    <col min="5" max="5" width="20.6640625" customWidth="1"/>
  </cols>
  <sheetData>
    <row r="1" spans="1:8" x14ac:dyDescent="0.3">
      <c r="A1" s="3" t="s">
        <v>12</v>
      </c>
      <c r="B1" t="s">
        <v>65</v>
      </c>
    </row>
    <row r="2" spans="1:8" x14ac:dyDescent="0.3">
      <c r="A2" s="3"/>
    </row>
    <row r="3" spans="1:8" s="6" customFormat="1" x14ac:dyDescent="0.3">
      <c r="A3" s="5" t="s">
        <v>0</v>
      </c>
      <c r="B3" s="5" t="s">
        <v>114</v>
      </c>
    </row>
    <row r="4" spans="1:8" s="6" customFormat="1" x14ac:dyDescent="0.3">
      <c r="A4" s="6" t="s">
        <v>3</v>
      </c>
      <c r="B4" s="6" t="s">
        <v>60</v>
      </c>
    </row>
    <row r="5" spans="1:8" s="6" customFormat="1" x14ac:dyDescent="0.3">
      <c r="A5" s="6" t="s">
        <v>5</v>
      </c>
      <c r="B5" s="6">
        <v>1</v>
      </c>
    </row>
    <row r="6" spans="1:8" s="6" customFormat="1" x14ac:dyDescent="0.3">
      <c r="A6" s="6" t="s">
        <v>6</v>
      </c>
      <c r="B6" s="7" t="s">
        <v>113</v>
      </c>
    </row>
    <row r="7" spans="1:8" s="6" customFormat="1" x14ac:dyDescent="0.3">
      <c r="A7" s="6" t="s">
        <v>14</v>
      </c>
      <c r="B7" s="6" t="s">
        <v>100</v>
      </c>
    </row>
    <row r="8" spans="1:8" s="6" customFormat="1" x14ac:dyDescent="0.3">
      <c r="A8" s="6" t="s">
        <v>7</v>
      </c>
      <c r="B8" s="6" t="s">
        <v>54</v>
      </c>
    </row>
    <row r="9" spans="1:8" s="6" customFormat="1" x14ac:dyDescent="0.3">
      <c r="A9" s="6" t="s">
        <v>68</v>
      </c>
      <c r="B9" s="6" t="s">
        <v>101</v>
      </c>
    </row>
    <row r="10" spans="1:8" s="6" customFormat="1" ht="15.6" x14ac:dyDescent="0.3">
      <c r="A10" s="8" t="s">
        <v>9</v>
      </c>
    </row>
    <row r="11" spans="1:8" s="6" customFormat="1" x14ac:dyDescent="0.3">
      <c r="A11" s="6" t="s">
        <v>10</v>
      </c>
      <c r="B11" s="6" t="s">
        <v>11</v>
      </c>
      <c r="C11" s="6" t="s">
        <v>12</v>
      </c>
      <c r="D11" s="6" t="s">
        <v>3</v>
      </c>
      <c r="E11" s="6" t="s">
        <v>7</v>
      </c>
      <c r="F11" s="6" t="s">
        <v>13</v>
      </c>
      <c r="G11" s="6" t="s">
        <v>14</v>
      </c>
      <c r="H11" s="6" t="s">
        <v>6</v>
      </c>
    </row>
    <row r="12" spans="1:8" s="6" customFormat="1" x14ac:dyDescent="0.3">
      <c r="A12" s="6" t="s">
        <v>115</v>
      </c>
      <c r="B12" s="6">
        <v>1</v>
      </c>
      <c r="C12" s="6" t="s">
        <v>35</v>
      </c>
      <c r="D12" s="9" t="s">
        <v>60</v>
      </c>
      <c r="E12" s="6" t="s">
        <v>54</v>
      </c>
      <c r="F12" s="10"/>
      <c r="G12" s="6" t="s">
        <v>32</v>
      </c>
      <c r="H12" s="7" t="s">
        <v>113</v>
      </c>
    </row>
    <row r="13" spans="1:8" s="6" customFormat="1" x14ac:dyDescent="0.3">
      <c r="A13" s="6" t="s">
        <v>102</v>
      </c>
      <c r="B13" s="6">
        <v>6.4290000000000003</v>
      </c>
      <c r="C13" s="6" t="s">
        <v>35</v>
      </c>
      <c r="D13" s="9" t="s">
        <v>60</v>
      </c>
      <c r="E13" s="6" t="s">
        <v>72</v>
      </c>
      <c r="G13" s="6" t="s">
        <v>37</v>
      </c>
      <c r="H13" s="6" t="s">
        <v>102</v>
      </c>
    </row>
    <row r="17" spans="1:8" x14ac:dyDescent="0.3">
      <c r="A17" s="3" t="s">
        <v>0</v>
      </c>
      <c r="B17" s="3" t="s">
        <v>102</v>
      </c>
    </row>
    <row r="18" spans="1:8" x14ac:dyDescent="0.3">
      <c r="A18" t="s">
        <v>3</v>
      </c>
      <c r="B18" t="s">
        <v>60</v>
      </c>
    </row>
    <row r="19" spans="1:8" x14ac:dyDescent="0.3">
      <c r="A19" t="s">
        <v>5</v>
      </c>
      <c r="B19">
        <v>1</v>
      </c>
    </row>
    <row r="20" spans="1:8" x14ac:dyDescent="0.3">
      <c r="A20" t="s">
        <v>6</v>
      </c>
      <c r="B20" t="s">
        <v>102</v>
      </c>
    </row>
    <row r="21" spans="1:8" x14ac:dyDescent="0.3">
      <c r="A21" t="s">
        <v>14</v>
      </c>
      <c r="B21" t="s">
        <v>100</v>
      </c>
    </row>
    <row r="22" spans="1:8" x14ac:dyDescent="0.3">
      <c r="A22" t="s">
        <v>7</v>
      </c>
      <c r="B22" t="s">
        <v>72</v>
      </c>
    </row>
    <row r="23" spans="1:8" x14ac:dyDescent="0.3">
      <c r="A23" t="s">
        <v>68</v>
      </c>
      <c r="B23" t="s">
        <v>101</v>
      </c>
    </row>
    <row r="24" spans="1:8" ht="15.6" x14ac:dyDescent="0.3">
      <c r="A24" s="1" t="s">
        <v>9</v>
      </c>
    </row>
    <row r="25" spans="1:8" x14ac:dyDescent="0.3">
      <c r="A25" t="s">
        <v>10</v>
      </c>
      <c r="B25" t="s">
        <v>11</v>
      </c>
      <c r="C25" t="s">
        <v>12</v>
      </c>
      <c r="D25" t="s">
        <v>3</v>
      </c>
      <c r="E25" t="s">
        <v>7</v>
      </c>
      <c r="F25" t="s">
        <v>13</v>
      </c>
      <c r="G25" t="s">
        <v>14</v>
      </c>
      <c r="H25" t="s">
        <v>6</v>
      </c>
    </row>
    <row r="26" spans="1:8" x14ac:dyDescent="0.3">
      <c r="A26" t="s">
        <v>102</v>
      </c>
      <c r="B26">
        <v>1</v>
      </c>
      <c r="C26" t="s">
        <v>35</v>
      </c>
      <c r="D26" t="s">
        <v>60</v>
      </c>
      <c r="E26" t="s">
        <v>72</v>
      </c>
      <c r="G26" t="s">
        <v>32</v>
      </c>
      <c r="H26" t="s">
        <v>102</v>
      </c>
    </row>
    <row r="27" spans="1:8" x14ac:dyDescent="0.3">
      <c r="A27" t="s">
        <v>103</v>
      </c>
      <c r="B27" s="2">
        <v>2.0100000000000001E-12</v>
      </c>
      <c r="C27" t="s">
        <v>35</v>
      </c>
      <c r="D27" t="s">
        <v>60</v>
      </c>
      <c r="E27" t="s">
        <v>7</v>
      </c>
      <c r="G27" t="s">
        <v>37</v>
      </c>
      <c r="H27" t="s">
        <v>103</v>
      </c>
    </row>
    <row r="28" spans="1:8" x14ac:dyDescent="0.3">
      <c r="A28" t="s">
        <v>104</v>
      </c>
      <c r="B28">
        <v>5.2900000000000003E-2</v>
      </c>
      <c r="C28" t="s">
        <v>35</v>
      </c>
      <c r="D28" t="s">
        <v>60</v>
      </c>
      <c r="E28" t="s">
        <v>8</v>
      </c>
      <c r="G28" t="s">
        <v>37</v>
      </c>
      <c r="H28" t="s">
        <v>104</v>
      </c>
    </row>
    <row r="29" spans="1:8" x14ac:dyDescent="0.3">
      <c r="A29" t="s">
        <v>105</v>
      </c>
      <c r="B29" s="2">
        <v>7.7000000000000001E-5</v>
      </c>
      <c r="C29" t="s">
        <v>35</v>
      </c>
      <c r="D29" t="s">
        <v>36</v>
      </c>
      <c r="E29" t="s">
        <v>8</v>
      </c>
      <c r="G29" t="s">
        <v>37</v>
      </c>
      <c r="H29" t="s">
        <v>106</v>
      </c>
    </row>
    <row r="30" spans="1:8" x14ac:dyDescent="0.3">
      <c r="A30" t="s">
        <v>107</v>
      </c>
      <c r="B30" s="2">
        <v>6.3899999999999995E-5</v>
      </c>
      <c r="C30" t="s">
        <v>35</v>
      </c>
      <c r="D30" t="s">
        <v>60</v>
      </c>
      <c r="E30" t="s">
        <v>8</v>
      </c>
      <c r="G30" t="s">
        <v>37</v>
      </c>
      <c r="H30" t="s">
        <v>108</v>
      </c>
    </row>
    <row r="31" spans="1:8" x14ac:dyDescent="0.3">
      <c r="A31" t="s">
        <v>53</v>
      </c>
      <c r="B31" s="2">
        <v>2.1099999999999999E-3</v>
      </c>
      <c r="C31" t="s">
        <v>35</v>
      </c>
      <c r="D31" t="s">
        <v>109</v>
      </c>
      <c r="E31" t="s">
        <v>54</v>
      </c>
      <c r="G31" t="s">
        <v>37</v>
      </c>
      <c r="H31" t="s">
        <v>57</v>
      </c>
    </row>
    <row r="32" spans="1:8" ht="15.6" x14ac:dyDescent="0.3">
      <c r="A32" s="4" t="s">
        <v>1</v>
      </c>
      <c r="B32" s="2">
        <f>0.02564*0.669</f>
        <v>1.7153160000000001E-2</v>
      </c>
      <c r="C32" t="s">
        <v>35</v>
      </c>
      <c r="D32" t="s">
        <v>60</v>
      </c>
      <c r="E32" t="s">
        <v>8</v>
      </c>
      <c r="G32" t="s">
        <v>37</v>
      </c>
      <c r="H32" t="s">
        <v>1</v>
      </c>
    </row>
    <row r="33" spans="1:8" x14ac:dyDescent="0.3">
      <c r="A33" t="s">
        <v>22</v>
      </c>
      <c r="B33" s="2">
        <v>5.8799999999999998E-3</v>
      </c>
      <c r="C33" t="s">
        <v>18</v>
      </c>
      <c r="E33" t="s">
        <v>8</v>
      </c>
      <c r="F33" t="s">
        <v>19</v>
      </c>
      <c r="G33" t="s">
        <v>20</v>
      </c>
    </row>
    <row r="34" spans="1:8" x14ac:dyDescent="0.3">
      <c r="A34" t="s">
        <v>110</v>
      </c>
      <c r="B34" s="2">
        <v>5.2699999999999999E-7</v>
      </c>
      <c r="C34" t="s">
        <v>18</v>
      </c>
      <c r="E34" t="s">
        <v>8</v>
      </c>
      <c r="F34" t="s">
        <v>19</v>
      </c>
      <c r="G34" t="s">
        <v>20</v>
      </c>
    </row>
    <row r="35" spans="1:8" x14ac:dyDescent="0.3">
      <c r="A35" t="s">
        <v>111</v>
      </c>
      <c r="B35" s="2">
        <v>1.36E-5</v>
      </c>
      <c r="C35" t="s">
        <v>18</v>
      </c>
      <c r="E35" t="s">
        <v>8</v>
      </c>
      <c r="F35" t="s">
        <v>19</v>
      </c>
      <c r="G35" t="s">
        <v>20</v>
      </c>
    </row>
    <row r="36" spans="1:8" x14ac:dyDescent="0.3">
      <c r="A36" t="s">
        <v>112</v>
      </c>
      <c r="B36" s="2">
        <v>1.4499999999999999E-7</v>
      </c>
      <c r="C36" t="s">
        <v>18</v>
      </c>
      <c r="E36" t="s">
        <v>8</v>
      </c>
      <c r="F36" t="s">
        <v>19</v>
      </c>
      <c r="G36" t="s">
        <v>20</v>
      </c>
    </row>
    <row r="37" spans="1:8" x14ac:dyDescent="0.3">
      <c r="B37" s="2"/>
    </row>
    <row r="38" spans="1:8" ht="15.6" x14ac:dyDescent="0.3">
      <c r="A38" s="1" t="s">
        <v>0</v>
      </c>
      <c r="B38" s="1" t="s">
        <v>116</v>
      </c>
    </row>
    <row r="39" spans="1:8" x14ac:dyDescent="0.3">
      <c r="A39" t="s">
        <v>3</v>
      </c>
      <c r="B39" t="s">
        <v>94</v>
      </c>
    </row>
    <row r="40" spans="1:8" x14ac:dyDescent="0.3">
      <c r="A40" t="s">
        <v>5</v>
      </c>
      <c r="B40">
        <v>1</v>
      </c>
    </row>
    <row r="41" spans="1:8" x14ac:dyDescent="0.3">
      <c r="A41" t="s">
        <v>6</v>
      </c>
      <c r="B41" t="s">
        <v>117</v>
      </c>
    </row>
    <row r="42" spans="1:8" x14ac:dyDescent="0.3">
      <c r="A42" t="s">
        <v>14</v>
      </c>
      <c r="B42" t="s">
        <v>100</v>
      </c>
    </row>
    <row r="43" spans="1:8" x14ac:dyDescent="0.3">
      <c r="A43" t="s">
        <v>7</v>
      </c>
      <c r="B43" t="s">
        <v>8</v>
      </c>
    </row>
    <row r="44" spans="1:8" x14ac:dyDescent="0.3">
      <c r="A44" t="s">
        <v>2</v>
      </c>
      <c r="B44" t="s">
        <v>123</v>
      </c>
    </row>
    <row r="45" spans="1:8" ht="15.6" x14ac:dyDescent="0.3">
      <c r="A45" s="1" t="s">
        <v>9</v>
      </c>
    </row>
    <row r="46" spans="1:8" x14ac:dyDescent="0.3">
      <c r="A46" t="s">
        <v>10</v>
      </c>
      <c r="B46" t="s">
        <v>11</v>
      </c>
      <c r="C46" t="s">
        <v>12</v>
      </c>
      <c r="D46" t="s">
        <v>3</v>
      </c>
      <c r="E46" t="s">
        <v>13</v>
      </c>
      <c r="F46" t="s">
        <v>7</v>
      </c>
      <c r="G46" t="s">
        <v>14</v>
      </c>
      <c r="H46" t="s">
        <v>6</v>
      </c>
    </row>
    <row r="47" spans="1:8" x14ac:dyDescent="0.3">
      <c r="A47" t="s">
        <v>116</v>
      </c>
      <c r="B47">
        <v>1</v>
      </c>
      <c r="C47" t="s">
        <v>65</v>
      </c>
      <c r="D47" t="s">
        <v>94</v>
      </c>
      <c r="F47" t="s">
        <v>8</v>
      </c>
      <c r="G47" t="s">
        <v>32</v>
      </c>
      <c r="H47" t="s">
        <v>117</v>
      </c>
    </row>
    <row r="48" spans="1:8" x14ac:dyDescent="0.3">
      <c r="A48" t="s">
        <v>1</v>
      </c>
      <c r="B48">
        <v>1.02</v>
      </c>
      <c r="C48" t="s">
        <v>65</v>
      </c>
      <c r="D48" t="s">
        <v>94</v>
      </c>
      <c r="F48" t="s">
        <v>8</v>
      </c>
      <c r="G48" t="s">
        <v>37</v>
      </c>
      <c r="H48" t="s">
        <v>1</v>
      </c>
    </row>
    <row r="49" spans="1:8" ht="15.6" x14ac:dyDescent="0.3">
      <c r="A49" s="4" t="s">
        <v>91</v>
      </c>
      <c r="B49">
        <f>(0.0028236*0.669)+0.208</f>
        <v>0.2098889884</v>
      </c>
      <c r="C49" t="s">
        <v>35</v>
      </c>
      <c r="D49" t="s">
        <v>94</v>
      </c>
      <c r="F49" t="s">
        <v>54</v>
      </c>
      <c r="G49" t="s">
        <v>37</v>
      </c>
      <c r="H49" s="4" t="s">
        <v>57</v>
      </c>
    </row>
    <row r="50" spans="1:8" x14ac:dyDescent="0.3">
      <c r="A50" t="s">
        <v>128</v>
      </c>
      <c r="B50">
        <f>0.061874*0.669</f>
        <v>4.1393706000000002E-2</v>
      </c>
      <c r="C50" t="s">
        <v>35</v>
      </c>
      <c r="D50" t="s">
        <v>82</v>
      </c>
      <c r="F50" t="s">
        <v>72</v>
      </c>
      <c r="G50" t="s">
        <v>37</v>
      </c>
      <c r="H50" t="s">
        <v>129</v>
      </c>
    </row>
    <row r="51" spans="1:8" x14ac:dyDescent="0.3">
      <c r="A51" t="s">
        <v>118</v>
      </c>
      <c r="B51">
        <f>0.000000034944*0.669</f>
        <v>2.3377536E-8</v>
      </c>
      <c r="C51" t="s">
        <v>35</v>
      </c>
      <c r="D51" t="s">
        <v>82</v>
      </c>
      <c r="F51" t="s">
        <v>120</v>
      </c>
      <c r="G51" t="s">
        <v>37</v>
      </c>
      <c r="H51" t="s">
        <v>119</v>
      </c>
    </row>
    <row r="52" spans="1:8" x14ac:dyDescent="0.3">
      <c r="A52" t="s">
        <v>125</v>
      </c>
      <c r="B52" s="2">
        <v>8.4800000000000005E-8</v>
      </c>
      <c r="C52" t="s">
        <v>35</v>
      </c>
      <c r="D52" t="s">
        <v>36</v>
      </c>
      <c r="F52" t="s">
        <v>7</v>
      </c>
      <c r="G52" t="s">
        <v>37</v>
      </c>
      <c r="H52" t="s">
        <v>124</v>
      </c>
    </row>
    <row r="53" spans="1:8" x14ac:dyDescent="0.3">
      <c r="A53" t="s">
        <v>121</v>
      </c>
      <c r="B53">
        <f>(0.00000521*0.669)+0.000010376</f>
        <v>1.386149E-5</v>
      </c>
      <c r="C53" t="s">
        <v>18</v>
      </c>
      <c r="E53" t="s">
        <v>19</v>
      </c>
      <c r="F53" t="s">
        <v>8</v>
      </c>
      <c r="G53" t="s">
        <v>20</v>
      </c>
    </row>
    <row r="54" spans="1:8" x14ac:dyDescent="0.3">
      <c r="A54" t="s">
        <v>24</v>
      </c>
      <c r="B54">
        <f>(0.000000000597*0.669)+0.000000004</f>
        <v>4.3993930000000006E-9</v>
      </c>
      <c r="C54" t="s">
        <v>18</v>
      </c>
      <c r="E54" t="s">
        <v>19</v>
      </c>
      <c r="F54" t="s">
        <v>8</v>
      </c>
      <c r="G54" t="s">
        <v>20</v>
      </c>
    </row>
    <row r="55" spans="1:8" x14ac:dyDescent="0.3">
      <c r="A55" t="s">
        <v>26</v>
      </c>
      <c r="B55">
        <f>(0.00018*0.669)+0.00018</f>
        <v>3.0042000000000003E-4</v>
      </c>
      <c r="C55" t="s">
        <v>18</v>
      </c>
      <c r="E55" t="s">
        <v>19</v>
      </c>
      <c r="F55" t="s">
        <v>8</v>
      </c>
      <c r="G55" t="s">
        <v>20</v>
      </c>
    </row>
    <row r="56" spans="1:8" x14ac:dyDescent="0.3">
      <c r="A56" t="s">
        <v>122</v>
      </c>
      <c r="B56">
        <f>0.0000018*0.669</f>
        <v>1.2042E-6</v>
      </c>
      <c r="C56" t="s">
        <v>18</v>
      </c>
      <c r="E56" t="s">
        <v>19</v>
      </c>
      <c r="F56" t="s">
        <v>8</v>
      </c>
      <c r="G56" t="s">
        <v>20</v>
      </c>
    </row>
    <row r="58" spans="1:8" ht="15.6" x14ac:dyDescent="0.3">
      <c r="A58" s="1" t="s">
        <v>0</v>
      </c>
      <c r="B58" s="1" t="s">
        <v>1</v>
      </c>
    </row>
    <row r="59" spans="1:8" x14ac:dyDescent="0.3">
      <c r="A59" t="s">
        <v>2</v>
      </c>
      <c r="B59" t="s">
        <v>99</v>
      </c>
    </row>
    <row r="60" spans="1:8" x14ac:dyDescent="0.3">
      <c r="A60" t="s">
        <v>3</v>
      </c>
      <c r="B60" t="s">
        <v>94</v>
      </c>
    </row>
    <row r="61" spans="1:8" x14ac:dyDescent="0.3">
      <c r="A61" t="s">
        <v>5</v>
      </c>
      <c r="B61">
        <v>1</v>
      </c>
    </row>
    <row r="62" spans="1:8" x14ac:dyDescent="0.3">
      <c r="A62" t="s">
        <v>6</v>
      </c>
      <c r="B62" t="s">
        <v>1</v>
      </c>
    </row>
    <row r="63" spans="1:8" x14ac:dyDescent="0.3">
      <c r="A63" t="s">
        <v>7</v>
      </c>
      <c r="B63" t="s">
        <v>8</v>
      </c>
    </row>
    <row r="64" spans="1:8" x14ac:dyDescent="0.3">
      <c r="A64" t="s">
        <v>92</v>
      </c>
      <c r="B64" t="s">
        <v>93</v>
      </c>
    </row>
    <row r="65" spans="1:11" ht="15.6" x14ac:dyDescent="0.3">
      <c r="A65" s="1" t="s">
        <v>9</v>
      </c>
    </row>
    <row r="66" spans="1:11" x14ac:dyDescent="0.3">
      <c r="A66" t="s">
        <v>10</v>
      </c>
      <c r="B66" t="s">
        <v>11</v>
      </c>
      <c r="C66" t="s">
        <v>12</v>
      </c>
      <c r="D66" t="s">
        <v>3</v>
      </c>
      <c r="E66" t="s">
        <v>7</v>
      </c>
      <c r="F66" t="s">
        <v>13</v>
      </c>
      <c r="G66" t="s">
        <v>14</v>
      </c>
      <c r="H66" t="s">
        <v>15</v>
      </c>
      <c r="I66" t="s">
        <v>2</v>
      </c>
      <c r="J66" t="s">
        <v>6</v>
      </c>
      <c r="K66" t="s">
        <v>16</v>
      </c>
    </row>
    <row r="67" spans="1:11" x14ac:dyDescent="0.3">
      <c r="A67" t="s">
        <v>17</v>
      </c>
      <c r="B67" s="2">
        <v>1.8385650224215247E-4</v>
      </c>
      <c r="C67" t="s">
        <v>18</v>
      </c>
      <c r="E67" t="s">
        <v>8</v>
      </c>
      <c r="F67" t="s">
        <v>19</v>
      </c>
      <c r="G67" t="s">
        <v>20</v>
      </c>
      <c r="I67" t="s">
        <v>21</v>
      </c>
    </row>
    <row r="68" spans="1:11" x14ac:dyDescent="0.3">
      <c r="A68" t="s">
        <v>22</v>
      </c>
      <c r="B68">
        <v>1.3713596052052344</v>
      </c>
      <c r="C68" t="s">
        <v>18</v>
      </c>
      <c r="E68" t="s">
        <v>8</v>
      </c>
      <c r="F68" t="s">
        <v>19</v>
      </c>
      <c r="G68" t="s">
        <v>20</v>
      </c>
      <c r="I68" t="s">
        <v>23</v>
      </c>
    </row>
    <row r="69" spans="1:11" x14ac:dyDescent="0.3">
      <c r="A69" t="s">
        <v>95</v>
      </c>
      <c r="B69" s="2">
        <f>2.65+B68</f>
        <v>4.0213596052052338</v>
      </c>
      <c r="C69" t="s">
        <v>18</v>
      </c>
      <c r="E69" t="s">
        <v>8</v>
      </c>
      <c r="F69" t="s">
        <v>96</v>
      </c>
      <c r="G69" t="s">
        <v>20</v>
      </c>
      <c r="H69" t="s">
        <v>97</v>
      </c>
      <c r="I69" t="s">
        <v>98</v>
      </c>
    </row>
    <row r="70" spans="1:11" x14ac:dyDescent="0.3">
      <c r="A70" t="s">
        <v>24</v>
      </c>
      <c r="B70" s="2">
        <v>5.2130044843049324E-6</v>
      </c>
      <c r="C70" t="s">
        <v>18</v>
      </c>
      <c r="E70" t="s">
        <v>8</v>
      </c>
      <c r="F70" t="s">
        <v>19</v>
      </c>
      <c r="G70" t="s">
        <v>20</v>
      </c>
      <c r="I70" t="s">
        <v>25</v>
      </c>
    </row>
    <row r="71" spans="1:11" x14ac:dyDescent="0.3">
      <c r="A71" t="s">
        <v>26</v>
      </c>
      <c r="B71" s="2">
        <v>4.2869955156950664E-4</v>
      </c>
      <c r="C71" t="s">
        <v>18</v>
      </c>
      <c r="E71" t="s">
        <v>8</v>
      </c>
      <c r="F71" t="s">
        <v>19</v>
      </c>
      <c r="G71" t="s">
        <v>20</v>
      </c>
      <c r="H71" t="s">
        <v>27</v>
      </c>
      <c r="I71" t="s">
        <v>25</v>
      </c>
    </row>
    <row r="72" spans="1:11" x14ac:dyDescent="0.3">
      <c r="A72" t="s">
        <v>28</v>
      </c>
      <c r="B72" s="2">
        <v>8.9686098654708509E-6</v>
      </c>
      <c r="C72" t="s">
        <v>18</v>
      </c>
      <c r="E72" t="s">
        <v>8</v>
      </c>
      <c r="F72" t="s">
        <v>19</v>
      </c>
      <c r="G72" t="s">
        <v>20</v>
      </c>
      <c r="I72" t="s">
        <v>25</v>
      </c>
    </row>
    <row r="73" spans="1:11" x14ac:dyDescent="0.3">
      <c r="A73" t="s">
        <v>29</v>
      </c>
      <c r="B73" s="2">
        <v>8.2448430493273531E-4</v>
      </c>
      <c r="C73" t="s">
        <v>18</v>
      </c>
      <c r="E73" t="s">
        <v>8</v>
      </c>
      <c r="F73" t="s">
        <v>19</v>
      </c>
      <c r="G73" t="s">
        <v>20</v>
      </c>
      <c r="I73" t="s">
        <v>30</v>
      </c>
    </row>
    <row r="74" spans="1:11" x14ac:dyDescent="0.3">
      <c r="A74" t="s">
        <v>1</v>
      </c>
      <c r="B74">
        <v>1</v>
      </c>
      <c r="C74" t="s">
        <v>31</v>
      </c>
      <c r="D74" t="s">
        <v>94</v>
      </c>
      <c r="E74" t="s">
        <v>8</v>
      </c>
      <c r="G74" t="s">
        <v>32</v>
      </c>
      <c r="I74" t="s">
        <v>6</v>
      </c>
      <c r="J74" t="s">
        <v>33</v>
      </c>
    </row>
    <row r="75" spans="1:11" x14ac:dyDescent="0.3">
      <c r="A75" t="s">
        <v>34</v>
      </c>
      <c r="B75" s="2">
        <v>2.8160765678334782E-2</v>
      </c>
      <c r="C75" t="s">
        <v>35</v>
      </c>
      <c r="D75" t="s">
        <v>36</v>
      </c>
      <c r="E75" t="s">
        <v>8</v>
      </c>
      <c r="G75" t="s">
        <v>37</v>
      </c>
      <c r="I75" t="s">
        <v>38</v>
      </c>
      <c r="J75" t="s">
        <v>39</v>
      </c>
      <c r="K75" t="s">
        <v>40</v>
      </c>
    </row>
    <row r="76" spans="1:11" x14ac:dyDescent="0.3">
      <c r="A76" t="s">
        <v>41</v>
      </c>
      <c r="B76" s="2">
        <v>1.1043437520915599E-3</v>
      </c>
      <c r="C76" t="s">
        <v>35</v>
      </c>
      <c r="D76" t="s">
        <v>36</v>
      </c>
      <c r="E76" t="s">
        <v>8</v>
      </c>
      <c r="G76" t="s">
        <v>37</v>
      </c>
      <c r="I76" t="s">
        <v>42</v>
      </c>
      <c r="J76" t="s">
        <v>43</v>
      </c>
      <c r="K76" t="s">
        <v>40</v>
      </c>
    </row>
    <row r="77" spans="1:11" x14ac:dyDescent="0.3">
      <c r="A77" t="s">
        <v>44</v>
      </c>
      <c r="B77" s="2">
        <v>5.9790732436472346E-10</v>
      </c>
      <c r="C77" t="s">
        <v>35</v>
      </c>
      <c r="D77" t="s">
        <v>36</v>
      </c>
      <c r="E77" t="s">
        <v>7</v>
      </c>
      <c r="G77" t="s">
        <v>37</v>
      </c>
      <c r="I77" t="s">
        <v>45</v>
      </c>
      <c r="J77" t="s">
        <v>46</v>
      </c>
      <c r="K77" t="s">
        <v>47</v>
      </c>
    </row>
    <row r="78" spans="1:11" x14ac:dyDescent="0.3">
      <c r="A78" t="s">
        <v>48</v>
      </c>
      <c r="B78" s="2">
        <v>6.6260625125493598E-5</v>
      </c>
      <c r="C78" t="s">
        <v>35</v>
      </c>
      <c r="D78" t="s">
        <v>36</v>
      </c>
      <c r="E78" t="s">
        <v>8</v>
      </c>
      <c r="G78" t="s">
        <v>37</v>
      </c>
      <c r="I78" t="s">
        <v>49</v>
      </c>
      <c r="J78" t="s">
        <v>50</v>
      </c>
      <c r="K78" t="s">
        <v>40</v>
      </c>
    </row>
    <row r="79" spans="1:11" x14ac:dyDescent="0.3">
      <c r="A79" t="s">
        <v>51</v>
      </c>
      <c r="B79" s="2">
        <v>6.6260625125493591E-2</v>
      </c>
      <c r="C79" t="s">
        <v>35</v>
      </c>
      <c r="D79" t="s">
        <v>82</v>
      </c>
      <c r="E79" t="s">
        <v>8</v>
      </c>
      <c r="G79" t="s">
        <v>37</v>
      </c>
      <c r="J79" t="s">
        <v>52</v>
      </c>
    </row>
    <row r="80" spans="1:11" x14ac:dyDescent="0.3">
      <c r="A80" t="s">
        <v>91</v>
      </c>
      <c r="B80" s="2">
        <v>0.17937219730941703</v>
      </c>
      <c r="C80" t="s">
        <v>35</v>
      </c>
      <c r="D80" t="s">
        <v>94</v>
      </c>
      <c r="E80" t="s">
        <v>54</v>
      </c>
      <c r="G80" t="s">
        <v>37</v>
      </c>
      <c r="H80" t="s">
        <v>55</v>
      </c>
      <c r="I80" t="s">
        <v>56</v>
      </c>
      <c r="J80" t="s">
        <v>57</v>
      </c>
      <c r="K80" t="s">
        <v>58</v>
      </c>
    </row>
    <row r="81" spans="1:11" x14ac:dyDescent="0.3">
      <c r="A81" t="s">
        <v>59</v>
      </c>
      <c r="B81" s="2">
        <v>1.1457566427949933E-2</v>
      </c>
      <c r="C81" t="s">
        <v>31</v>
      </c>
      <c r="D81" t="s">
        <v>60</v>
      </c>
      <c r="E81" t="s">
        <v>8</v>
      </c>
      <c r="G81" t="s">
        <v>37</v>
      </c>
      <c r="I81" t="s">
        <v>61</v>
      </c>
      <c r="J81" t="s">
        <v>62</v>
      </c>
      <c r="K81" t="s">
        <v>40</v>
      </c>
    </row>
    <row r="82" spans="1:11" x14ac:dyDescent="0.3">
      <c r="A82" t="s">
        <v>63</v>
      </c>
      <c r="B82" s="2">
        <v>2.20868750418312</v>
      </c>
      <c r="C82" t="s">
        <v>35</v>
      </c>
      <c r="D82" t="s">
        <v>4</v>
      </c>
      <c r="E82" t="s">
        <v>64</v>
      </c>
      <c r="G82" t="s">
        <v>37</v>
      </c>
      <c r="J82" t="s">
        <v>65</v>
      </c>
    </row>
    <row r="83" spans="1:11" x14ac:dyDescent="0.3">
      <c r="A83" t="s">
        <v>126</v>
      </c>
      <c r="B83">
        <v>55.5</v>
      </c>
      <c r="C83" t="s">
        <v>18</v>
      </c>
      <c r="E83" t="s">
        <v>72</v>
      </c>
      <c r="F83" t="s">
        <v>127</v>
      </c>
      <c r="G83" t="s">
        <v>20</v>
      </c>
    </row>
    <row r="85" spans="1:11" ht="15.6" x14ac:dyDescent="0.3">
      <c r="A85" s="1" t="s">
        <v>0</v>
      </c>
      <c r="B85" s="1" t="s">
        <v>116</v>
      </c>
    </row>
    <row r="86" spans="1:11" x14ac:dyDescent="0.3">
      <c r="A86" t="s">
        <v>3</v>
      </c>
      <c r="B86" t="s">
        <v>90</v>
      </c>
    </row>
    <row r="87" spans="1:11" x14ac:dyDescent="0.3">
      <c r="A87" t="s">
        <v>5</v>
      </c>
      <c r="B87">
        <v>1</v>
      </c>
    </row>
    <row r="88" spans="1:11" x14ac:dyDescent="0.3">
      <c r="A88" t="s">
        <v>6</v>
      </c>
      <c r="B88" t="s">
        <v>117</v>
      </c>
    </row>
    <row r="89" spans="1:11" x14ac:dyDescent="0.3">
      <c r="A89" t="s">
        <v>14</v>
      </c>
      <c r="B89" t="s">
        <v>100</v>
      </c>
    </row>
    <row r="90" spans="1:11" x14ac:dyDescent="0.3">
      <c r="A90" t="s">
        <v>7</v>
      </c>
      <c r="B90" t="s">
        <v>8</v>
      </c>
    </row>
    <row r="91" spans="1:11" x14ac:dyDescent="0.3">
      <c r="A91" t="s">
        <v>2</v>
      </c>
      <c r="B91" t="s">
        <v>123</v>
      </c>
    </row>
    <row r="92" spans="1:11" ht="15.6" x14ac:dyDescent="0.3">
      <c r="A92" s="1" t="s">
        <v>9</v>
      </c>
    </row>
    <row r="93" spans="1:11" x14ac:dyDescent="0.3">
      <c r="A93" t="s">
        <v>10</v>
      </c>
      <c r="B93" t="s">
        <v>11</v>
      </c>
      <c r="C93" t="s">
        <v>12</v>
      </c>
      <c r="D93" t="s">
        <v>3</v>
      </c>
      <c r="E93" t="s">
        <v>13</v>
      </c>
      <c r="F93" t="s">
        <v>7</v>
      </c>
      <c r="G93" t="s">
        <v>14</v>
      </c>
      <c r="H93" t="s">
        <v>6</v>
      </c>
    </row>
    <row r="94" spans="1:11" x14ac:dyDescent="0.3">
      <c r="A94" t="s">
        <v>116</v>
      </c>
      <c r="B94">
        <v>1</v>
      </c>
      <c r="C94" t="s">
        <v>65</v>
      </c>
      <c r="D94" t="s">
        <v>90</v>
      </c>
      <c r="F94" t="s">
        <v>8</v>
      </c>
      <c r="G94" t="s">
        <v>32</v>
      </c>
      <c r="H94" t="s">
        <v>117</v>
      </c>
    </row>
    <row r="95" spans="1:11" x14ac:dyDescent="0.3">
      <c r="A95" t="s">
        <v>1</v>
      </c>
      <c r="B95">
        <v>1.02</v>
      </c>
      <c r="C95" t="s">
        <v>65</v>
      </c>
      <c r="D95" t="s">
        <v>90</v>
      </c>
      <c r="F95" t="s">
        <v>8</v>
      </c>
      <c r="G95" t="s">
        <v>37</v>
      </c>
      <c r="H95" t="s">
        <v>1</v>
      </c>
    </row>
    <row r="96" spans="1:11" ht="15.6" x14ac:dyDescent="0.3">
      <c r="A96" s="4" t="s">
        <v>91</v>
      </c>
      <c r="B96">
        <f>(0.0028236*0.669)+0.208</f>
        <v>0.2098889884</v>
      </c>
      <c r="C96" t="s">
        <v>35</v>
      </c>
      <c r="D96" t="s">
        <v>90</v>
      </c>
      <c r="F96" t="s">
        <v>54</v>
      </c>
      <c r="G96" t="s">
        <v>37</v>
      </c>
      <c r="H96" s="4" t="s">
        <v>57</v>
      </c>
    </row>
    <row r="97" spans="1:8" x14ac:dyDescent="0.3">
      <c r="A97" t="s">
        <v>128</v>
      </c>
      <c r="B97">
        <f>0.061874*0.669</f>
        <v>4.1393706000000002E-2</v>
      </c>
      <c r="C97" t="s">
        <v>35</v>
      </c>
      <c r="D97" t="s">
        <v>82</v>
      </c>
      <c r="F97" t="s">
        <v>72</v>
      </c>
      <c r="G97" t="s">
        <v>37</v>
      </c>
      <c r="H97" t="s">
        <v>129</v>
      </c>
    </row>
    <row r="98" spans="1:8" x14ac:dyDescent="0.3">
      <c r="A98" t="s">
        <v>118</v>
      </c>
      <c r="B98">
        <f>0.000000034944*0.669</f>
        <v>2.3377536E-8</v>
      </c>
      <c r="C98" t="s">
        <v>35</v>
      </c>
      <c r="D98" t="s">
        <v>82</v>
      </c>
      <c r="F98" t="s">
        <v>120</v>
      </c>
      <c r="G98" t="s">
        <v>37</v>
      </c>
      <c r="H98" t="s">
        <v>119</v>
      </c>
    </row>
    <row r="99" spans="1:8" x14ac:dyDescent="0.3">
      <c r="A99" t="s">
        <v>125</v>
      </c>
      <c r="B99" s="2">
        <v>8.4800000000000005E-8</v>
      </c>
      <c r="C99" t="s">
        <v>35</v>
      </c>
      <c r="D99" t="s">
        <v>36</v>
      </c>
      <c r="F99" t="s">
        <v>7</v>
      </c>
      <c r="G99" t="s">
        <v>37</v>
      </c>
      <c r="H99" t="s">
        <v>124</v>
      </c>
    </row>
    <row r="100" spans="1:8" x14ac:dyDescent="0.3">
      <c r="A100" t="s">
        <v>121</v>
      </c>
      <c r="B100">
        <f>(0.00000521*0.669)+0.000010376</f>
        <v>1.386149E-5</v>
      </c>
      <c r="C100" t="s">
        <v>18</v>
      </c>
      <c r="E100" t="s">
        <v>19</v>
      </c>
      <c r="F100" t="s">
        <v>8</v>
      </c>
      <c r="G100" t="s">
        <v>20</v>
      </c>
    </row>
    <row r="101" spans="1:8" x14ac:dyDescent="0.3">
      <c r="A101" t="s">
        <v>24</v>
      </c>
      <c r="B101">
        <f>(0.000000000597*0.669)+0.000000004</f>
        <v>4.3993930000000006E-9</v>
      </c>
      <c r="C101" t="s">
        <v>18</v>
      </c>
      <c r="E101" t="s">
        <v>19</v>
      </c>
      <c r="F101" t="s">
        <v>8</v>
      </c>
      <c r="G101" t="s">
        <v>20</v>
      </c>
    </row>
    <row r="102" spans="1:8" x14ac:dyDescent="0.3">
      <c r="A102" t="s">
        <v>26</v>
      </c>
      <c r="B102">
        <f>(0.00018*0.669)+0.00018</f>
        <v>3.0042000000000003E-4</v>
      </c>
      <c r="C102" t="s">
        <v>18</v>
      </c>
      <c r="E102" t="s">
        <v>19</v>
      </c>
      <c r="F102" t="s">
        <v>8</v>
      </c>
      <c r="G102" t="s">
        <v>20</v>
      </c>
    </row>
    <row r="103" spans="1:8" x14ac:dyDescent="0.3">
      <c r="A103" t="s">
        <v>122</v>
      </c>
      <c r="B103">
        <f>0.0000018*0.669</f>
        <v>1.2042E-6</v>
      </c>
      <c r="C103" t="s">
        <v>18</v>
      </c>
      <c r="E103" t="s">
        <v>19</v>
      </c>
      <c r="F103" t="s">
        <v>8</v>
      </c>
      <c r="G103" t="s">
        <v>20</v>
      </c>
    </row>
    <row r="105" spans="1:8" ht="15.6" x14ac:dyDescent="0.3">
      <c r="A105" s="1" t="s">
        <v>0</v>
      </c>
      <c r="B105" s="1" t="s">
        <v>1</v>
      </c>
    </row>
    <row r="106" spans="1:8" x14ac:dyDescent="0.3">
      <c r="A106" t="s">
        <v>2</v>
      </c>
      <c r="B106" t="s">
        <v>99</v>
      </c>
    </row>
    <row r="107" spans="1:8" x14ac:dyDescent="0.3">
      <c r="A107" t="s">
        <v>3</v>
      </c>
      <c r="B107" t="s">
        <v>90</v>
      </c>
    </row>
    <row r="108" spans="1:8" x14ac:dyDescent="0.3">
      <c r="A108" t="s">
        <v>5</v>
      </c>
      <c r="B108">
        <v>1</v>
      </c>
    </row>
    <row r="109" spans="1:8" x14ac:dyDescent="0.3">
      <c r="A109" t="s">
        <v>6</v>
      </c>
      <c r="B109" t="s">
        <v>1</v>
      </c>
    </row>
    <row r="110" spans="1:8" x14ac:dyDescent="0.3">
      <c r="A110" t="s">
        <v>7</v>
      </c>
      <c r="B110" t="s">
        <v>8</v>
      </c>
    </row>
    <row r="111" spans="1:8" x14ac:dyDescent="0.3">
      <c r="A111" t="s">
        <v>92</v>
      </c>
      <c r="B111" t="s">
        <v>93</v>
      </c>
    </row>
    <row r="112" spans="1:8" ht="15.6" x14ac:dyDescent="0.3">
      <c r="A112" s="1" t="s">
        <v>9</v>
      </c>
    </row>
    <row r="113" spans="1:16" x14ac:dyDescent="0.3">
      <c r="A113" t="s">
        <v>10</v>
      </c>
      <c r="B113" t="s">
        <v>11</v>
      </c>
      <c r="C113" t="s">
        <v>12</v>
      </c>
      <c r="D113" t="s">
        <v>3</v>
      </c>
      <c r="E113" t="s">
        <v>7</v>
      </c>
      <c r="F113" t="s">
        <v>13</v>
      </c>
      <c r="G113" t="s">
        <v>14</v>
      </c>
      <c r="H113" t="s">
        <v>15</v>
      </c>
      <c r="I113" t="s">
        <v>2</v>
      </c>
      <c r="J113" t="s">
        <v>6</v>
      </c>
      <c r="K113" t="s">
        <v>16</v>
      </c>
    </row>
    <row r="114" spans="1:16" x14ac:dyDescent="0.3">
      <c r="A114" t="s">
        <v>17</v>
      </c>
      <c r="B114" s="2">
        <v>1.8385650224215247E-4</v>
      </c>
      <c r="C114" t="s">
        <v>18</v>
      </c>
      <c r="E114" t="s">
        <v>8</v>
      </c>
      <c r="F114" t="s">
        <v>19</v>
      </c>
      <c r="G114" t="s">
        <v>20</v>
      </c>
      <c r="I114" t="s">
        <v>21</v>
      </c>
    </row>
    <row r="115" spans="1:16" x14ac:dyDescent="0.3">
      <c r="A115" t="s">
        <v>22</v>
      </c>
      <c r="B115">
        <v>1.3713596052052344</v>
      </c>
      <c r="C115" t="s">
        <v>18</v>
      </c>
      <c r="E115" t="s">
        <v>8</v>
      </c>
      <c r="F115" t="s">
        <v>19</v>
      </c>
      <c r="G115" t="s">
        <v>20</v>
      </c>
      <c r="I115" t="s">
        <v>23</v>
      </c>
    </row>
    <row r="116" spans="1:16" x14ac:dyDescent="0.3">
      <c r="A116" t="s">
        <v>95</v>
      </c>
      <c r="B116" s="2">
        <f>2.65+B115</f>
        <v>4.0213596052052338</v>
      </c>
      <c r="C116" t="s">
        <v>18</v>
      </c>
      <c r="E116" t="s">
        <v>8</v>
      </c>
      <c r="F116" t="s">
        <v>96</v>
      </c>
      <c r="G116" t="s">
        <v>20</v>
      </c>
      <c r="H116" t="s">
        <v>97</v>
      </c>
      <c r="I116" t="s">
        <v>98</v>
      </c>
    </row>
    <row r="117" spans="1:16" x14ac:dyDescent="0.3">
      <c r="A117" t="s">
        <v>24</v>
      </c>
      <c r="B117" s="2">
        <v>5.2130044843049324E-6</v>
      </c>
      <c r="C117" t="s">
        <v>18</v>
      </c>
      <c r="E117" t="s">
        <v>8</v>
      </c>
      <c r="F117" t="s">
        <v>19</v>
      </c>
      <c r="G117" t="s">
        <v>20</v>
      </c>
      <c r="I117" t="s">
        <v>25</v>
      </c>
      <c r="P117" s="2"/>
    </row>
    <row r="118" spans="1:16" x14ac:dyDescent="0.3">
      <c r="A118" t="s">
        <v>26</v>
      </c>
      <c r="B118" s="2">
        <v>4.2869955156950664E-4</v>
      </c>
      <c r="C118" t="s">
        <v>18</v>
      </c>
      <c r="E118" t="s">
        <v>8</v>
      </c>
      <c r="F118" t="s">
        <v>19</v>
      </c>
      <c r="G118" t="s">
        <v>20</v>
      </c>
      <c r="H118" t="s">
        <v>27</v>
      </c>
      <c r="I118" t="s">
        <v>25</v>
      </c>
    </row>
    <row r="119" spans="1:16" x14ac:dyDescent="0.3">
      <c r="A119" t="s">
        <v>28</v>
      </c>
      <c r="B119" s="2">
        <v>8.9686098654708509E-6</v>
      </c>
      <c r="C119" t="s">
        <v>18</v>
      </c>
      <c r="E119" t="s">
        <v>8</v>
      </c>
      <c r="F119" t="s">
        <v>19</v>
      </c>
      <c r="G119" t="s">
        <v>20</v>
      </c>
      <c r="I119" t="s">
        <v>25</v>
      </c>
    </row>
    <row r="120" spans="1:16" x14ac:dyDescent="0.3">
      <c r="A120" t="s">
        <v>29</v>
      </c>
      <c r="B120" s="2">
        <v>8.2448430493273531E-4</v>
      </c>
      <c r="C120" t="s">
        <v>18</v>
      </c>
      <c r="E120" t="s">
        <v>8</v>
      </c>
      <c r="F120" t="s">
        <v>19</v>
      </c>
      <c r="G120" t="s">
        <v>20</v>
      </c>
      <c r="I120" t="s">
        <v>30</v>
      </c>
    </row>
    <row r="121" spans="1:16" x14ac:dyDescent="0.3">
      <c r="A121" t="s">
        <v>1</v>
      </c>
      <c r="B121">
        <v>1</v>
      </c>
      <c r="C121" t="s">
        <v>31</v>
      </c>
      <c r="D121" t="s">
        <v>90</v>
      </c>
      <c r="E121" t="s">
        <v>8</v>
      </c>
      <c r="G121" t="s">
        <v>32</v>
      </c>
      <c r="I121" t="s">
        <v>6</v>
      </c>
      <c r="J121" t="s">
        <v>33</v>
      </c>
    </row>
    <row r="122" spans="1:16" x14ac:dyDescent="0.3">
      <c r="A122" t="s">
        <v>34</v>
      </c>
      <c r="B122" s="2">
        <v>2.8160765678334782E-2</v>
      </c>
      <c r="C122" t="s">
        <v>35</v>
      </c>
      <c r="D122" t="s">
        <v>36</v>
      </c>
      <c r="E122" t="s">
        <v>8</v>
      </c>
      <c r="G122" t="s">
        <v>37</v>
      </c>
      <c r="I122" t="s">
        <v>38</v>
      </c>
      <c r="J122" t="s">
        <v>39</v>
      </c>
      <c r="K122" t="s">
        <v>40</v>
      </c>
    </row>
    <row r="123" spans="1:16" x14ac:dyDescent="0.3">
      <c r="A123" t="s">
        <v>41</v>
      </c>
      <c r="B123" s="2">
        <v>1.1043437520915599E-3</v>
      </c>
      <c r="C123" t="s">
        <v>35</v>
      </c>
      <c r="D123" t="s">
        <v>36</v>
      </c>
      <c r="E123" t="s">
        <v>8</v>
      </c>
      <c r="G123" t="s">
        <v>37</v>
      </c>
      <c r="I123" t="s">
        <v>42</v>
      </c>
      <c r="J123" t="s">
        <v>43</v>
      </c>
      <c r="K123" t="s">
        <v>40</v>
      </c>
    </row>
    <row r="124" spans="1:16" x14ac:dyDescent="0.3">
      <c r="A124" t="s">
        <v>44</v>
      </c>
      <c r="B124" s="2">
        <v>5.9790732436472346E-10</v>
      </c>
      <c r="C124" t="s">
        <v>35</v>
      </c>
      <c r="D124" t="s">
        <v>36</v>
      </c>
      <c r="E124" t="s">
        <v>7</v>
      </c>
      <c r="G124" t="s">
        <v>37</v>
      </c>
      <c r="I124" t="s">
        <v>45</v>
      </c>
      <c r="J124" t="s">
        <v>46</v>
      </c>
      <c r="K124" t="s">
        <v>47</v>
      </c>
    </row>
    <row r="125" spans="1:16" x14ac:dyDescent="0.3">
      <c r="A125" t="s">
        <v>48</v>
      </c>
      <c r="B125" s="2">
        <v>6.6260625125493598E-5</v>
      </c>
      <c r="C125" t="s">
        <v>35</v>
      </c>
      <c r="D125" t="s">
        <v>36</v>
      </c>
      <c r="E125" t="s">
        <v>8</v>
      </c>
      <c r="G125" t="s">
        <v>37</v>
      </c>
      <c r="I125" t="s">
        <v>49</v>
      </c>
      <c r="J125" t="s">
        <v>50</v>
      </c>
      <c r="K125" t="s">
        <v>40</v>
      </c>
    </row>
    <row r="126" spans="1:16" x14ac:dyDescent="0.3">
      <c r="A126" t="s">
        <v>51</v>
      </c>
      <c r="B126" s="2">
        <v>6.6260625125493591E-2</v>
      </c>
      <c r="C126" t="s">
        <v>35</v>
      </c>
      <c r="D126" t="s">
        <v>82</v>
      </c>
      <c r="E126" t="s">
        <v>8</v>
      </c>
      <c r="G126" t="s">
        <v>37</v>
      </c>
      <c r="J126" t="s">
        <v>52</v>
      </c>
    </row>
    <row r="127" spans="1:16" x14ac:dyDescent="0.3">
      <c r="A127" t="s">
        <v>91</v>
      </c>
      <c r="B127" s="2">
        <v>0.17937219730941703</v>
      </c>
      <c r="C127" t="s">
        <v>35</v>
      </c>
      <c r="D127" t="s">
        <v>90</v>
      </c>
      <c r="E127" t="s">
        <v>54</v>
      </c>
      <c r="G127" t="s">
        <v>37</v>
      </c>
      <c r="H127" t="s">
        <v>55</v>
      </c>
      <c r="I127" t="s">
        <v>56</v>
      </c>
      <c r="J127" t="s">
        <v>57</v>
      </c>
      <c r="K127" t="s">
        <v>58</v>
      </c>
    </row>
    <row r="128" spans="1:16" x14ac:dyDescent="0.3">
      <c r="A128" t="s">
        <v>59</v>
      </c>
      <c r="B128" s="2">
        <v>1.1457566427949933E-2</v>
      </c>
      <c r="C128" t="s">
        <v>31</v>
      </c>
      <c r="D128" t="s">
        <v>60</v>
      </c>
      <c r="E128" t="s">
        <v>8</v>
      </c>
      <c r="G128" t="s">
        <v>37</v>
      </c>
      <c r="I128" t="s">
        <v>61</v>
      </c>
      <c r="J128" t="s">
        <v>62</v>
      </c>
      <c r="K128" t="s">
        <v>40</v>
      </c>
    </row>
    <row r="129" spans="1:10" x14ac:dyDescent="0.3">
      <c r="A129" t="s">
        <v>63</v>
      </c>
      <c r="B129" s="2">
        <v>2.20868750418312</v>
      </c>
      <c r="C129" t="s">
        <v>35</v>
      </c>
      <c r="D129" t="s">
        <v>4</v>
      </c>
      <c r="E129" t="s">
        <v>64</v>
      </c>
      <c r="G129" t="s">
        <v>37</v>
      </c>
      <c r="J129" t="s">
        <v>65</v>
      </c>
    </row>
    <row r="130" spans="1:10" x14ac:dyDescent="0.3">
      <c r="A130" t="s">
        <v>126</v>
      </c>
      <c r="B130">
        <v>55.5</v>
      </c>
      <c r="C130" t="s">
        <v>18</v>
      </c>
      <c r="E130" t="s">
        <v>72</v>
      </c>
      <c r="F130" t="s">
        <v>127</v>
      </c>
      <c r="G130" t="s">
        <v>20</v>
      </c>
    </row>
    <row r="132" spans="1:10" ht="15.6" x14ac:dyDescent="0.3">
      <c r="A132" s="1" t="s">
        <v>0</v>
      </c>
      <c r="B132" s="1" t="s">
        <v>116</v>
      </c>
    </row>
    <row r="133" spans="1:10" x14ac:dyDescent="0.3">
      <c r="A133" t="s">
        <v>3</v>
      </c>
      <c r="B133" t="s">
        <v>89</v>
      </c>
    </row>
    <row r="134" spans="1:10" x14ac:dyDescent="0.3">
      <c r="A134" t="s">
        <v>5</v>
      </c>
      <c r="B134">
        <v>1</v>
      </c>
    </row>
    <row r="135" spans="1:10" x14ac:dyDescent="0.3">
      <c r="A135" t="s">
        <v>6</v>
      </c>
      <c r="B135" t="s">
        <v>117</v>
      </c>
    </row>
    <row r="136" spans="1:10" x14ac:dyDescent="0.3">
      <c r="A136" t="s">
        <v>14</v>
      </c>
      <c r="B136" t="s">
        <v>100</v>
      </c>
    </row>
    <row r="137" spans="1:10" x14ac:dyDescent="0.3">
      <c r="A137" t="s">
        <v>7</v>
      </c>
      <c r="B137" t="s">
        <v>8</v>
      </c>
    </row>
    <row r="138" spans="1:10" x14ac:dyDescent="0.3">
      <c r="A138" t="s">
        <v>2</v>
      </c>
      <c r="B138" t="s">
        <v>123</v>
      </c>
    </row>
    <row r="139" spans="1:10" ht="15.6" x14ac:dyDescent="0.3">
      <c r="A139" s="1" t="s">
        <v>9</v>
      </c>
    </row>
    <row r="140" spans="1:10" x14ac:dyDescent="0.3">
      <c r="A140" t="s">
        <v>10</v>
      </c>
      <c r="B140" t="s">
        <v>11</v>
      </c>
      <c r="C140" t="s">
        <v>12</v>
      </c>
      <c r="D140" t="s">
        <v>3</v>
      </c>
      <c r="E140" t="s">
        <v>13</v>
      </c>
      <c r="F140" t="s">
        <v>7</v>
      </c>
      <c r="G140" t="s">
        <v>14</v>
      </c>
      <c r="H140" t="s">
        <v>6</v>
      </c>
    </row>
    <row r="141" spans="1:10" x14ac:dyDescent="0.3">
      <c r="A141" t="s">
        <v>116</v>
      </c>
      <c r="B141">
        <v>1</v>
      </c>
      <c r="C141" t="s">
        <v>65</v>
      </c>
      <c r="D141" t="s">
        <v>89</v>
      </c>
      <c r="F141" t="s">
        <v>8</v>
      </c>
      <c r="G141" t="s">
        <v>32</v>
      </c>
      <c r="H141" t="s">
        <v>117</v>
      </c>
    </row>
    <row r="142" spans="1:10" x14ac:dyDescent="0.3">
      <c r="A142" t="s">
        <v>1</v>
      </c>
      <c r="B142">
        <v>1.02</v>
      </c>
      <c r="C142" t="s">
        <v>65</v>
      </c>
      <c r="D142" t="s">
        <v>89</v>
      </c>
      <c r="F142" t="s">
        <v>8</v>
      </c>
      <c r="G142" t="s">
        <v>37</v>
      </c>
      <c r="H142" t="s">
        <v>1</v>
      </c>
    </row>
    <row r="143" spans="1:10" ht="15.6" x14ac:dyDescent="0.3">
      <c r="A143" s="4" t="s">
        <v>53</v>
      </c>
      <c r="B143">
        <f>(0.0028236*0.669)+0.208</f>
        <v>0.2098889884</v>
      </c>
      <c r="C143" t="s">
        <v>35</v>
      </c>
      <c r="D143" t="s">
        <v>89</v>
      </c>
      <c r="F143" t="s">
        <v>54</v>
      </c>
      <c r="G143" t="s">
        <v>37</v>
      </c>
      <c r="H143" s="4" t="s">
        <v>57</v>
      </c>
    </row>
    <row r="144" spans="1:10" x14ac:dyDescent="0.3">
      <c r="A144" t="s">
        <v>128</v>
      </c>
      <c r="B144">
        <f>0.061874*0.669</f>
        <v>4.1393706000000002E-2</v>
      </c>
      <c r="C144" t="s">
        <v>35</v>
      </c>
      <c r="D144" t="s">
        <v>82</v>
      </c>
      <c r="F144" t="s">
        <v>72</v>
      </c>
      <c r="G144" t="s">
        <v>37</v>
      </c>
      <c r="H144" t="s">
        <v>129</v>
      </c>
    </row>
    <row r="145" spans="1:11" x14ac:dyDescent="0.3">
      <c r="A145" t="s">
        <v>118</v>
      </c>
      <c r="B145">
        <f>0.000000034944*0.669</f>
        <v>2.3377536E-8</v>
      </c>
      <c r="C145" t="s">
        <v>35</v>
      </c>
      <c r="D145" t="s">
        <v>82</v>
      </c>
      <c r="F145" t="s">
        <v>120</v>
      </c>
      <c r="G145" t="s">
        <v>37</v>
      </c>
      <c r="H145" t="s">
        <v>119</v>
      </c>
    </row>
    <row r="146" spans="1:11" x14ac:dyDescent="0.3">
      <c r="A146" t="s">
        <v>125</v>
      </c>
      <c r="B146" s="2">
        <v>8.4800000000000005E-8</v>
      </c>
      <c r="C146" t="s">
        <v>35</v>
      </c>
      <c r="D146" t="s">
        <v>36</v>
      </c>
      <c r="F146" t="s">
        <v>7</v>
      </c>
      <c r="G146" t="s">
        <v>37</v>
      </c>
      <c r="H146" t="s">
        <v>124</v>
      </c>
    </row>
    <row r="147" spans="1:11" x14ac:dyDescent="0.3">
      <c r="A147" t="s">
        <v>121</v>
      </c>
      <c r="B147">
        <f>(0.00000521*0.669)+0.000010376</f>
        <v>1.386149E-5</v>
      </c>
      <c r="C147" t="s">
        <v>18</v>
      </c>
      <c r="E147" t="s">
        <v>19</v>
      </c>
      <c r="F147" t="s">
        <v>8</v>
      </c>
      <c r="G147" t="s">
        <v>20</v>
      </c>
    </row>
    <row r="148" spans="1:11" x14ac:dyDescent="0.3">
      <c r="A148" t="s">
        <v>24</v>
      </c>
      <c r="B148">
        <f>(0.000000000597*0.669)+0.000000004</f>
        <v>4.3993930000000006E-9</v>
      </c>
      <c r="C148" t="s">
        <v>18</v>
      </c>
      <c r="E148" t="s">
        <v>19</v>
      </c>
      <c r="F148" t="s">
        <v>8</v>
      </c>
      <c r="G148" t="s">
        <v>20</v>
      </c>
    </row>
    <row r="149" spans="1:11" x14ac:dyDescent="0.3">
      <c r="A149" t="s">
        <v>26</v>
      </c>
      <c r="B149">
        <f>(0.00018*0.669)+0.00018</f>
        <v>3.0042000000000003E-4</v>
      </c>
      <c r="C149" t="s">
        <v>18</v>
      </c>
      <c r="E149" t="s">
        <v>19</v>
      </c>
      <c r="F149" t="s">
        <v>8</v>
      </c>
      <c r="G149" t="s">
        <v>20</v>
      </c>
    </row>
    <row r="150" spans="1:11" x14ac:dyDescent="0.3">
      <c r="A150" t="s">
        <v>122</v>
      </c>
      <c r="B150">
        <f>0.0000018*0.669</f>
        <v>1.2042E-6</v>
      </c>
      <c r="C150" t="s">
        <v>18</v>
      </c>
      <c r="E150" t="s">
        <v>19</v>
      </c>
      <c r="F150" t="s">
        <v>8</v>
      </c>
      <c r="G150" t="s">
        <v>20</v>
      </c>
    </row>
    <row r="152" spans="1:11" ht="15.6" x14ac:dyDescent="0.3">
      <c r="A152" s="1" t="s">
        <v>0</v>
      </c>
      <c r="B152" s="1" t="s">
        <v>1</v>
      </c>
    </row>
    <row r="153" spans="1:11" x14ac:dyDescent="0.3">
      <c r="A153" t="s">
        <v>2</v>
      </c>
      <c r="B153" t="s">
        <v>99</v>
      </c>
    </row>
    <row r="154" spans="1:11" x14ac:dyDescent="0.3">
      <c r="A154" t="s">
        <v>3</v>
      </c>
      <c r="B154" t="s">
        <v>89</v>
      </c>
    </row>
    <row r="155" spans="1:11" x14ac:dyDescent="0.3">
      <c r="A155" t="s">
        <v>5</v>
      </c>
      <c r="B155">
        <v>1</v>
      </c>
    </row>
    <row r="156" spans="1:11" x14ac:dyDescent="0.3">
      <c r="A156" t="s">
        <v>6</v>
      </c>
      <c r="B156" t="s">
        <v>1</v>
      </c>
    </row>
    <row r="157" spans="1:11" x14ac:dyDescent="0.3">
      <c r="A157" t="s">
        <v>7</v>
      </c>
      <c r="B157" t="s">
        <v>8</v>
      </c>
    </row>
    <row r="158" spans="1:11" x14ac:dyDescent="0.3">
      <c r="A158" t="s">
        <v>92</v>
      </c>
      <c r="B158" t="s">
        <v>93</v>
      </c>
    </row>
    <row r="159" spans="1:11" ht="15.6" x14ac:dyDescent="0.3">
      <c r="A159" s="1" t="s">
        <v>9</v>
      </c>
    </row>
    <row r="160" spans="1:11" x14ac:dyDescent="0.3">
      <c r="A160" t="s">
        <v>10</v>
      </c>
      <c r="B160" t="s">
        <v>11</v>
      </c>
      <c r="C160" t="s">
        <v>12</v>
      </c>
      <c r="D160" t="s">
        <v>3</v>
      </c>
      <c r="E160" t="s">
        <v>7</v>
      </c>
      <c r="F160" t="s">
        <v>13</v>
      </c>
      <c r="G160" t="s">
        <v>14</v>
      </c>
      <c r="H160" t="s">
        <v>15</v>
      </c>
      <c r="I160" t="s">
        <v>2</v>
      </c>
      <c r="J160" t="s">
        <v>6</v>
      </c>
      <c r="K160" t="s">
        <v>16</v>
      </c>
    </row>
    <row r="161" spans="1:11" x14ac:dyDescent="0.3">
      <c r="A161" t="s">
        <v>17</v>
      </c>
      <c r="B161" s="2">
        <v>1.8385650224215247E-4</v>
      </c>
      <c r="C161" t="s">
        <v>18</v>
      </c>
      <c r="E161" t="s">
        <v>8</v>
      </c>
      <c r="F161" t="s">
        <v>19</v>
      </c>
      <c r="G161" t="s">
        <v>20</v>
      </c>
      <c r="I161" t="s">
        <v>21</v>
      </c>
    </row>
    <row r="162" spans="1:11" x14ac:dyDescent="0.3">
      <c r="A162" t="s">
        <v>22</v>
      </c>
      <c r="B162">
        <v>1.3713596052052344</v>
      </c>
      <c r="C162" t="s">
        <v>18</v>
      </c>
      <c r="E162" t="s">
        <v>8</v>
      </c>
      <c r="F162" t="s">
        <v>19</v>
      </c>
      <c r="G162" t="s">
        <v>20</v>
      </c>
      <c r="I162" t="s">
        <v>23</v>
      </c>
    </row>
    <row r="163" spans="1:11" x14ac:dyDescent="0.3">
      <c r="A163" t="s">
        <v>95</v>
      </c>
      <c r="B163" s="2">
        <f>2.65+B162</f>
        <v>4.0213596052052338</v>
      </c>
      <c r="C163" t="s">
        <v>18</v>
      </c>
      <c r="E163" t="s">
        <v>8</v>
      </c>
      <c r="F163" t="s">
        <v>96</v>
      </c>
      <c r="G163" t="s">
        <v>20</v>
      </c>
      <c r="H163" t="s">
        <v>97</v>
      </c>
      <c r="I163" t="s">
        <v>98</v>
      </c>
    </row>
    <row r="164" spans="1:11" x14ac:dyDescent="0.3">
      <c r="A164" t="s">
        <v>24</v>
      </c>
      <c r="B164" s="2">
        <v>5.2130044843049324E-6</v>
      </c>
      <c r="C164" t="s">
        <v>18</v>
      </c>
      <c r="E164" t="s">
        <v>8</v>
      </c>
      <c r="F164" t="s">
        <v>19</v>
      </c>
      <c r="G164" t="s">
        <v>20</v>
      </c>
      <c r="I164" t="s">
        <v>25</v>
      </c>
    </row>
    <row r="165" spans="1:11" x14ac:dyDescent="0.3">
      <c r="A165" t="s">
        <v>26</v>
      </c>
      <c r="B165" s="2">
        <v>4.2869955156950664E-4</v>
      </c>
      <c r="C165" t="s">
        <v>18</v>
      </c>
      <c r="E165" t="s">
        <v>8</v>
      </c>
      <c r="F165" t="s">
        <v>19</v>
      </c>
      <c r="G165" t="s">
        <v>20</v>
      </c>
      <c r="H165" t="s">
        <v>27</v>
      </c>
      <c r="I165" t="s">
        <v>25</v>
      </c>
    </row>
    <row r="166" spans="1:11" x14ac:dyDescent="0.3">
      <c r="A166" t="s">
        <v>28</v>
      </c>
      <c r="B166" s="2">
        <v>8.9686098654708509E-6</v>
      </c>
      <c r="C166" t="s">
        <v>18</v>
      </c>
      <c r="E166" t="s">
        <v>8</v>
      </c>
      <c r="F166" t="s">
        <v>19</v>
      </c>
      <c r="G166" t="s">
        <v>20</v>
      </c>
      <c r="I166" t="s">
        <v>25</v>
      </c>
    </row>
    <row r="167" spans="1:11" x14ac:dyDescent="0.3">
      <c r="A167" t="s">
        <v>29</v>
      </c>
      <c r="B167" s="2">
        <v>8.2448430493273531E-4</v>
      </c>
      <c r="C167" t="s">
        <v>18</v>
      </c>
      <c r="E167" t="s">
        <v>8</v>
      </c>
      <c r="F167" t="s">
        <v>19</v>
      </c>
      <c r="G167" t="s">
        <v>20</v>
      </c>
      <c r="I167" t="s">
        <v>30</v>
      </c>
    </row>
    <row r="168" spans="1:11" x14ac:dyDescent="0.3">
      <c r="A168" t="s">
        <v>1</v>
      </c>
      <c r="B168">
        <v>1</v>
      </c>
      <c r="C168" t="s">
        <v>31</v>
      </c>
      <c r="D168" t="s">
        <v>89</v>
      </c>
      <c r="E168" t="s">
        <v>8</v>
      </c>
      <c r="G168" t="s">
        <v>32</v>
      </c>
      <c r="I168" t="s">
        <v>6</v>
      </c>
      <c r="J168" t="s">
        <v>33</v>
      </c>
    </row>
    <row r="169" spans="1:11" x14ac:dyDescent="0.3">
      <c r="A169" t="s">
        <v>34</v>
      </c>
      <c r="B169" s="2">
        <v>2.8160765678334782E-2</v>
      </c>
      <c r="C169" t="s">
        <v>35</v>
      </c>
      <c r="D169" t="s">
        <v>36</v>
      </c>
      <c r="E169" t="s">
        <v>8</v>
      </c>
      <c r="G169" t="s">
        <v>37</v>
      </c>
      <c r="I169" t="s">
        <v>38</v>
      </c>
      <c r="J169" t="s">
        <v>39</v>
      </c>
      <c r="K169" t="s">
        <v>40</v>
      </c>
    </row>
    <row r="170" spans="1:11" x14ac:dyDescent="0.3">
      <c r="A170" t="s">
        <v>41</v>
      </c>
      <c r="B170" s="2">
        <v>1.1043437520915599E-3</v>
      </c>
      <c r="C170" t="s">
        <v>35</v>
      </c>
      <c r="D170" t="s">
        <v>36</v>
      </c>
      <c r="E170" t="s">
        <v>8</v>
      </c>
      <c r="G170" t="s">
        <v>37</v>
      </c>
      <c r="I170" t="s">
        <v>42</v>
      </c>
      <c r="J170" t="s">
        <v>43</v>
      </c>
      <c r="K170" t="s">
        <v>40</v>
      </c>
    </row>
    <row r="171" spans="1:11" x14ac:dyDescent="0.3">
      <c r="A171" t="s">
        <v>44</v>
      </c>
      <c r="B171" s="2">
        <v>5.9790732436472346E-10</v>
      </c>
      <c r="C171" t="s">
        <v>35</v>
      </c>
      <c r="D171" t="s">
        <v>36</v>
      </c>
      <c r="E171" t="s">
        <v>7</v>
      </c>
      <c r="G171" t="s">
        <v>37</v>
      </c>
      <c r="I171" t="s">
        <v>45</v>
      </c>
      <c r="J171" t="s">
        <v>46</v>
      </c>
      <c r="K171" t="s">
        <v>47</v>
      </c>
    </row>
    <row r="172" spans="1:11" x14ac:dyDescent="0.3">
      <c r="A172" t="s">
        <v>48</v>
      </c>
      <c r="B172" s="2">
        <v>6.6260625125493598E-5</v>
      </c>
      <c r="C172" t="s">
        <v>35</v>
      </c>
      <c r="D172" t="s">
        <v>36</v>
      </c>
      <c r="E172" t="s">
        <v>8</v>
      </c>
      <c r="G172" t="s">
        <v>37</v>
      </c>
      <c r="I172" t="s">
        <v>49</v>
      </c>
      <c r="J172" t="s">
        <v>50</v>
      </c>
      <c r="K172" t="s">
        <v>40</v>
      </c>
    </row>
    <row r="173" spans="1:11" x14ac:dyDescent="0.3">
      <c r="A173" t="s">
        <v>51</v>
      </c>
      <c r="B173" s="2">
        <v>6.6260625125493591E-2</v>
      </c>
      <c r="C173" t="s">
        <v>35</v>
      </c>
      <c r="D173" t="s">
        <v>82</v>
      </c>
      <c r="E173" t="s">
        <v>8</v>
      </c>
      <c r="G173" t="s">
        <v>37</v>
      </c>
      <c r="J173" t="s">
        <v>52</v>
      </c>
    </row>
    <row r="174" spans="1:11" x14ac:dyDescent="0.3">
      <c r="A174" t="s">
        <v>53</v>
      </c>
      <c r="B174" s="2">
        <v>0.17937219730941703</v>
      </c>
      <c r="C174" t="s">
        <v>35</v>
      </c>
      <c r="D174" t="s">
        <v>89</v>
      </c>
      <c r="E174" t="s">
        <v>54</v>
      </c>
      <c r="G174" t="s">
        <v>37</v>
      </c>
      <c r="H174" t="s">
        <v>55</v>
      </c>
      <c r="I174" t="s">
        <v>56</v>
      </c>
      <c r="J174" t="s">
        <v>57</v>
      </c>
      <c r="K174" t="s">
        <v>58</v>
      </c>
    </row>
    <row r="175" spans="1:11" x14ac:dyDescent="0.3">
      <c r="A175" t="s">
        <v>59</v>
      </c>
      <c r="B175" s="2">
        <v>1.1457566427949933E-2</v>
      </c>
      <c r="C175" t="s">
        <v>31</v>
      </c>
      <c r="D175" t="s">
        <v>60</v>
      </c>
      <c r="E175" t="s">
        <v>8</v>
      </c>
      <c r="G175" t="s">
        <v>37</v>
      </c>
      <c r="I175" t="s">
        <v>61</v>
      </c>
      <c r="J175" t="s">
        <v>62</v>
      </c>
      <c r="K175" t="s">
        <v>40</v>
      </c>
    </row>
    <row r="176" spans="1:11" x14ac:dyDescent="0.3">
      <c r="A176" t="s">
        <v>63</v>
      </c>
      <c r="B176" s="2">
        <v>2.20868750418312</v>
      </c>
      <c r="C176" t="s">
        <v>35</v>
      </c>
      <c r="D176" t="s">
        <v>4</v>
      </c>
      <c r="E176" t="s">
        <v>64</v>
      </c>
      <c r="G176" t="s">
        <v>37</v>
      </c>
      <c r="J176" t="s">
        <v>65</v>
      </c>
    </row>
    <row r="177" spans="1:8" x14ac:dyDescent="0.3">
      <c r="A177" t="s">
        <v>126</v>
      </c>
      <c r="B177">
        <v>55.5</v>
      </c>
      <c r="C177" t="s">
        <v>18</v>
      </c>
      <c r="E177" t="s">
        <v>72</v>
      </c>
      <c r="F177" t="s">
        <v>127</v>
      </c>
      <c r="G177" t="s">
        <v>20</v>
      </c>
    </row>
    <row r="179" spans="1:8" ht="15.6" x14ac:dyDescent="0.3">
      <c r="A179" s="1" t="s">
        <v>0</v>
      </c>
      <c r="B179" s="1" t="s">
        <v>116</v>
      </c>
    </row>
    <row r="180" spans="1:8" x14ac:dyDescent="0.3">
      <c r="A180" t="s">
        <v>3</v>
      </c>
      <c r="B180" t="s">
        <v>88</v>
      </c>
    </row>
    <row r="181" spans="1:8" x14ac:dyDescent="0.3">
      <c r="A181" t="s">
        <v>5</v>
      </c>
      <c r="B181">
        <v>1</v>
      </c>
    </row>
    <row r="182" spans="1:8" x14ac:dyDescent="0.3">
      <c r="A182" t="s">
        <v>6</v>
      </c>
      <c r="B182" t="s">
        <v>117</v>
      </c>
    </row>
    <row r="183" spans="1:8" x14ac:dyDescent="0.3">
      <c r="A183" t="s">
        <v>14</v>
      </c>
      <c r="B183" t="s">
        <v>100</v>
      </c>
    </row>
    <row r="184" spans="1:8" x14ac:dyDescent="0.3">
      <c r="A184" t="s">
        <v>7</v>
      </c>
      <c r="B184" t="s">
        <v>8</v>
      </c>
    </row>
    <row r="185" spans="1:8" x14ac:dyDescent="0.3">
      <c r="A185" t="s">
        <v>2</v>
      </c>
      <c r="B185" t="s">
        <v>123</v>
      </c>
    </row>
    <row r="186" spans="1:8" ht="15.6" x14ac:dyDescent="0.3">
      <c r="A186" s="1" t="s">
        <v>9</v>
      </c>
    </row>
    <row r="187" spans="1:8" x14ac:dyDescent="0.3">
      <c r="A187" t="s">
        <v>10</v>
      </c>
      <c r="B187" t="s">
        <v>11</v>
      </c>
      <c r="C187" t="s">
        <v>12</v>
      </c>
      <c r="D187" t="s">
        <v>3</v>
      </c>
      <c r="E187" t="s">
        <v>13</v>
      </c>
      <c r="F187" t="s">
        <v>7</v>
      </c>
      <c r="G187" t="s">
        <v>14</v>
      </c>
      <c r="H187" t="s">
        <v>6</v>
      </c>
    </row>
    <row r="188" spans="1:8" x14ac:dyDescent="0.3">
      <c r="A188" t="s">
        <v>116</v>
      </c>
      <c r="B188">
        <v>1</v>
      </c>
      <c r="C188" t="s">
        <v>65</v>
      </c>
      <c r="D188" t="s">
        <v>88</v>
      </c>
      <c r="F188" t="s">
        <v>8</v>
      </c>
      <c r="G188" t="s">
        <v>32</v>
      </c>
      <c r="H188" t="s">
        <v>117</v>
      </c>
    </row>
    <row r="189" spans="1:8" x14ac:dyDescent="0.3">
      <c r="A189" t="s">
        <v>1</v>
      </c>
      <c r="B189">
        <v>1.02</v>
      </c>
      <c r="C189" t="s">
        <v>65</v>
      </c>
      <c r="D189" t="s">
        <v>88</v>
      </c>
      <c r="F189" t="s">
        <v>8</v>
      </c>
      <c r="G189" t="s">
        <v>37</v>
      </c>
      <c r="H189" t="s">
        <v>1</v>
      </c>
    </row>
    <row r="190" spans="1:8" ht="15.6" x14ac:dyDescent="0.3">
      <c r="A190" s="4" t="s">
        <v>53</v>
      </c>
      <c r="B190">
        <f>(0.0028236*0.669)+0.208</f>
        <v>0.2098889884</v>
      </c>
      <c r="C190" t="s">
        <v>35</v>
      </c>
      <c r="D190" t="s">
        <v>88</v>
      </c>
      <c r="F190" t="s">
        <v>54</v>
      </c>
      <c r="G190" t="s">
        <v>37</v>
      </c>
      <c r="H190" s="4" t="s">
        <v>57</v>
      </c>
    </row>
    <row r="191" spans="1:8" x14ac:dyDescent="0.3">
      <c r="A191" t="s">
        <v>128</v>
      </c>
      <c r="B191">
        <f>0.061874*0.669</f>
        <v>4.1393706000000002E-2</v>
      </c>
      <c r="C191" t="s">
        <v>35</v>
      </c>
      <c r="D191" t="s">
        <v>82</v>
      </c>
      <c r="F191" t="s">
        <v>72</v>
      </c>
      <c r="G191" t="s">
        <v>37</v>
      </c>
      <c r="H191" t="s">
        <v>129</v>
      </c>
    </row>
    <row r="192" spans="1:8" x14ac:dyDescent="0.3">
      <c r="A192" t="s">
        <v>118</v>
      </c>
      <c r="B192">
        <f>0.000000034944*0.669</f>
        <v>2.3377536E-8</v>
      </c>
      <c r="C192" t="s">
        <v>35</v>
      </c>
      <c r="D192" t="s">
        <v>82</v>
      </c>
      <c r="F192" t="s">
        <v>120</v>
      </c>
      <c r="G192" t="s">
        <v>37</v>
      </c>
      <c r="H192" t="s">
        <v>119</v>
      </c>
    </row>
    <row r="193" spans="1:11" x14ac:dyDescent="0.3">
      <c r="A193" t="s">
        <v>125</v>
      </c>
      <c r="B193" s="2">
        <v>8.4800000000000005E-8</v>
      </c>
      <c r="C193" t="s">
        <v>35</v>
      </c>
      <c r="D193" t="s">
        <v>36</v>
      </c>
      <c r="F193" t="s">
        <v>7</v>
      </c>
      <c r="G193" t="s">
        <v>37</v>
      </c>
      <c r="H193" t="s">
        <v>124</v>
      </c>
    </row>
    <row r="194" spans="1:11" x14ac:dyDescent="0.3">
      <c r="A194" t="s">
        <v>121</v>
      </c>
      <c r="B194">
        <f>(0.00000521*0.669)+0.000010376</f>
        <v>1.386149E-5</v>
      </c>
      <c r="C194" t="s">
        <v>18</v>
      </c>
      <c r="E194" t="s">
        <v>19</v>
      </c>
      <c r="F194" t="s">
        <v>8</v>
      </c>
      <c r="G194" t="s">
        <v>20</v>
      </c>
    </row>
    <row r="195" spans="1:11" x14ac:dyDescent="0.3">
      <c r="A195" t="s">
        <v>24</v>
      </c>
      <c r="B195">
        <f>(0.000000000597*0.669)+0.000000004</f>
        <v>4.3993930000000006E-9</v>
      </c>
      <c r="C195" t="s">
        <v>18</v>
      </c>
      <c r="E195" t="s">
        <v>19</v>
      </c>
      <c r="F195" t="s">
        <v>8</v>
      </c>
      <c r="G195" t="s">
        <v>20</v>
      </c>
    </row>
    <row r="196" spans="1:11" x14ac:dyDescent="0.3">
      <c r="A196" t="s">
        <v>26</v>
      </c>
      <c r="B196">
        <f>(0.00018*0.669)+0.00018</f>
        <v>3.0042000000000003E-4</v>
      </c>
      <c r="C196" t="s">
        <v>18</v>
      </c>
      <c r="E196" t="s">
        <v>19</v>
      </c>
      <c r="F196" t="s">
        <v>8</v>
      </c>
      <c r="G196" t="s">
        <v>20</v>
      </c>
    </row>
    <row r="197" spans="1:11" x14ac:dyDescent="0.3">
      <c r="A197" t="s">
        <v>122</v>
      </c>
      <c r="B197">
        <f>0.0000018*0.669</f>
        <v>1.2042E-6</v>
      </c>
      <c r="C197" t="s">
        <v>18</v>
      </c>
      <c r="E197" t="s">
        <v>19</v>
      </c>
      <c r="F197" t="s">
        <v>8</v>
      </c>
      <c r="G197" t="s">
        <v>20</v>
      </c>
    </row>
    <row r="199" spans="1:11" ht="15.6" x14ac:dyDescent="0.3">
      <c r="A199" s="1" t="s">
        <v>0</v>
      </c>
      <c r="B199" s="1" t="s">
        <v>1</v>
      </c>
    </row>
    <row r="200" spans="1:11" x14ac:dyDescent="0.3">
      <c r="A200" t="s">
        <v>2</v>
      </c>
      <c r="B200" t="s">
        <v>99</v>
      </c>
    </row>
    <row r="201" spans="1:11" x14ac:dyDescent="0.3">
      <c r="A201" t="s">
        <v>3</v>
      </c>
      <c r="B201" t="s">
        <v>88</v>
      </c>
    </row>
    <row r="202" spans="1:11" x14ac:dyDescent="0.3">
      <c r="A202" t="s">
        <v>5</v>
      </c>
      <c r="B202">
        <v>1</v>
      </c>
    </row>
    <row r="203" spans="1:11" x14ac:dyDescent="0.3">
      <c r="A203" t="s">
        <v>6</v>
      </c>
      <c r="B203" t="s">
        <v>1</v>
      </c>
    </row>
    <row r="204" spans="1:11" x14ac:dyDescent="0.3">
      <c r="A204" t="s">
        <v>7</v>
      </c>
      <c r="B204" t="s">
        <v>8</v>
      </c>
    </row>
    <row r="205" spans="1:11" x14ac:dyDescent="0.3">
      <c r="A205" t="s">
        <v>92</v>
      </c>
      <c r="B205" t="s">
        <v>93</v>
      </c>
    </row>
    <row r="206" spans="1:11" ht="15.6" x14ac:dyDescent="0.3">
      <c r="A206" s="1" t="s">
        <v>9</v>
      </c>
    </row>
    <row r="207" spans="1:11" x14ac:dyDescent="0.3">
      <c r="A207" t="s">
        <v>10</v>
      </c>
      <c r="B207" t="s">
        <v>11</v>
      </c>
      <c r="C207" t="s">
        <v>12</v>
      </c>
      <c r="D207" t="s">
        <v>3</v>
      </c>
      <c r="E207" t="s">
        <v>7</v>
      </c>
      <c r="F207" t="s">
        <v>13</v>
      </c>
      <c r="G207" t="s">
        <v>14</v>
      </c>
      <c r="H207" t="s">
        <v>15</v>
      </c>
      <c r="I207" t="s">
        <v>2</v>
      </c>
      <c r="J207" t="s">
        <v>6</v>
      </c>
      <c r="K207" t="s">
        <v>16</v>
      </c>
    </row>
    <row r="208" spans="1:11" x14ac:dyDescent="0.3">
      <c r="A208" t="s">
        <v>17</v>
      </c>
      <c r="B208" s="2">
        <v>1.8385650224215247E-4</v>
      </c>
      <c r="C208" t="s">
        <v>18</v>
      </c>
      <c r="E208" t="s">
        <v>8</v>
      </c>
      <c r="F208" t="s">
        <v>19</v>
      </c>
      <c r="G208" t="s">
        <v>20</v>
      </c>
      <c r="I208" t="s">
        <v>21</v>
      </c>
    </row>
    <row r="209" spans="1:11" x14ac:dyDescent="0.3">
      <c r="A209" t="s">
        <v>22</v>
      </c>
      <c r="B209">
        <v>1.3713596052052344</v>
      </c>
      <c r="C209" t="s">
        <v>18</v>
      </c>
      <c r="E209" t="s">
        <v>8</v>
      </c>
      <c r="F209" t="s">
        <v>19</v>
      </c>
      <c r="G209" t="s">
        <v>20</v>
      </c>
      <c r="I209" t="s">
        <v>23</v>
      </c>
    </row>
    <row r="210" spans="1:11" x14ac:dyDescent="0.3">
      <c r="A210" t="s">
        <v>95</v>
      </c>
      <c r="B210" s="2">
        <f>2.65+B209</f>
        <v>4.0213596052052338</v>
      </c>
      <c r="C210" t="s">
        <v>18</v>
      </c>
      <c r="E210" t="s">
        <v>8</v>
      </c>
      <c r="F210" t="s">
        <v>96</v>
      </c>
      <c r="G210" t="s">
        <v>20</v>
      </c>
      <c r="H210" t="s">
        <v>97</v>
      </c>
      <c r="I210" t="s">
        <v>98</v>
      </c>
    </row>
    <row r="211" spans="1:11" x14ac:dyDescent="0.3">
      <c r="A211" t="s">
        <v>24</v>
      </c>
      <c r="B211" s="2">
        <v>5.2130044843049324E-6</v>
      </c>
      <c r="C211" t="s">
        <v>18</v>
      </c>
      <c r="E211" t="s">
        <v>8</v>
      </c>
      <c r="F211" t="s">
        <v>19</v>
      </c>
      <c r="G211" t="s">
        <v>20</v>
      </c>
      <c r="I211" t="s">
        <v>25</v>
      </c>
    </row>
    <row r="212" spans="1:11" x14ac:dyDescent="0.3">
      <c r="A212" t="s">
        <v>26</v>
      </c>
      <c r="B212" s="2">
        <v>4.2869955156950664E-4</v>
      </c>
      <c r="C212" t="s">
        <v>18</v>
      </c>
      <c r="E212" t="s">
        <v>8</v>
      </c>
      <c r="F212" t="s">
        <v>19</v>
      </c>
      <c r="G212" t="s">
        <v>20</v>
      </c>
      <c r="H212" t="s">
        <v>27</v>
      </c>
      <c r="I212" t="s">
        <v>25</v>
      </c>
    </row>
    <row r="213" spans="1:11" x14ac:dyDescent="0.3">
      <c r="A213" t="s">
        <v>28</v>
      </c>
      <c r="B213" s="2">
        <v>8.9686098654708509E-6</v>
      </c>
      <c r="C213" t="s">
        <v>18</v>
      </c>
      <c r="E213" t="s">
        <v>8</v>
      </c>
      <c r="F213" t="s">
        <v>19</v>
      </c>
      <c r="G213" t="s">
        <v>20</v>
      </c>
      <c r="I213" t="s">
        <v>25</v>
      </c>
    </row>
    <row r="214" spans="1:11" x14ac:dyDescent="0.3">
      <c r="A214" t="s">
        <v>29</v>
      </c>
      <c r="B214" s="2">
        <v>8.2448430493273531E-4</v>
      </c>
      <c r="C214" t="s">
        <v>18</v>
      </c>
      <c r="E214" t="s">
        <v>8</v>
      </c>
      <c r="F214" t="s">
        <v>19</v>
      </c>
      <c r="G214" t="s">
        <v>20</v>
      </c>
      <c r="I214" t="s">
        <v>30</v>
      </c>
    </row>
    <row r="215" spans="1:11" x14ac:dyDescent="0.3">
      <c r="A215" t="s">
        <v>1</v>
      </c>
      <c r="B215">
        <v>1</v>
      </c>
      <c r="C215" t="s">
        <v>31</v>
      </c>
      <c r="D215" t="s">
        <v>88</v>
      </c>
      <c r="E215" t="s">
        <v>8</v>
      </c>
      <c r="G215" t="s">
        <v>32</v>
      </c>
      <c r="I215" t="s">
        <v>6</v>
      </c>
      <c r="J215" t="s">
        <v>33</v>
      </c>
    </row>
    <row r="216" spans="1:11" x14ac:dyDescent="0.3">
      <c r="A216" t="s">
        <v>34</v>
      </c>
      <c r="B216" s="2">
        <v>2.8160765678334782E-2</v>
      </c>
      <c r="C216" t="s">
        <v>35</v>
      </c>
      <c r="D216" t="s">
        <v>36</v>
      </c>
      <c r="E216" t="s">
        <v>8</v>
      </c>
      <c r="G216" t="s">
        <v>37</v>
      </c>
      <c r="I216" t="s">
        <v>38</v>
      </c>
      <c r="J216" t="s">
        <v>39</v>
      </c>
      <c r="K216" t="s">
        <v>40</v>
      </c>
    </row>
    <row r="217" spans="1:11" x14ac:dyDescent="0.3">
      <c r="A217" t="s">
        <v>41</v>
      </c>
      <c r="B217" s="2">
        <v>1.1043437520915599E-3</v>
      </c>
      <c r="C217" t="s">
        <v>35</v>
      </c>
      <c r="D217" t="s">
        <v>36</v>
      </c>
      <c r="E217" t="s">
        <v>8</v>
      </c>
      <c r="G217" t="s">
        <v>37</v>
      </c>
      <c r="I217" t="s">
        <v>42</v>
      </c>
      <c r="J217" t="s">
        <v>43</v>
      </c>
      <c r="K217" t="s">
        <v>40</v>
      </c>
    </row>
    <row r="218" spans="1:11" x14ac:dyDescent="0.3">
      <c r="A218" t="s">
        <v>44</v>
      </c>
      <c r="B218" s="2">
        <v>5.9790732436472346E-10</v>
      </c>
      <c r="C218" t="s">
        <v>35</v>
      </c>
      <c r="D218" t="s">
        <v>36</v>
      </c>
      <c r="E218" t="s">
        <v>7</v>
      </c>
      <c r="G218" t="s">
        <v>37</v>
      </c>
      <c r="I218" t="s">
        <v>45</v>
      </c>
      <c r="J218" t="s">
        <v>46</v>
      </c>
      <c r="K218" t="s">
        <v>47</v>
      </c>
    </row>
    <row r="219" spans="1:11" x14ac:dyDescent="0.3">
      <c r="A219" t="s">
        <v>48</v>
      </c>
      <c r="B219" s="2">
        <v>6.6260625125493598E-5</v>
      </c>
      <c r="C219" t="s">
        <v>35</v>
      </c>
      <c r="D219" t="s">
        <v>36</v>
      </c>
      <c r="E219" t="s">
        <v>8</v>
      </c>
      <c r="G219" t="s">
        <v>37</v>
      </c>
      <c r="I219" t="s">
        <v>49</v>
      </c>
      <c r="J219" t="s">
        <v>50</v>
      </c>
      <c r="K219" t="s">
        <v>40</v>
      </c>
    </row>
    <row r="220" spans="1:11" x14ac:dyDescent="0.3">
      <c r="A220" t="s">
        <v>51</v>
      </c>
      <c r="B220" s="2">
        <v>6.6260625125493591E-2</v>
      </c>
      <c r="C220" t="s">
        <v>35</v>
      </c>
      <c r="D220" t="s">
        <v>82</v>
      </c>
      <c r="E220" t="s">
        <v>8</v>
      </c>
      <c r="G220" t="s">
        <v>37</v>
      </c>
      <c r="J220" t="s">
        <v>52</v>
      </c>
    </row>
    <row r="221" spans="1:11" x14ac:dyDescent="0.3">
      <c r="A221" t="s">
        <v>53</v>
      </c>
      <c r="B221" s="2">
        <v>0.17937219730941703</v>
      </c>
      <c r="C221" t="s">
        <v>35</v>
      </c>
      <c r="D221" t="s">
        <v>88</v>
      </c>
      <c r="E221" t="s">
        <v>54</v>
      </c>
      <c r="G221" t="s">
        <v>37</v>
      </c>
      <c r="H221" t="s">
        <v>55</v>
      </c>
      <c r="I221" t="s">
        <v>56</v>
      </c>
      <c r="J221" t="s">
        <v>57</v>
      </c>
      <c r="K221" t="s">
        <v>58</v>
      </c>
    </row>
    <row r="222" spans="1:11" x14ac:dyDescent="0.3">
      <c r="A222" t="s">
        <v>59</v>
      </c>
      <c r="B222" s="2">
        <v>1.1457566427949933E-2</v>
      </c>
      <c r="C222" t="s">
        <v>31</v>
      </c>
      <c r="D222" t="s">
        <v>60</v>
      </c>
      <c r="E222" t="s">
        <v>8</v>
      </c>
      <c r="G222" t="s">
        <v>37</v>
      </c>
      <c r="I222" t="s">
        <v>61</v>
      </c>
      <c r="J222" t="s">
        <v>62</v>
      </c>
      <c r="K222" t="s">
        <v>40</v>
      </c>
    </row>
    <row r="223" spans="1:11" x14ac:dyDescent="0.3">
      <c r="A223" t="s">
        <v>63</v>
      </c>
      <c r="B223" s="2">
        <v>2.20868750418312</v>
      </c>
      <c r="C223" t="s">
        <v>35</v>
      </c>
      <c r="D223" t="s">
        <v>4</v>
      </c>
      <c r="E223" t="s">
        <v>64</v>
      </c>
      <c r="G223" t="s">
        <v>37</v>
      </c>
      <c r="J223" t="s">
        <v>65</v>
      </c>
    </row>
    <row r="224" spans="1:11" x14ac:dyDescent="0.3">
      <c r="A224" t="s">
        <v>126</v>
      </c>
      <c r="B224">
        <v>55.5</v>
      </c>
      <c r="C224" t="s">
        <v>18</v>
      </c>
      <c r="E224" t="s">
        <v>72</v>
      </c>
      <c r="F224" t="s">
        <v>127</v>
      </c>
      <c r="G224" t="s">
        <v>20</v>
      </c>
    </row>
    <row r="226" spans="1:8" ht="15.6" x14ac:dyDescent="0.3">
      <c r="A226" s="1" t="s">
        <v>0</v>
      </c>
      <c r="B226" s="1" t="s">
        <v>116</v>
      </c>
    </row>
    <row r="227" spans="1:8" x14ac:dyDescent="0.3">
      <c r="A227" t="s">
        <v>3</v>
      </c>
      <c r="B227" t="s">
        <v>87</v>
      </c>
    </row>
    <row r="228" spans="1:8" x14ac:dyDescent="0.3">
      <c r="A228" t="s">
        <v>5</v>
      </c>
      <c r="B228">
        <v>1</v>
      </c>
    </row>
    <row r="229" spans="1:8" x14ac:dyDescent="0.3">
      <c r="A229" t="s">
        <v>6</v>
      </c>
      <c r="B229" t="s">
        <v>117</v>
      </c>
    </row>
    <row r="230" spans="1:8" x14ac:dyDescent="0.3">
      <c r="A230" t="s">
        <v>14</v>
      </c>
      <c r="B230" t="s">
        <v>100</v>
      </c>
    </row>
    <row r="231" spans="1:8" x14ac:dyDescent="0.3">
      <c r="A231" t="s">
        <v>7</v>
      </c>
      <c r="B231" t="s">
        <v>8</v>
      </c>
    </row>
    <row r="232" spans="1:8" x14ac:dyDescent="0.3">
      <c r="A232" t="s">
        <v>2</v>
      </c>
      <c r="B232" t="s">
        <v>123</v>
      </c>
    </row>
    <row r="233" spans="1:8" ht="15.6" x14ac:dyDescent="0.3">
      <c r="A233" s="1" t="s">
        <v>9</v>
      </c>
    </row>
    <row r="234" spans="1:8" x14ac:dyDescent="0.3">
      <c r="A234" t="s">
        <v>10</v>
      </c>
      <c r="B234" t="s">
        <v>11</v>
      </c>
      <c r="C234" t="s">
        <v>12</v>
      </c>
      <c r="D234" t="s">
        <v>3</v>
      </c>
      <c r="E234" t="s">
        <v>13</v>
      </c>
      <c r="F234" t="s">
        <v>7</v>
      </c>
      <c r="G234" t="s">
        <v>14</v>
      </c>
      <c r="H234" t="s">
        <v>6</v>
      </c>
    </row>
    <row r="235" spans="1:8" x14ac:dyDescent="0.3">
      <c r="A235" t="s">
        <v>116</v>
      </c>
      <c r="B235">
        <v>1</v>
      </c>
      <c r="C235" t="s">
        <v>65</v>
      </c>
      <c r="D235" t="s">
        <v>87</v>
      </c>
      <c r="F235" t="s">
        <v>8</v>
      </c>
      <c r="G235" t="s">
        <v>32</v>
      </c>
      <c r="H235" t="s">
        <v>117</v>
      </c>
    </row>
    <row r="236" spans="1:8" x14ac:dyDescent="0.3">
      <c r="A236" t="s">
        <v>1</v>
      </c>
      <c r="B236">
        <v>1.02</v>
      </c>
      <c r="C236" t="s">
        <v>65</v>
      </c>
      <c r="D236" t="s">
        <v>87</v>
      </c>
      <c r="F236" t="s">
        <v>8</v>
      </c>
      <c r="G236" t="s">
        <v>37</v>
      </c>
      <c r="H236" t="s">
        <v>1</v>
      </c>
    </row>
    <row r="237" spans="1:8" ht="15.6" x14ac:dyDescent="0.3">
      <c r="A237" s="4" t="s">
        <v>53</v>
      </c>
      <c r="B237">
        <f>(0.0028236*0.669)+0.208</f>
        <v>0.2098889884</v>
      </c>
      <c r="C237" t="s">
        <v>35</v>
      </c>
      <c r="D237" t="s">
        <v>87</v>
      </c>
      <c r="F237" t="s">
        <v>54</v>
      </c>
      <c r="G237" t="s">
        <v>37</v>
      </c>
      <c r="H237" s="4" t="s">
        <v>57</v>
      </c>
    </row>
    <row r="238" spans="1:8" x14ac:dyDescent="0.3">
      <c r="A238" t="s">
        <v>128</v>
      </c>
      <c r="B238">
        <f>0.061874*0.669</f>
        <v>4.1393706000000002E-2</v>
      </c>
      <c r="C238" t="s">
        <v>35</v>
      </c>
      <c r="D238" t="s">
        <v>82</v>
      </c>
      <c r="F238" t="s">
        <v>72</v>
      </c>
      <c r="G238" t="s">
        <v>37</v>
      </c>
      <c r="H238" t="s">
        <v>129</v>
      </c>
    </row>
    <row r="239" spans="1:8" x14ac:dyDescent="0.3">
      <c r="A239" t="s">
        <v>118</v>
      </c>
      <c r="B239">
        <f>0.000000034944*0.669</f>
        <v>2.3377536E-8</v>
      </c>
      <c r="C239" t="s">
        <v>35</v>
      </c>
      <c r="D239" t="s">
        <v>82</v>
      </c>
      <c r="F239" t="s">
        <v>120</v>
      </c>
      <c r="G239" t="s">
        <v>37</v>
      </c>
      <c r="H239" t="s">
        <v>119</v>
      </c>
    </row>
    <row r="240" spans="1:8" x14ac:dyDescent="0.3">
      <c r="A240" t="s">
        <v>125</v>
      </c>
      <c r="B240" s="2">
        <v>8.4800000000000005E-8</v>
      </c>
      <c r="C240" t="s">
        <v>35</v>
      </c>
      <c r="D240" t="s">
        <v>36</v>
      </c>
      <c r="F240" t="s">
        <v>7</v>
      </c>
      <c r="G240" t="s">
        <v>37</v>
      </c>
      <c r="H240" t="s">
        <v>124</v>
      </c>
    </row>
    <row r="241" spans="1:11" x14ac:dyDescent="0.3">
      <c r="A241" t="s">
        <v>121</v>
      </c>
      <c r="B241">
        <f>(0.00000521*0.669)+0.000010376</f>
        <v>1.386149E-5</v>
      </c>
      <c r="C241" t="s">
        <v>18</v>
      </c>
      <c r="E241" t="s">
        <v>19</v>
      </c>
      <c r="F241" t="s">
        <v>8</v>
      </c>
      <c r="G241" t="s">
        <v>20</v>
      </c>
    </row>
    <row r="242" spans="1:11" x14ac:dyDescent="0.3">
      <c r="A242" t="s">
        <v>24</v>
      </c>
      <c r="B242">
        <f>(0.000000000597*0.669)+0.000000004</f>
        <v>4.3993930000000006E-9</v>
      </c>
      <c r="C242" t="s">
        <v>18</v>
      </c>
      <c r="E242" t="s">
        <v>19</v>
      </c>
      <c r="F242" t="s">
        <v>8</v>
      </c>
      <c r="G242" t="s">
        <v>20</v>
      </c>
    </row>
    <row r="243" spans="1:11" x14ac:dyDescent="0.3">
      <c r="A243" t="s">
        <v>26</v>
      </c>
      <c r="B243">
        <f>(0.00018*0.669)+0.00018</f>
        <v>3.0042000000000003E-4</v>
      </c>
      <c r="C243" t="s">
        <v>18</v>
      </c>
      <c r="E243" t="s">
        <v>19</v>
      </c>
      <c r="F243" t="s">
        <v>8</v>
      </c>
      <c r="G243" t="s">
        <v>20</v>
      </c>
    </row>
    <row r="244" spans="1:11" x14ac:dyDescent="0.3">
      <c r="A244" t="s">
        <v>122</v>
      </c>
      <c r="B244">
        <f>0.0000018*0.669</f>
        <v>1.2042E-6</v>
      </c>
      <c r="C244" t="s">
        <v>18</v>
      </c>
      <c r="E244" t="s">
        <v>19</v>
      </c>
      <c r="F244" t="s">
        <v>8</v>
      </c>
      <c r="G244" t="s">
        <v>20</v>
      </c>
    </row>
    <row r="246" spans="1:11" ht="15.6" x14ac:dyDescent="0.3">
      <c r="A246" s="1" t="s">
        <v>0</v>
      </c>
      <c r="B246" s="1" t="s">
        <v>1</v>
      </c>
    </row>
    <row r="247" spans="1:11" x14ac:dyDescent="0.3">
      <c r="A247" t="s">
        <v>2</v>
      </c>
      <c r="B247" t="s">
        <v>99</v>
      </c>
    </row>
    <row r="248" spans="1:11" x14ac:dyDescent="0.3">
      <c r="A248" t="s">
        <v>3</v>
      </c>
      <c r="B248" t="s">
        <v>87</v>
      </c>
    </row>
    <row r="249" spans="1:11" x14ac:dyDescent="0.3">
      <c r="A249" t="s">
        <v>5</v>
      </c>
      <c r="B249">
        <v>1</v>
      </c>
    </row>
    <row r="250" spans="1:11" x14ac:dyDescent="0.3">
      <c r="A250" t="s">
        <v>6</v>
      </c>
      <c r="B250" t="s">
        <v>1</v>
      </c>
    </row>
    <row r="251" spans="1:11" x14ac:dyDescent="0.3">
      <c r="A251" t="s">
        <v>7</v>
      </c>
      <c r="B251" t="s">
        <v>8</v>
      </c>
    </row>
    <row r="252" spans="1:11" x14ac:dyDescent="0.3">
      <c r="A252" t="s">
        <v>92</v>
      </c>
      <c r="B252" t="s">
        <v>93</v>
      </c>
    </row>
    <row r="253" spans="1:11" ht="15.6" x14ac:dyDescent="0.3">
      <c r="A253" s="1" t="s">
        <v>9</v>
      </c>
    </row>
    <row r="254" spans="1:11" x14ac:dyDescent="0.3">
      <c r="A254" t="s">
        <v>10</v>
      </c>
      <c r="B254" t="s">
        <v>11</v>
      </c>
      <c r="C254" t="s">
        <v>12</v>
      </c>
      <c r="D254" t="s">
        <v>3</v>
      </c>
      <c r="E254" t="s">
        <v>7</v>
      </c>
      <c r="F254" t="s">
        <v>13</v>
      </c>
      <c r="G254" t="s">
        <v>14</v>
      </c>
      <c r="H254" t="s">
        <v>15</v>
      </c>
      <c r="I254" t="s">
        <v>2</v>
      </c>
      <c r="J254" t="s">
        <v>6</v>
      </c>
      <c r="K254" t="s">
        <v>16</v>
      </c>
    </row>
    <row r="255" spans="1:11" x14ac:dyDescent="0.3">
      <c r="A255" t="s">
        <v>17</v>
      </c>
      <c r="B255" s="2">
        <v>1.8385650224215247E-4</v>
      </c>
      <c r="C255" t="s">
        <v>18</v>
      </c>
      <c r="E255" t="s">
        <v>8</v>
      </c>
      <c r="F255" t="s">
        <v>19</v>
      </c>
      <c r="G255" t="s">
        <v>20</v>
      </c>
      <c r="I255" t="s">
        <v>21</v>
      </c>
    </row>
    <row r="256" spans="1:11" x14ac:dyDescent="0.3">
      <c r="A256" t="s">
        <v>22</v>
      </c>
      <c r="B256">
        <v>1.3713596052052344</v>
      </c>
      <c r="C256" t="s">
        <v>18</v>
      </c>
      <c r="E256" t="s">
        <v>8</v>
      </c>
      <c r="F256" t="s">
        <v>19</v>
      </c>
      <c r="G256" t="s">
        <v>20</v>
      </c>
      <c r="I256" t="s">
        <v>23</v>
      </c>
    </row>
    <row r="257" spans="1:11" x14ac:dyDescent="0.3">
      <c r="A257" t="s">
        <v>95</v>
      </c>
      <c r="B257" s="2">
        <f>2.65+B256</f>
        <v>4.0213596052052338</v>
      </c>
      <c r="C257" t="s">
        <v>18</v>
      </c>
      <c r="E257" t="s">
        <v>8</v>
      </c>
      <c r="F257" t="s">
        <v>96</v>
      </c>
      <c r="G257" t="s">
        <v>20</v>
      </c>
      <c r="H257" t="s">
        <v>97</v>
      </c>
      <c r="I257" t="s">
        <v>98</v>
      </c>
    </row>
    <row r="258" spans="1:11" x14ac:dyDescent="0.3">
      <c r="A258" t="s">
        <v>24</v>
      </c>
      <c r="B258" s="2">
        <v>5.2130044843049324E-6</v>
      </c>
      <c r="C258" t="s">
        <v>18</v>
      </c>
      <c r="E258" t="s">
        <v>8</v>
      </c>
      <c r="F258" t="s">
        <v>19</v>
      </c>
      <c r="G258" t="s">
        <v>20</v>
      </c>
      <c r="I258" t="s">
        <v>25</v>
      </c>
    </row>
    <row r="259" spans="1:11" x14ac:dyDescent="0.3">
      <c r="A259" t="s">
        <v>26</v>
      </c>
      <c r="B259" s="2">
        <v>4.2869955156950664E-4</v>
      </c>
      <c r="C259" t="s">
        <v>18</v>
      </c>
      <c r="E259" t="s">
        <v>8</v>
      </c>
      <c r="F259" t="s">
        <v>19</v>
      </c>
      <c r="G259" t="s">
        <v>20</v>
      </c>
      <c r="H259" t="s">
        <v>27</v>
      </c>
      <c r="I259" t="s">
        <v>25</v>
      </c>
    </row>
    <row r="260" spans="1:11" x14ac:dyDescent="0.3">
      <c r="A260" t="s">
        <v>28</v>
      </c>
      <c r="B260" s="2">
        <v>8.9686098654708509E-6</v>
      </c>
      <c r="C260" t="s">
        <v>18</v>
      </c>
      <c r="E260" t="s">
        <v>8</v>
      </c>
      <c r="F260" t="s">
        <v>19</v>
      </c>
      <c r="G260" t="s">
        <v>20</v>
      </c>
      <c r="I260" t="s">
        <v>25</v>
      </c>
    </row>
    <row r="261" spans="1:11" x14ac:dyDescent="0.3">
      <c r="A261" t="s">
        <v>29</v>
      </c>
      <c r="B261" s="2">
        <v>8.2448430493273531E-4</v>
      </c>
      <c r="C261" t="s">
        <v>18</v>
      </c>
      <c r="E261" t="s">
        <v>8</v>
      </c>
      <c r="F261" t="s">
        <v>19</v>
      </c>
      <c r="G261" t="s">
        <v>20</v>
      </c>
      <c r="I261" t="s">
        <v>30</v>
      </c>
    </row>
    <row r="262" spans="1:11" x14ac:dyDescent="0.3">
      <c r="A262" t="s">
        <v>1</v>
      </c>
      <c r="B262">
        <v>1</v>
      </c>
      <c r="C262" t="s">
        <v>31</v>
      </c>
      <c r="D262" t="s">
        <v>87</v>
      </c>
      <c r="E262" t="s">
        <v>8</v>
      </c>
      <c r="G262" t="s">
        <v>32</v>
      </c>
      <c r="I262" t="s">
        <v>6</v>
      </c>
      <c r="J262" t="s">
        <v>33</v>
      </c>
    </row>
    <row r="263" spans="1:11" x14ac:dyDescent="0.3">
      <c r="A263" t="s">
        <v>34</v>
      </c>
      <c r="B263" s="2">
        <v>2.8160765678334782E-2</v>
      </c>
      <c r="C263" t="s">
        <v>35</v>
      </c>
      <c r="D263" t="s">
        <v>36</v>
      </c>
      <c r="E263" t="s">
        <v>8</v>
      </c>
      <c r="G263" t="s">
        <v>37</v>
      </c>
      <c r="I263" t="s">
        <v>38</v>
      </c>
      <c r="J263" t="s">
        <v>39</v>
      </c>
      <c r="K263" t="s">
        <v>40</v>
      </c>
    </row>
    <row r="264" spans="1:11" x14ac:dyDescent="0.3">
      <c r="A264" t="s">
        <v>41</v>
      </c>
      <c r="B264" s="2">
        <v>1.1043437520915599E-3</v>
      </c>
      <c r="C264" t="s">
        <v>35</v>
      </c>
      <c r="D264" t="s">
        <v>36</v>
      </c>
      <c r="E264" t="s">
        <v>8</v>
      </c>
      <c r="G264" t="s">
        <v>37</v>
      </c>
      <c r="I264" t="s">
        <v>42</v>
      </c>
      <c r="J264" t="s">
        <v>43</v>
      </c>
      <c r="K264" t="s">
        <v>40</v>
      </c>
    </row>
    <row r="265" spans="1:11" x14ac:dyDescent="0.3">
      <c r="A265" t="s">
        <v>44</v>
      </c>
      <c r="B265" s="2">
        <v>5.9790732436472346E-10</v>
      </c>
      <c r="C265" t="s">
        <v>35</v>
      </c>
      <c r="D265" t="s">
        <v>36</v>
      </c>
      <c r="E265" t="s">
        <v>7</v>
      </c>
      <c r="G265" t="s">
        <v>37</v>
      </c>
      <c r="I265" t="s">
        <v>45</v>
      </c>
      <c r="J265" t="s">
        <v>46</v>
      </c>
      <c r="K265" t="s">
        <v>47</v>
      </c>
    </row>
    <row r="266" spans="1:11" x14ac:dyDescent="0.3">
      <c r="A266" t="s">
        <v>48</v>
      </c>
      <c r="B266" s="2">
        <v>6.6260625125493598E-5</v>
      </c>
      <c r="C266" t="s">
        <v>35</v>
      </c>
      <c r="D266" t="s">
        <v>36</v>
      </c>
      <c r="E266" t="s">
        <v>8</v>
      </c>
      <c r="G266" t="s">
        <v>37</v>
      </c>
      <c r="I266" t="s">
        <v>49</v>
      </c>
      <c r="J266" t="s">
        <v>50</v>
      </c>
      <c r="K266" t="s">
        <v>40</v>
      </c>
    </row>
    <row r="267" spans="1:11" x14ac:dyDescent="0.3">
      <c r="A267" t="s">
        <v>51</v>
      </c>
      <c r="B267" s="2">
        <v>6.6260625125493591E-2</v>
      </c>
      <c r="C267" t="s">
        <v>35</v>
      </c>
      <c r="D267" t="s">
        <v>82</v>
      </c>
      <c r="E267" t="s">
        <v>8</v>
      </c>
      <c r="G267" t="s">
        <v>37</v>
      </c>
      <c r="J267" t="s">
        <v>52</v>
      </c>
    </row>
    <row r="268" spans="1:11" x14ac:dyDescent="0.3">
      <c r="A268" t="s">
        <v>53</v>
      </c>
      <c r="B268" s="2">
        <v>0.17937219730941703</v>
      </c>
      <c r="C268" t="s">
        <v>35</v>
      </c>
      <c r="D268" t="s">
        <v>87</v>
      </c>
      <c r="E268" t="s">
        <v>54</v>
      </c>
      <c r="G268" t="s">
        <v>37</v>
      </c>
      <c r="H268" t="s">
        <v>55</v>
      </c>
      <c r="I268" t="s">
        <v>56</v>
      </c>
      <c r="J268" t="s">
        <v>57</v>
      </c>
      <c r="K268" t="s">
        <v>58</v>
      </c>
    </row>
    <row r="269" spans="1:11" x14ac:dyDescent="0.3">
      <c r="A269" t="s">
        <v>59</v>
      </c>
      <c r="B269" s="2">
        <v>1.1457566427949933E-2</v>
      </c>
      <c r="C269" t="s">
        <v>31</v>
      </c>
      <c r="D269" t="s">
        <v>60</v>
      </c>
      <c r="E269" t="s">
        <v>8</v>
      </c>
      <c r="G269" t="s">
        <v>37</v>
      </c>
      <c r="I269" t="s">
        <v>61</v>
      </c>
      <c r="J269" t="s">
        <v>62</v>
      </c>
      <c r="K269" t="s">
        <v>40</v>
      </c>
    </row>
    <row r="270" spans="1:11" x14ac:dyDescent="0.3">
      <c r="A270" t="s">
        <v>63</v>
      </c>
      <c r="B270" s="2">
        <v>2.20868750418312</v>
      </c>
      <c r="C270" t="s">
        <v>35</v>
      </c>
      <c r="D270" t="s">
        <v>4</v>
      </c>
      <c r="E270" t="s">
        <v>64</v>
      </c>
      <c r="G270" t="s">
        <v>37</v>
      </c>
      <c r="J270" t="s">
        <v>65</v>
      </c>
    </row>
    <row r="271" spans="1:11" x14ac:dyDescent="0.3">
      <c r="A271" t="s">
        <v>126</v>
      </c>
      <c r="B271">
        <v>55.5</v>
      </c>
      <c r="C271" t="s">
        <v>18</v>
      </c>
      <c r="E271" t="s">
        <v>72</v>
      </c>
      <c r="F271" t="s">
        <v>127</v>
      </c>
      <c r="G271" t="s">
        <v>20</v>
      </c>
    </row>
    <row r="273" spans="1:8" ht="15.6" x14ac:dyDescent="0.3">
      <c r="A273" s="1" t="s">
        <v>0</v>
      </c>
      <c r="B273" s="1" t="s">
        <v>116</v>
      </c>
    </row>
    <row r="274" spans="1:8" x14ac:dyDescent="0.3">
      <c r="A274" t="s">
        <v>3</v>
      </c>
      <c r="B274" t="s">
        <v>86</v>
      </c>
    </row>
    <row r="275" spans="1:8" x14ac:dyDescent="0.3">
      <c r="A275" t="s">
        <v>5</v>
      </c>
      <c r="B275">
        <v>1</v>
      </c>
    </row>
    <row r="276" spans="1:8" x14ac:dyDescent="0.3">
      <c r="A276" t="s">
        <v>6</v>
      </c>
      <c r="B276" t="s">
        <v>117</v>
      </c>
    </row>
    <row r="277" spans="1:8" x14ac:dyDescent="0.3">
      <c r="A277" t="s">
        <v>14</v>
      </c>
      <c r="B277" t="s">
        <v>100</v>
      </c>
    </row>
    <row r="278" spans="1:8" x14ac:dyDescent="0.3">
      <c r="A278" t="s">
        <v>7</v>
      </c>
      <c r="B278" t="s">
        <v>8</v>
      </c>
    </row>
    <row r="279" spans="1:8" x14ac:dyDescent="0.3">
      <c r="A279" t="s">
        <v>2</v>
      </c>
      <c r="B279" t="s">
        <v>123</v>
      </c>
    </row>
    <row r="280" spans="1:8" ht="15.6" x14ac:dyDescent="0.3">
      <c r="A280" s="1" t="s">
        <v>9</v>
      </c>
    </row>
    <row r="281" spans="1:8" x14ac:dyDescent="0.3">
      <c r="A281" t="s">
        <v>10</v>
      </c>
      <c r="B281" t="s">
        <v>11</v>
      </c>
      <c r="C281" t="s">
        <v>12</v>
      </c>
      <c r="D281" t="s">
        <v>3</v>
      </c>
      <c r="E281" t="s">
        <v>13</v>
      </c>
      <c r="F281" t="s">
        <v>7</v>
      </c>
      <c r="G281" t="s">
        <v>14</v>
      </c>
      <c r="H281" t="s">
        <v>6</v>
      </c>
    </row>
    <row r="282" spans="1:8" x14ac:dyDescent="0.3">
      <c r="A282" t="s">
        <v>116</v>
      </c>
      <c r="B282">
        <v>1</v>
      </c>
      <c r="C282" t="s">
        <v>65</v>
      </c>
      <c r="D282" t="s">
        <v>86</v>
      </c>
      <c r="F282" t="s">
        <v>8</v>
      </c>
      <c r="G282" t="s">
        <v>32</v>
      </c>
      <c r="H282" t="s">
        <v>117</v>
      </c>
    </row>
    <row r="283" spans="1:8" x14ac:dyDescent="0.3">
      <c r="A283" t="s">
        <v>1</v>
      </c>
      <c r="B283">
        <v>1.02</v>
      </c>
      <c r="C283" t="s">
        <v>65</v>
      </c>
      <c r="D283" t="s">
        <v>86</v>
      </c>
      <c r="F283" t="s">
        <v>8</v>
      </c>
      <c r="G283" t="s">
        <v>37</v>
      </c>
      <c r="H283" t="s">
        <v>1</v>
      </c>
    </row>
    <row r="284" spans="1:8" ht="15.6" x14ac:dyDescent="0.3">
      <c r="A284" s="4" t="s">
        <v>53</v>
      </c>
      <c r="B284">
        <f>(0.0028236*0.669)+0.208</f>
        <v>0.2098889884</v>
      </c>
      <c r="C284" t="s">
        <v>35</v>
      </c>
      <c r="D284" t="s">
        <v>86</v>
      </c>
      <c r="F284" t="s">
        <v>54</v>
      </c>
      <c r="G284" t="s">
        <v>37</v>
      </c>
      <c r="H284" s="4" t="s">
        <v>57</v>
      </c>
    </row>
    <row r="285" spans="1:8" x14ac:dyDescent="0.3">
      <c r="A285" t="s">
        <v>128</v>
      </c>
      <c r="B285">
        <f>0.061874*0.669</f>
        <v>4.1393706000000002E-2</v>
      </c>
      <c r="C285" t="s">
        <v>35</v>
      </c>
      <c r="D285" t="s">
        <v>82</v>
      </c>
      <c r="F285" t="s">
        <v>72</v>
      </c>
      <c r="G285" t="s">
        <v>37</v>
      </c>
      <c r="H285" t="s">
        <v>129</v>
      </c>
    </row>
    <row r="286" spans="1:8" x14ac:dyDescent="0.3">
      <c r="A286" t="s">
        <v>118</v>
      </c>
      <c r="B286">
        <f>0.000000034944*0.669</f>
        <v>2.3377536E-8</v>
      </c>
      <c r="C286" t="s">
        <v>35</v>
      </c>
      <c r="D286" t="s">
        <v>82</v>
      </c>
      <c r="F286" t="s">
        <v>120</v>
      </c>
      <c r="G286" t="s">
        <v>37</v>
      </c>
      <c r="H286" t="s">
        <v>119</v>
      </c>
    </row>
    <row r="287" spans="1:8" x14ac:dyDescent="0.3">
      <c r="A287" t="s">
        <v>125</v>
      </c>
      <c r="B287" s="2">
        <v>8.4800000000000005E-8</v>
      </c>
      <c r="C287" t="s">
        <v>35</v>
      </c>
      <c r="D287" t="s">
        <v>36</v>
      </c>
      <c r="F287" t="s">
        <v>7</v>
      </c>
      <c r="G287" t="s">
        <v>37</v>
      </c>
      <c r="H287" t="s">
        <v>124</v>
      </c>
    </row>
    <row r="288" spans="1:8" x14ac:dyDescent="0.3">
      <c r="A288" t="s">
        <v>121</v>
      </c>
      <c r="B288">
        <f>(0.00000521*0.669)+0.000010376</f>
        <v>1.386149E-5</v>
      </c>
      <c r="C288" t="s">
        <v>18</v>
      </c>
      <c r="E288" t="s">
        <v>19</v>
      </c>
      <c r="F288" t="s">
        <v>8</v>
      </c>
      <c r="G288" t="s">
        <v>20</v>
      </c>
    </row>
    <row r="289" spans="1:11" x14ac:dyDescent="0.3">
      <c r="A289" t="s">
        <v>24</v>
      </c>
      <c r="B289">
        <f>(0.000000000597*0.669)+0.000000004</f>
        <v>4.3993930000000006E-9</v>
      </c>
      <c r="C289" t="s">
        <v>18</v>
      </c>
      <c r="E289" t="s">
        <v>19</v>
      </c>
      <c r="F289" t="s">
        <v>8</v>
      </c>
      <c r="G289" t="s">
        <v>20</v>
      </c>
    </row>
    <row r="290" spans="1:11" x14ac:dyDescent="0.3">
      <c r="A290" t="s">
        <v>26</v>
      </c>
      <c r="B290">
        <f>(0.00018*0.669)+0.00018</f>
        <v>3.0042000000000003E-4</v>
      </c>
      <c r="C290" t="s">
        <v>18</v>
      </c>
      <c r="E290" t="s">
        <v>19</v>
      </c>
      <c r="F290" t="s">
        <v>8</v>
      </c>
      <c r="G290" t="s">
        <v>20</v>
      </c>
    </row>
    <row r="291" spans="1:11" x14ac:dyDescent="0.3">
      <c r="A291" t="s">
        <v>122</v>
      </c>
      <c r="B291">
        <f>0.0000018*0.669</f>
        <v>1.2042E-6</v>
      </c>
      <c r="C291" t="s">
        <v>18</v>
      </c>
      <c r="E291" t="s">
        <v>19</v>
      </c>
      <c r="F291" t="s">
        <v>8</v>
      </c>
      <c r="G291" t="s">
        <v>20</v>
      </c>
    </row>
    <row r="293" spans="1:11" ht="15.6" x14ac:dyDescent="0.3">
      <c r="A293" s="1" t="s">
        <v>0</v>
      </c>
      <c r="B293" s="1" t="s">
        <v>1</v>
      </c>
    </row>
    <row r="294" spans="1:11" x14ac:dyDescent="0.3">
      <c r="A294" t="s">
        <v>2</v>
      </c>
      <c r="B294" t="s">
        <v>99</v>
      </c>
    </row>
    <row r="295" spans="1:11" x14ac:dyDescent="0.3">
      <c r="A295" t="s">
        <v>3</v>
      </c>
      <c r="B295" t="s">
        <v>86</v>
      </c>
    </row>
    <row r="296" spans="1:11" x14ac:dyDescent="0.3">
      <c r="A296" t="s">
        <v>5</v>
      </c>
      <c r="B296">
        <v>1</v>
      </c>
    </row>
    <row r="297" spans="1:11" x14ac:dyDescent="0.3">
      <c r="A297" t="s">
        <v>6</v>
      </c>
      <c r="B297" t="s">
        <v>1</v>
      </c>
    </row>
    <row r="298" spans="1:11" x14ac:dyDescent="0.3">
      <c r="A298" t="s">
        <v>7</v>
      </c>
      <c r="B298" t="s">
        <v>8</v>
      </c>
    </row>
    <row r="299" spans="1:11" x14ac:dyDescent="0.3">
      <c r="A299" t="s">
        <v>92</v>
      </c>
      <c r="B299" t="s">
        <v>93</v>
      </c>
    </row>
    <row r="300" spans="1:11" ht="15.6" x14ac:dyDescent="0.3">
      <c r="A300" s="1" t="s">
        <v>9</v>
      </c>
    </row>
    <row r="301" spans="1:11" x14ac:dyDescent="0.3">
      <c r="A301" t="s">
        <v>10</v>
      </c>
      <c r="B301" t="s">
        <v>11</v>
      </c>
      <c r="C301" t="s">
        <v>12</v>
      </c>
      <c r="D301" t="s">
        <v>3</v>
      </c>
      <c r="E301" t="s">
        <v>7</v>
      </c>
      <c r="F301" t="s">
        <v>13</v>
      </c>
      <c r="G301" t="s">
        <v>14</v>
      </c>
      <c r="H301" t="s">
        <v>15</v>
      </c>
      <c r="I301" t="s">
        <v>2</v>
      </c>
      <c r="J301" t="s">
        <v>6</v>
      </c>
      <c r="K301" t="s">
        <v>16</v>
      </c>
    </row>
    <row r="302" spans="1:11" x14ac:dyDescent="0.3">
      <c r="A302" t="s">
        <v>17</v>
      </c>
      <c r="B302" s="2">
        <v>1.8385650224215247E-4</v>
      </c>
      <c r="C302" t="s">
        <v>18</v>
      </c>
      <c r="E302" t="s">
        <v>8</v>
      </c>
      <c r="F302" t="s">
        <v>19</v>
      </c>
      <c r="G302" t="s">
        <v>20</v>
      </c>
      <c r="I302" t="s">
        <v>21</v>
      </c>
    </row>
    <row r="303" spans="1:11" x14ac:dyDescent="0.3">
      <c r="A303" t="s">
        <v>22</v>
      </c>
      <c r="B303">
        <v>1.3713596052052344</v>
      </c>
      <c r="C303" t="s">
        <v>18</v>
      </c>
      <c r="E303" t="s">
        <v>8</v>
      </c>
      <c r="F303" t="s">
        <v>19</v>
      </c>
      <c r="G303" t="s">
        <v>20</v>
      </c>
      <c r="I303" t="s">
        <v>23</v>
      </c>
    </row>
    <row r="304" spans="1:11" x14ac:dyDescent="0.3">
      <c r="A304" t="s">
        <v>95</v>
      </c>
      <c r="B304" s="2">
        <f>2.65+B303</f>
        <v>4.0213596052052338</v>
      </c>
      <c r="C304" t="s">
        <v>18</v>
      </c>
      <c r="E304" t="s">
        <v>8</v>
      </c>
      <c r="F304" t="s">
        <v>96</v>
      </c>
      <c r="G304" t="s">
        <v>20</v>
      </c>
      <c r="H304" t="s">
        <v>97</v>
      </c>
      <c r="I304" t="s">
        <v>98</v>
      </c>
    </row>
    <row r="305" spans="1:11" x14ac:dyDescent="0.3">
      <c r="A305" t="s">
        <v>24</v>
      </c>
      <c r="B305" s="2">
        <v>5.2130044843049324E-6</v>
      </c>
      <c r="C305" t="s">
        <v>18</v>
      </c>
      <c r="E305" t="s">
        <v>8</v>
      </c>
      <c r="F305" t="s">
        <v>19</v>
      </c>
      <c r="G305" t="s">
        <v>20</v>
      </c>
      <c r="I305" t="s">
        <v>25</v>
      </c>
    </row>
    <row r="306" spans="1:11" x14ac:dyDescent="0.3">
      <c r="A306" t="s">
        <v>26</v>
      </c>
      <c r="B306" s="2">
        <v>4.2869955156950664E-4</v>
      </c>
      <c r="C306" t="s">
        <v>18</v>
      </c>
      <c r="E306" t="s">
        <v>8</v>
      </c>
      <c r="F306" t="s">
        <v>19</v>
      </c>
      <c r="G306" t="s">
        <v>20</v>
      </c>
      <c r="H306" t="s">
        <v>27</v>
      </c>
      <c r="I306" t="s">
        <v>25</v>
      </c>
    </row>
    <row r="307" spans="1:11" x14ac:dyDescent="0.3">
      <c r="A307" t="s">
        <v>28</v>
      </c>
      <c r="B307" s="2">
        <v>8.9686098654708509E-6</v>
      </c>
      <c r="C307" t="s">
        <v>18</v>
      </c>
      <c r="E307" t="s">
        <v>8</v>
      </c>
      <c r="F307" t="s">
        <v>19</v>
      </c>
      <c r="G307" t="s">
        <v>20</v>
      </c>
      <c r="I307" t="s">
        <v>25</v>
      </c>
    </row>
    <row r="308" spans="1:11" x14ac:dyDescent="0.3">
      <c r="A308" t="s">
        <v>29</v>
      </c>
      <c r="B308" s="2">
        <v>8.2448430493273531E-4</v>
      </c>
      <c r="C308" t="s">
        <v>18</v>
      </c>
      <c r="E308" t="s">
        <v>8</v>
      </c>
      <c r="F308" t="s">
        <v>19</v>
      </c>
      <c r="G308" t="s">
        <v>20</v>
      </c>
      <c r="I308" t="s">
        <v>30</v>
      </c>
    </row>
    <row r="309" spans="1:11" x14ac:dyDescent="0.3">
      <c r="A309" t="s">
        <v>1</v>
      </c>
      <c r="B309">
        <v>1</v>
      </c>
      <c r="C309" t="s">
        <v>31</v>
      </c>
      <c r="D309" t="s">
        <v>86</v>
      </c>
      <c r="E309" t="s">
        <v>8</v>
      </c>
      <c r="G309" t="s">
        <v>32</v>
      </c>
      <c r="I309" t="s">
        <v>6</v>
      </c>
      <c r="J309" t="s">
        <v>33</v>
      </c>
    </row>
    <row r="310" spans="1:11" x14ac:dyDescent="0.3">
      <c r="A310" t="s">
        <v>34</v>
      </c>
      <c r="B310" s="2">
        <v>2.8160765678334782E-2</v>
      </c>
      <c r="C310" t="s">
        <v>35</v>
      </c>
      <c r="D310" t="s">
        <v>36</v>
      </c>
      <c r="E310" t="s">
        <v>8</v>
      </c>
      <c r="G310" t="s">
        <v>37</v>
      </c>
      <c r="I310" t="s">
        <v>38</v>
      </c>
      <c r="J310" t="s">
        <v>39</v>
      </c>
      <c r="K310" t="s">
        <v>40</v>
      </c>
    </row>
    <row r="311" spans="1:11" x14ac:dyDescent="0.3">
      <c r="A311" t="s">
        <v>41</v>
      </c>
      <c r="B311" s="2">
        <v>1.1043437520915599E-3</v>
      </c>
      <c r="C311" t="s">
        <v>35</v>
      </c>
      <c r="D311" t="s">
        <v>36</v>
      </c>
      <c r="E311" t="s">
        <v>8</v>
      </c>
      <c r="G311" t="s">
        <v>37</v>
      </c>
      <c r="I311" t="s">
        <v>42</v>
      </c>
      <c r="J311" t="s">
        <v>43</v>
      </c>
      <c r="K311" t="s">
        <v>40</v>
      </c>
    </row>
    <row r="312" spans="1:11" x14ac:dyDescent="0.3">
      <c r="A312" t="s">
        <v>44</v>
      </c>
      <c r="B312" s="2">
        <v>5.9790732436472346E-10</v>
      </c>
      <c r="C312" t="s">
        <v>35</v>
      </c>
      <c r="D312" t="s">
        <v>36</v>
      </c>
      <c r="E312" t="s">
        <v>7</v>
      </c>
      <c r="G312" t="s">
        <v>37</v>
      </c>
      <c r="I312" t="s">
        <v>45</v>
      </c>
      <c r="J312" t="s">
        <v>46</v>
      </c>
      <c r="K312" t="s">
        <v>47</v>
      </c>
    </row>
    <row r="313" spans="1:11" x14ac:dyDescent="0.3">
      <c r="A313" t="s">
        <v>48</v>
      </c>
      <c r="B313" s="2">
        <v>6.6260625125493598E-5</v>
      </c>
      <c r="C313" t="s">
        <v>35</v>
      </c>
      <c r="D313" t="s">
        <v>36</v>
      </c>
      <c r="E313" t="s">
        <v>8</v>
      </c>
      <c r="G313" t="s">
        <v>37</v>
      </c>
      <c r="I313" t="s">
        <v>49</v>
      </c>
      <c r="J313" t="s">
        <v>50</v>
      </c>
      <c r="K313" t="s">
        <v>40</v>
      </c>
    </row>
    <row r="314" spans="1:11" x14ac:dyDescent="0.3">
      <c r="A314" t="s">
        <v>51</v>
      </c>
      <c r="B314" s="2">
        <v>6.6260625125493591E-2</v>
      </c>
      <c r="C314" t="s">
        <v>35</v>
      </c>
      <c r="D314" t="s">
        <v>82</v>
      </c>
      <c r="E314" t="s">
        <v>8</v>
      </c>
      <c r="G314" t="s">
        <v>37</v>
      </c>
      <c r="J314" t="s">
        <v>52</v>
      </c>
    </row>
    <row r="315" spans="1:11" x14ac:dyDescent="0.3">
      <c r="A315" t="s">
        <v>53</v>
      </c>
      <c r="B315" s="2">
        <v>0.17937219730941703</v>
      </c>
      <c r="C315" t="s">
        <v>35</v>
      </c>
      <c r="D315" t="s">
        <v>86</v>
      </c>
      <c r="E315" t="s">
        <v>54</v>
      </c>
      <c r="G315" t="s">
        <v>37</v>
      </c>
      <c r="H315" t="s">
        <v>55</v>
      </c>
      <c r="I315" t="s">
        <v>56</v>
      </c>
      <c r="J315" t="s">
        <v>57</v>
      </c>
      <c r="K315" t="s">
        <v>58</v>
      </c>
    </row>
    <row r="316" spans="1:11" x14ac:dyDescent="0.3">
      <c r="A316" t="s">
        <v>59</v>
      </c>
      <c r="B316" s="2">
        <v>1.1457566427949933E-2</v>
      </c>
      <c r="C316" t="s">
        <v>31</v>
      </c>
      <c r="D316" t="s">
        <v>60</v>
      </c>
      <c r="E316" t="s">
        <v>8</v>
      </c>
      <c r="G316" t="s">
        <v>37</v>
      </c>
      <c r="I316" t="s">
        <v>61</v>
      </c>
      <c r="J316" t="s">
        <v>62</v>
      </c>
      <c r="K316" t="s">
        <v>40</v>
      </c>
    </row>
    <row r="317" spans="1:11" x14ac:dyDescent="0.3">
      <c r="A317" t="s">
        <v>63</v>
      </c>
      <c r="B317" s="2">
        <v>2.20868750418312</v>
      </c>
      <c r="C317" t="s">
        <v>35</v>
      </c>
      <c r="D317" t="s">
        <v>4</v>
      </c>
      <c r="E317" t="s">
        <v>64</v>
      </c>
      <c r="G317" t="s">
        <v>37</v>
      </c>
      <c r="J317" t="s">
        <v>65</v>
      </c>
    </row>
    <row r="318" spans="1:11" x14ac:dyDescent="0.3">
      <c r="A318" t="s">
        <v>126</v>
      </c>
      <c r="B318">
        <v>55.5</v>
      </c>
      <c r="C318" t="s">
        <v>18</v>
      </c>
      <c r="E318" t="s">
        <v>72</v>
      </c>
      <c r="F318" t="s">
        <v>127</v>
      </c>
      <c r="G318" t="s">
        <v>20</v>
      </c>
    </row>
    <row r="320" spans="1:11" ht="15.6" x14ac:dyDescent="0.3">
      <c r="A320" s="1" t="s">
        <v>0</v>
      </c>
      <c r="B320" s="1" t="s">
        <v>116</v>
      </c>
    </row>
    <row r="321" spans="1:8" x14ac:dyDescent="0.3">
      <c r="A321" t="s">
        <v>3</v>
      </c>
      <c r="B321" t="s">
        <v>85</v>
      </c>
    </row>
    <row r="322" spans="1:8" x14ac:dyDescent="0.3">
      <c r="A322" t="s">
        <v>5</v>
      </c>
      <c r="B322">
        <v>1</v>
      </c>
    </row>
    <row r="323" spans="1:8" x14ac:dyDescent="0.3">
      <c r="A323" t="s">
        <v>6</v>
      </c>
      <c r="B323" t="s">
        <v>117</v>
      </c>
    </row>
    <row r="324" spans="1:8" x14ac:dyDescent="0.3">
      <c r="A324" t="s">
        <v>14</v>
      </c>
      <c r="B324" t="s">
        <v>100</v>
      </c>
    </row>
    <row r="325" spans="1:8" x14ac:dyDescent="0.3">
      <c r="A325" t="s">
        <v>7</v>
      </c>
      <c r="B325" t="s">
        <v>8</v>
      </c>
    </row>
    <row r="326" spans="1:8" x14ac:dyDescent="0.3">
      <c r="A326" t="s">
        <v>2</v>
      </c>
      <c r="B326" t="s">
        <v>123</v>
      </c>
    </row>
    <row r="327" spans="1:8" ht="15.6" x14ac:dyDescent="0.3">
      <c r="A327" s="1" t="s">
        <v>9</v>
      </c>
    </row>
    <row r="328" spans="1:8" x14ac:dyDescent="0.3">
      <c r="A328" t="s">
        <v>10</v>
      </c>
      <c r="B328" t="s">
        <v>11</v>
      </c>
      <c r="C328" t="s">
        <v>12</v>
      </c>
      <c r="D328" t="s">
        <v>3</v>
      </c>
      <c r="E328" t="s">
        <v>13</v>
      </c>
      <c r="F328" t="s">
        <v>7</v>
      </c>
      <c r="G328" t="s">
        <v>14</v>
      </c>
      <c r="H328" t="s">
        <v>6</v>
      </c>
    </row>
    <row r="329" spans="1:8" x14ac:dyDescent="0.3">
      <c r="A329" t="s">
        <v>116</v>
      </c>
      <c r="B329">
        <v>1</v>
      </c>
      <c r="C329" t="s">
        <v>65</v>
      </c>
      <c r="D329" t="s">
        <v>85</v>
      </c>
      <c r="F329" t="s">
        <v>8</v>
      </c>
      <c r="G329" t="s">
        <v>32</v>
      </c>
      <c r="H329" t="s">
        <v>117</v>
      </c>
    </row>
    <row r="330" spans="1:8" x14ac:dyDescent="0.3">
      <c r="A330" t="s">
        <v>1</v>
      </c>
      <c r="B330">
        <v>1.02</v>
      </c>
      <c r="C330" t="s">
        <v>65</v>
      </c>
      <c r="D330" t="s">
        <v>85</v>
      </c>
      <c r="F330" t="s">
        <v>8</v>
      </c>
      <c r="G330" t="s">
        <v>37</v>
      </c>
      <c r="H330" t="s">
        <v>1</v>
      </c>
    </row>
    <row r="331" spans="1:8" ht="15.6" x14ac:dyDescent="0.3">
      <c r="A331" s="4" t="s">
        <v>53</v>
      </c>
      <c r="B331">
        <f>(0.0028236*0.669)+0.208</f>
        <v>0.2098889884</v>
      </c>
      <c r="C331" t="s">
        <v>35</v>
      </c>
      <c r="D331" t="s">
        <v>85</v>
      </c>
      <c r="F331" t="s">
        <v>54</v>
      </c>
      <c r="G331" t="s">
        <v>37</v>
      </c>
      <c r="H331" s="4" t="s">
        <v>57</v>
      </c>
    </row>
    <row r="332" spans="1:8" x14ac:dyDescent="0.3">
      <c r="A332" t="s">
        <v>128</v>
      </c>
      <c r="B332">
        <f>0.061874*0.669</f>
        <v>4.1393706000000002E-2</v>
      </c>
      <c r="C332" t="s">
        <v>35</v>
      </c>
      <c r="D332" t="s">
        <v>82</v>
      </c>
      <c r="F332" t="s">
        <v>72</v>
      </c>
      <c r="G332" t="s">
        <v>37</v>
      </c>
      <c r="H332" t="s">
        <v>129</v>
      </c>
    </row>
    <row r="333" spans="1:8" x14ac:dyDescent="0.3">
      <c r="A333" t="s">
        <v>118</v>
      </c>
      <c r="B333">
        <f>0.000000034944*0.669</f>
        <v>2.3377536E-8</v>
      </c>
      <c r="C333" t="s">
        <v>35</v>
      </c>
      <c r="D333" t="s">
        <v>82</v>
      </c>
      <c r="F333" t="s">
        <v>120</v>
      </c>
      <c r="G333" t="s">
        <v>37</v>
      </c>
      <c r="H333" t="s">
        <v>119</v>
      </c>
    </row>
    <row r="334" spans="1:8" x14ac:dyDescent="0.3">
      <c r="A334" t="s">
        <v>125</v>
      </c>
      <c r="B334" s="2">
        <v>8.4800000000000005E-8</v>
      </c>
      <c r="C334" t="s">
        <v>35</v>
      </c>
      <c r="D334" t="s">
        <v>36</v>
      </c>
      <c r="F334" t="s">
        <v>7</v>
      </c>
      <c r="G334" t="s">
        <v>37</v>
      </c>
      <c r="H334" t="s">
        <v>124</v>
      </c>
    </row>
    <row r="335" spans="1:8" x14ac:dyDescent="0.3">
      <c r="A335" t="s">
        <v>121</v>
      </c>
      <c r="B335">
        <f>(0.00000521*0.669)+0.000010376</f>
        <v>1.386149E-5</v>
      </c>
      <c r="C335" t="s">
        <v>18</v>
      </c>
      <c r="E335" t="s">
        <v>19</v>
      </c>
      <c r="F335" t="s">
        <v>8</v>
      </c>
      <c r="G335" t="s">
        <v>20</v>
      </c>
    </row>
    <row r="336" spans="1:8" x14ac:dyDescent="0.3">
      <c r="A336" t="s">
        <v>24</v>
      </c>
      <c r="B336">
        <f>(0.000000000597*0.669)+0.000000004</f>
        <v>4.3993930000000006E-9</v>
      </c>
      <c r="C336" t="s">
        <v>18</v>
      </c>
      <c r="E336" t="s">
        <v>19</v>
      </c>
      <c r="F336" t="s">
        <v>8</v>
      </c>
      <c r="G336" t="s">
        <v>20</v>
      </c>
    </row>
    <row r="337" spans="1:11" x14ac:dyDescent="0.3">
      <c r="A337" t="s">
        <v>26</v>
      </c>
      <c r="B337">
        <f>(0.00018*0.669)+0.00018</f>
        <v>3.0042000000000003E-4</v>
      </c>
      <c r="C337" t="s">
        <v>18</v>
      </c>
      <c r="E337" t="s">
        <v>19</v>
      </c>
      <c r="F337" t="s">
        <v>8</v>
      </c>
      <c r="G337" t="s">
        <v>20</v>
      </c>
    </row>
    <row r="338" spans="1:11" x14ac:dyDescent="0.3">
      <c r="A338" t="s">
        <v>122</v>
      </c>
      <c r="B338">
        <f>0.0000018*0.669</f>
        <v>1.2042E-6</v>
      </c>
      <c r="C338" t="s">
        <v>18</v>
      </c>
      <c r="E338" t="s">
        <v>19</v>
      </c>
      <c r="F338" t="s">
        <v>8</v>
      </c>
      <c r="G338" t="s">
        <v>20</v>
      </c>
    </row>
    <row r="340" spans="1:11" ht="15.6" x14ac:dyDescent="0.3">
      <c r="A340" s="1" t="s">
        <v>0</v>
      </c>
      <c r="B340" s="1" t="s">
        <v>1</v>
      </c>
    </row>
    <row r="341" spans="1:11" x14ac:dyDescent="0.3">
      <c r="A341" t="s">
        <v>2</v>
      </c>
      <c r="B341" t="s">
        <v>99</v>
      </c>
    </row>
    <row r="342" spans="1:11" x14ac:dyDescent="0.3">
      <c r="A342" t="s">
        <v>3</v>
      </c>
      <c r="B342" t="s">
        <v>85</v>
      </c>
    </row>
    <row r="343" spans="1:11" x14ac:dyDescent="0.3">
      <c r="A343" t="s">
        <v>5</v>
      </c>
      <c r="B343">
        <v>1</v>
      </c>
    </row>
    <row r="344" spans="1:11" x14ac:dyDescent="0.3">
      <c r="A344" t="s">
        <v>6</v>
      </c>
      <c r="B344" t="s">
        <v>1</v>
      </c>
    </row>
    <row r="345" spans="1:11" x14ac:dyDescent="0.3">
      <c r="A345" t="s">
        <v>7</v>
      </c>
      <c r="B345" t="s">
        <v>8</v>
      </c>
    </row>
    <row r="346" spans="1:11" x14ac:dyDescent="0.3">
      <c r="A346" t="s">
        <v>92</v>
      </c>
      <c r="B346" t="s">
        <v>93</v>
      </c>
    </row>
    <row r="347" spans="1:11" ht="15.6" x14ac:dyDescent="0.3">
      <c r="A347" s="1" t="s">
        <v>9</v>
      </c>
    </row>
    <row r="348" spans="1:11" x14ac:dyDescent="0.3">
      <c r="A348" t="s">
        <v>10</v>
      </c>
      <c r="B348" t="s">
        <v>11</v>
      </c>
      <c r="C348" t="s">
        <v>12</v>
      </c>
      <c r="D348" t="s">
        <v>3</v>
      </c>
      <c r="E348" t="s">
        <v>7</v>
      </c>
      <c r="F348" t="s">
        <v>13</v>
      </c>
      <c r="G348" t="s">
        <v>14</v>
      </c>
      <c r="H348" t="s">
        <v>15</v>
      </c>
      <c r="I348" t="s">
        <v>2</v>
      </c>
      <c r="J348" t="s">
        <v>6</v>
      </c>
      <c r="K348" t="s">
        <v>16</v>
      </c>
    </row>
    <row r="349" spans="1:11" x14ac:dyDescent="0.3">
      <c r="A349" t="s">
        <v>17</v>
      </c>
      <c r="B349" s="2">
        <v>1.8385650224215247E-4</v>
      </c>
      <c r="C349" t="s">
        <v>18</v>
      </c>
      <c r="E349" t="s">
        <v>8</v>
      </c>
      <c r="F349" t="s">
        <v>19</v>
      </c>
      <c r="G349" t="s">
        <v>20</v>
      </c>
      <c r="I349" t="s">
        <v>21</v>
      </c>
    </row>
    <row r="350" spans="1:11" x14ac:dyDescent="0.3">
      <c r="A350" t="s">
        <v>22</v>
      </c>
      <c r="B350">
        <v>1.3713596052052344</v>
      </c>
      <c r="C350" t="s">
        <v>18</v>
      </c>
      <c r="E350" t="s">
        <v>8</v>
      </c>
      <c r="F350" t="s">
        <v>19</v>
      </c>
      <c r="G350" t="s">
        <v>20</v>
      </c>
      <c r="I350" t="s">
        <v>23</v>
      </c>
    </row>
    <row r="351" spans="1:11" x14ac:dyDescent="0.3">
      <c r="A351" t="s">
        <v>95</v>
      </c>
      <c r="B351" s="2">
        <f>2.65+B350</f>
        <v>4.0213596052052338</v>
      </c>
      <c r="C351" t="s">
        <v>18</v>
      </c>
      <c r="E351" t="s">
        <v>8</v>
      </c>
      <c r="F351" t="s">
        <v>96</v>
      </c>
      <c r="G351" t="s">
        <v>20</v>
      </c>
      <c r="H351" t="s">
        <v>97</v>
      </c>
      <c r="I351" t="s">
        <v>98</v>
      </c>
    </row>
    <row r="352" spans="1:11" x14ac:dyDescent="0.3">
      <c r="A352" t="s">
        <v>24</v>
      </c>
      <c r="B352" s="2">
        <v>5.2130044843049324E-6</v>
      </c>
      <c r="C352" t="s">
        <v>18</v>
      </c>
      <c r="E352" t="s">
        <v>8</v>
      </c>
      <c r="F352" t="s">
        <v>19</v>
      </c>
      <c r="G352" t="s">
        <v>20</v>
      </c>
      <c r="I352" t="s">
        <v>25</v>
      </c>
    </row>
    <row r="353" spans="1:11" x14ac:dyDescent="0.3">
      <c r="A353" t="s">
        <v>26</v>
      </c>
      <c r="B353" s="2">
        <v>4.2869955156950664E-4</v>
      </c>
      <c r="C353" t="s">
        <v>18</v>
      </c>
      <c r="E353" t="s">
        <v>8</v>
      </c>
      <c r="F353" t="s">
        <v>19</v>
      </c>
      <c r="G353" t="s">
        <v>20</v>
      </c>
      <c r="H353" t="s">
        <v>27</v>
      </c>
      <c r="I353" t="s">
        <v>25</v>
      </c>
    </row>
    <row r="354" spans="1:11" x14ac:dyDescent="0.3">
      <c r="A354" t="s">
        <v>28</v>
      </c>
      <c r="B354" s="2">
        <v>8.9686098654708509E-6</v>
      </c>
      <c r="C354" t="s">
        <v>18</v>
      </c>
      <c r="E354" t="s">
        <v>8</v>
      </c>
      <c r="F354" t="s">
        <v>19</v>
      </c>
      <c r="G354" t="s">
        <v>20</v>
      </c>
      <c r="I354" t="s">
        <v>25</v>
      </c>
    </row>
    <row r="355" spans="1:11" x14ac:dyDescent="0.3">
      <c r="A355" t="s">
        <v>29</v>
      </c>
      <c r="B355" s="2">
        <v>8.2448430493273531E-4</v>
      </c>
      <c r="C355" t="s">
        <v>18</v>
      </c>
      <c r="E355" t="s">
        <v>8</v>
      </c>
      <c r="F355" t="s">
        <v>19</v>
      </c>
      <c r="G355" t="s">
        <v>20</v>
      </c>
      <c r="I355" t="s">
        <v>30</v>
      </c>
    </row>
    <row r="356" spans="1:11" x14ac:dyDescent="0.3">
      <c r="A356" t="s">
        <v>1</v>
      </c>
      <c r="B356">
        <v>1</v>
      </c>
      <c r="C356" t="s">
        <v>31</v>
      </c>
      <c r="D356" t="s">
        <v>85</v>
      </c>
      <c r="E356" t="s">
        <v>8</v>
      </c>
      <c r="G356" t="s">
        <v>32</v>
      </c>
      <c r="I356" t="s">
        <v>6</v>
      </c>
      <c r="J356" t="s">
        <v>33</v>
      </c>
    </row>
    <row r="357" spans="1:11" x14ac:dyDescent="0.3">
      <c r="A357" t="s">
        <v>34</v>
      </c>
      <c r="B357" s="2">
        <v>2.8160765678334782E-2</v>
      </c>
      <c r="C357" t="s">
        <v>35</v>
      </c>
      <c r="D357" t="s">
        <v>36</v>
      </c>
      <c r="E357" t="s">
        <v>8</v>
      </c>
      <c r="G357" t="s">
        <v>37</v>
      </c>
      <c r="I357" t="s">
        <v>38</v>
      </c>
      <c r="J357" t="s">
        <v>39</v>
      </c>
      <c r="K357" t="s">
        <v>40</v>
      </c>
    </row>
    <row r="358" spans="1:11" x14ac:dyDescent="0.3">
      <c r="A358" t="s">
        <v>41</v>
      </c>
      <c r="B358" s="2">
        <v>1.1043437520915599E-3</v>
      </c>
      <c r="C358" t="s">
        <v>35</v>
      </c>
      <c r="D358" t="s">
        <v>36</v>
      </c>
      <c r="E358" t="s">
        <v>8</v>
      </c>
      <c r="G358" t="s">
        <v>37</v>
      </c>
      <c r="I358" t="s">
        <v>42</v>
      </c>
      <c r="J358" t="s">
        <v>43</v>
      </c>
      <c r="K358" t="s">
        <v>40</v>
      </c>
    </row>
    <row r="359" spans="1:11" x14ac:dyDescent="0.3">
      <c r="A359" t="s">
        <v>44</v>
      </c>
      <c r="B359" s="2">
        <v>5.9790732436472346E-10</v>
      </c>
      <c r="C359" t="s">
        <v>35</v>
      </c>
      <c r="D359" t="s">
        <v>36</v>
      </c>
      <c r="E359" t="s">
        <v>7</v>
      </c>
      <c r="G359" t="s">
        <v>37</v>
      </c>
      <c r="I359" t="s">
        <v>45</v>
      </c>
      <c r="J359" t="s">
        <v>46</v>
      </c>
      <c r="K359" t="s">
        <v>47</v>
      </c>
    </row>
    <row r="360" spans="1:11" x14ac:dyDescent="0.3">
      <c r="A360" t="s">
        <v>48</v>
      </c>
      <c r="B360" s="2">
        <v>6.6260625125493598E-5</v>
      </c>
      <c r="C360" t="s">
        <v>35</v>
      </c>
      <c r="D360" t="s">
        <v>36</v>
      </c>
      <c r="E360" t="s">
        <v>8</v>
      </c>
      <c r="G360" t="s">
        <v>37</v>
      </c>
      <c r="I360" t="s">
        <v>49</v>
      </c>
      <c r="J360" t="s">
        <v>50</v>
      </c>
      <c r="K360" t="s">
        <v>40</v>
      </c>
    </row>
    <row r="361" spans="1:11" x14ac:dyDescent="0.3">
      <c r="A361" t="s">
        <v>51</v>
      </c>
      <c r="B361" s="2">
        <v>6.6260625125493591E-2</v>
      </c>
      <c r="C361" t="s">
        <v>35</v>
      </c>
      <c r="D361" t="s">
        <v>82</v>
      </c>
      <c r="E361" t="s">
        <v>8</v>
      </c>
      <c r="G361" t="s">
        <v>37</v>
      </c>
      <c r="J361" t="s">
        <v>52</v>
      </c>
    </row>
    <row r="362" spans="1:11" x14ac:dyDescent="0.3">
      <c r="A362" t="s">
        <v>53</v>
      </c>
      <c r="B362" s="2">
        <v>0.17937219730941703</v>
      </c>
      <c r="C362" t="s">
        <v>35</v>
      </c>
      <c r="D362" t="s">
        <v>85</v>
      </c>
      <c r="E362" t="s">
        <v>54</v>
      </c>
      <c r="G362" t="s">
        <v>37</v>
      </c>
      <c r="H362" t="s">
        <v>55</v>
      </c>
      <c r="I362" t="s">
        <v>56</v>
      </c>
      <c r="J362" t="s">
        <v>57</v>
      </c>
      <c r="K362" t="s">
        <v>58</v>
      </c>
    </row>
    <row r="363" spans="1:11" x14ac:dyDescent="0.3">
      <c r="A363" t="s">
        <v>59</v>
      </c>
      <c r="B363" s="2">
        <v>1.1457566427949933E-2</v>
      </c>
      <c r="C363" t="s">
        <v>31</v>
      </c>
      <c r="D363" t="s">
        <v>60</v>
      </c>
      <c r="E363" t="s">
        <v>8</v>
      </c>
      <c r="G363" t="s">
        <v>37</v>
      </c>
      <c r="I363" t="s">
        <v>61</v>
      </c>
      <c r="J363" t="s">
        <v>62</v>
      </c>
      <c r="K363" t="s">
        <v>40</v>
      </c>
    </row>
    <row r="364" spans="1:11" x14ac:dyDescent="0.3">
      <c r="A364" t="s">
        <v>63</v>
      </c>
      <c r="B364" s="2">
        <v>2.20868750418312</v>
      </c>
      <c r="C364" t="s">
        <v>35</v>
      </c>
      <c r="D364" t="s">
        <v>4</v>
      </c>
      <c r="E364" t="s">
        <v>64</v>
      </c>
      <c r="G364" t="s">
        <v>37</v>
      </c>
      <c r="J364" t="s">
        <v>65</v>
      </c>
    </row>
    <row r="365" spans="1:11" x14ac:dyDescent="0.3">
      <c r="A365" t="s">
        <v>126</v>
      </c>
      <c r="B365">
        <v>55.5</v>
      </c>
      <c r="C365" t="s">
        <v>18</v>
      </c>
      <c r="E365" t="s">
        <v>72</v>
      </c>
      <c r="F365" t="s">
        <v>127</v>
      </c>
      <c r="G365" t="s">
        <v>20</v>
      </c>
    </row>
    <row r="367" spans="1:11" ht="15.6" x14ac:dyDescent="0.3">
      <c r="A367" s="1" t="s">
        <v>0</v>
      </c>
      <c r="B367" s="1" t="s">
        <v>116</v>
      </c>
    </row>
    <row r="368" spans="1:11" x14ac:dyDescent="0.3">
      <c r="A368" t="s">
        <v>3</v>
      </c>
      <c r="B368" t="s">
        <v>36</v>
      </c>
    </row>
    <row r="369" spans="1:8" x14ac:dyDescent="0.3">
      <c r="A369" t="s">
        <v>5</v>
      </c>
      <c r="B369">
        <v>1</v>
      </c>
    </row>
    <row r="370" spans="1:8" x14ac:dyDescent="0.3">
      <c r="A370" t="s">
        <v>6</v>
      </c>
      <c r="B370" t="s">
        <v>117</v>
      </c>
    </row>
    <row r="371" spans="1:8" x14ac:dyDescent="0.3">
      <c r="A371" t="s">
        <v>14</v>
      </c>
      <c r="B371" t="s">
        <v>100</v>
      </c>
    </row>
    <row r="372" spans="1:8" x14ac:dyDescent="0.3">
      <c r="A372" t="s">
        <v>7</v>
      </c>
      <c r="B372" t="s">
        <v>8</v>
      </c>
    </row>
    <row r="373" spans="1:8" x14ac:dyDescent="0.3">
      <c r="A373" t="s">
        <v>2</v>
      </c>
      <c r="B373" t="s">
        <v>123</v>
      </c>
    </row>
    <row r="374" spans="1:8" ht="15.6" x14ac:dyDescent="0.3">
      <c r="A374" s="1" t="s">
        <v>9</v>
      </c>
    </row>
    <row r="375" spans="1:8" x14ac:dyDescent="0.3">
      <c r="A375" t="s">
        <v>10</v>
      </c>
      <c r="B375" t="s">
        <v>11</v>
      </c>
      <c r="C375" t="s">
        <v>12</v>
      </c>
      <c r="D375" t="s">
        <v>3</v>
      </c>
      <c r="E375" t="s">
        <v>13</v>
      </c>
      <c r="F375" t="s">
        <v>7</v>
      </c>
      <c r="G375" t="s">
        <v>14</v>
      </c>
      <c r="H375" t="s">
        <v>6</v>
      </c>
    </row>
    <row r="376" spans="1:8" x14ac:dyDescent="0.3">
      <c r="A376" t="s">
        <v>116</v>
      </c>
      <c r="B376">
        <v>1</v>
      </c>
      <c r="C376" t="s">
        <v>65</v>
      </c>
      <c r="D376" t="s">
        <v>36</v>
      </c>
      <c r="F376" t="s">
        <v>8</v>
      </c>
      <c r="G376" t="s">
        <v>32</v>
      </c>
      <c r="H376" t="s">
        <v>117</v>
      </c>
    </row>
    <row r="377" spans="1:8" x14ac:dyDescent="0.3">
      <c r="A377" t="s">
        <v>1</v>
      </c>
      <c r="B377">
        <v>1.02</v>
      </c>
      <c r="C377" t="s">
        <v>65</v>
      </c>
      <c r="D377" t="s">
        <v>36</v>
      </c>
      <c r="F377" t="s">
        <v>8</v>
      </c>
      <c r="G377" t="s">
        <v>37</v>
      </c>
      <c r="H377" t="s">
        <v>1</v>
      </c>
    </row>
    <row r="378" spans="1:8" ht="15.6" x14ac:dyDescent="0.3">
      <c r="A378" s="4" t="s">
        <v>53</v>
      </c>
      <c r="B378">
        <f>(0.0028236*0.669)+0.208</f>
        <v>0.2098889884</v>
      </c>
      <c r="C378" t="s">
        <v>35</v>
      </c>
      <c r="D378" t="s">
        <v>36</v>
      </c>
      <c r="F378" t="s">
        <v>54</v>
      </c>
      <c r="G378" t="s">
        <v>37</v>
      </c>
      <c r="H378" s="4" t="s">
        <v>57</v>
      </c>
    </row>
    <row r="379" spans="1:8" x14ac:dyDescent="0.3">
      <c r="A379" t="s">
        <v>128</v>
      </c>
      <c r="B379">
        <f>0.061874*0.669</f>
        <v>4.1393706000000002E-2</v>
      </c>
      <c r="C379" t="s">
        <v>35</v>
      </c>
      <c r="D379" t="s">
        <v>82</v>
      </c>
      <c r="F379" t="s">
        <v>72</v>
      </c>
      <c r="G379" t="s">
        <v>37</v>
      </c>
      <c r="H379" t="s">
        <v>129</v>
      </c>
    </row>
    <row r="380" spans="1:8" x14ac:dyDescent="0.3">
      <c r="A380" t="s">
        <v>118</v>
      </c>
      <c r="B380">
        <f>0.000000034944*0.669</f>
        <v>2.3377536E-8</v>
      </c>
      <c r="C380" t="s">
        <v>35</v>
      </c>
      <c r="D380" t="s">
        <v>82</v>
      </c>
      <c r="F380" t="s">
        <v>120</v>
      </c>
      <c r="G380" t="s">
        <v>37</v>
      </c>
      <c r="H380" t="s">
        <v>119</v>
      </c>
    </row>
    <row r="381" spans="1:8" x14ac:dyDescent="0.3">
      <c r="A381" t="s">
        <v>125</v>
      </c>
      <c r="B381" s="2">
        <v>8.4800000000000005E-8</v>
      </c>
      <c r="C381" t="s">
        <v>35</v>
      </c>
      <c r="D381" t="s">
        <v>36</v>
      </c>
      <c r="F381" t="s">
        <v>7</v>
      </c>
      <c r="G381" t="s">
        <v>37</v>
      </c>
      <c r="H381" t="s">
        <v>124</v>
      </c>
    </row>
    <row r="382" spans="1:8" x14ac:dyDescent="0.3">
      <c r="A382" t="s">
        <v>121</v>
      </c>
      <c r="B382">
        <f>(0.00000521*0.669)+0.000010376</f>
        <v>1.386149E-5</v>
      </c>
      <c r="C382" t="s">
        <v>18</v>
      </c>
      <c r="E382" t="s">
        <v>19</v>
      </c>
      <c r="F382" t="s">
        <v>8</v>
      </c>
      <c r="G382" t="s">
        <v>20</v>
      </c>
    </row>
    <row r="383" spans="1:8" x14ac:dyDescent="0.3">
      <c r="A383" t="s">
        <v>24</v>
      </c>
      <c r="B383">
        <f>(0.000000000597*0.669)+0.000000004</f>
        <v>4.3993930000000006E-9</v>
      </c>
      <c r="C383" t="s">
        <v>18</v>
      </c>
      <c r="E383" t="s">
        <v>19</v>
      </c>
      <c r="F383" t="s">
        <v>8</v>
      </c>
      <c r="G383" t="s">
        <v>20</v>
      </c>
    </row>
    <row r="384" spans="1:8" x14ac:dyDescent="0.3">
      <c r="A384" t="s">
        <v>26</v>
      </c>
      <c r="B384">
        <f>(0.00018*0.669)+0.00018</f>
        <v>3.0042000000000003E-4</v>
      </c>
      <c r="C384" t="s">
        <v>18</v>
      </c>
      <c r="E384" t="s">
        <v>19</v>
      </c>
      <c r="F384" t="s">
        <v>8</v>
      </c>
      <c r="G384" t="s">
        <v>20</v>
      </c>
    </row>
    <row r="385" spans="1:11" x14ac:dyDescent="0.3">
      <c r="A385" t="s">
        <v>122</v>
      </c>
      <c r="B385">
        <f>0.0000018*0.669</f>
        <v>1.2042E-6</v>
      </c>
      <c r="C385" t="s">
        <v>18</v>
      </c>
      <c r="E385" t="s">
        <v>19</v>
      </c>
      <c r="F385" t="s">
        <v>8</v>
      </c>
      <c r="G385" t="s">
        <v>20</v>
      </c>
    </row>
    <row r="387" spans="1:11" ht="15.6" x14ac:dyDescent="0.3">
      <c r="A387" s="1" t="s">
        <v>0</v>
      </c>
      <c r="B387" s="1" t="s">
        <v>1</v>
      </c>
    </row>
    <row r="388" spans="1:11" x14ac:dyDescent="0.3">
      <c r="A388" t="s">
        <v>2</v>
      </c>
      <c r="B388" t="s">
        <v>99</v>
      </c>
    </row>
    <row r="389" spans="1:11" x14ac:dyDescent="0.3">
      <c r="A389" t="s">
        <v>3</v>
      </c>
      <c r="B389" t="s">
        <v>36</v>
      </c>
    </row>
    <row r="390" spans="1:11" x14ac:dyDescent="0.3">
      <c r="A390" t="s">
        <v>5</v>
      </c>
      <c r="B390">
        <v>1</v>
      </c>
    </row>
    <row r="391" spans="1:11" x14ac:dyDescent="0.3">
      <c r="A391" t="s">
        <v>6</v>
      </c>
      <c r="B391" t="s">
        <v>1</v>
      </c>
    </row>
    <row r="392" spans="1:11" x14ac:dyDescent="0.3">
      <c r="A392" t="s">
        <v>7</v>
      </c>
      <c r="B392" t="s">
        <v>8</v>
      </c>
    </row>
    <row r="393" spans="1:11" x14ac:dyDescent="0.3">
      <c r="A393" t="s">
        <v>92</v>
      </c>
      <c r="B393" t="s">
        <v>93</v>
      </c>
    </row>
    <row r="394" spans="1:11" ht="15.6" x14ac:dyDescent="0.3">
      <c r="A394" s="1" t="s">
        <v>9</v>
      </c>
    </row>
    <row r="395" spans="1:11" x14ac:dyDescent="0.3">
      <c r="A395" t="s">
        <v>10</v>
      </c>
      <c r="B395" t="s">
        <v>11</v>
      </c>
      <c r="C395" t="s">
        <v>12</v>
      </c>
      <c r="D395" t="s">
        <v>3</v>
      </c>
      <c r="E395" t="s">
        <v>7</v>
      </c>
      <c r="F395" t="s">
        <v>13</v>
      </c>
      <c r="G395" t="s">
        <v>14</v>
      </c>
      <c r="H395" t="s">
        <v>15</v>
      </c>
      <c r="I395" t="s">
        <v>2</v>
      </c>
      <c r="J395" t="s">
        <v>6</v>
      </c>
      <c r="K395" t="s">
        <v>16</v>
      </c>
    </row>
    <row r="396" spans="1:11" x14ac:dyDescent="0.3">
      <c r="A396" t="s">
        <v>17</v>
      </c>
      <c r="B396" s="2">
        <v>1.8385650224215247E-4</v>
      </c>
      <c r="C396" t="s">
        <v>18</v>
      </c>
      <c r="E396" t="s">
        <v>8</v>
      </c>
      <c r="F396" t="s">
        <v>19</v>
      </c>
      <c r="G396" t="s">
        <v>20</v>
      </c>
      <c r="I396" t="s">
        <v>21</v>
      </c>
    </row>
    <row r="397" spans="1:11" x14ac:dyDescent="0.3">
      <c r="A397" t="s">
        <v>22</v>
      </c>
      <c r="B397">
        <v>1.3713596052052344</v>
      </c>
      <c r="C397" t="s">
        <v>18</v>
      </c>
      <c r="E397" t="s">
        <v>8</v>
      </c>
      <c r="F397" t="s">
        <v>19</v>
      </c>
      <c r="G397" t="s">
        <v>20</v>
      </c>
      <c r="I397" t="s">
        <v>23</v>
      </c>
    </row>
    <row r="398" spans="1:11" x14ac:dyDescent="0.3">
      <c r="A398" t="s">
        <v>95</v>
      </c>
      <c r="B398" s="2">
        <f>2.65+B397</f>
        <v>4.0213596052052338</v>
      </c>
      <c r="C398" t="s">
        <v>18</v>
      </c>
      <c r="E398" t="s">
        <v>8</v>
      </c>
      <c r="F398" t="s">
        <v>96</v>
      </c>
      <c r="G398" t="s">
        <v>20</v>
      </c>
      <c r="H398" t="s">
        <v>97</v>
      </c>
      <c r="I398" t="s">
        <v>98</v>
      </c>
    </row>
    <row r="399" spans="1:11" x14ac:dyDescent="0.3">
      <c r="A399" t="s">
        <v>24</v>
      </c>
      <c r="B399" s="2">
        <v>5.2130044843049324E-6</v>
      </c>
      <c r="C399" t="s">
        <v>18</v>
      </c>
      <c r="E399" t="s">
        <v>8</v>
      </c>
      <c r="F399" t="s">
        <v>19</v>
      </c>
      <c r="G399" t="s">
        <v>20</v>
      </c>
      <c r="I399" t="s">
        <v>25</v>
      </c>
    </row>
    <row r="400" spans="1:11" x14ac:dyDescent="0.3">
      <c r="A400" t="s">
        <v>26</v>
      </c>
      <c r="B400" s="2">
        <v>4.2869955156950664E-4</v>
      </c>
      <c r="C400" t="s">
        <v>18</v>
      </c>
      <c r="E400" t="s">
        <v>8</v>
      </c>
      <c r="F400" t="s">
        <v>19</v>
      </c>
      <c r="G400" t="s">
        <v>20</v>
      </c>
      <c r="H400" t="s">
        <v>27</v>
      </c>
      <c r="I400" t="s">
        <v>25</v>
      </c>
    </row>
    <row r="401" spans="1:11" x14ac:dyDescent="0.3">
      <c r="A401" t="s">
        <v>28</v>
      </c>
      <c r="B401" s="2">
        <v>8.9686098654708509E-6</v>
      </c>
      <c r="C401" t="s">
        <v>18</v>
      </c>
      <c r="E401" t="s">
        <v>8</v>
      </c>
      <c r="F401" t="s">
        <v>19</v>
      </c>
      <c r="G401" t="s">
        <v>20</v>
      </c>
      <c r="I401" t="s">
        <v>25</v>
      </c>
    </row>
    <row r="402" spans="1:11" x14ac:dyDescent="0.3">
      <c r="A402" t="s">
        <v>29</v>
      </c>
      <c r="B402" s="2">
        <v>8.2448430493273531E-4</v>
      </c>
      <c r="C402" t="s">
        <v>18</v>
      </c>
      <c r="E402" t="s">
        <v>8</v>
      </c>
      <c r="F402" t="s">
        <v>19</v>
      </c>
      <c r="G402" t="s">
        <v>20</v>
      </c>
      <c r="I402" t="s">
        <v>30</v>
      </c>
    </row>
    <row r="403" spans="1:11" x14ac:dyDescent="0.3">
      <c r="A403" t="s">
        <v>1</v>
      </c>
      <c r="B403">
        <v>1</v>
      </c>
      <c r="C403" t="s">
        <v>31</v>
      </c>
      <c r="D403" t="s">
        <v>36</v>
      </c>
      <c r="E403" t="s">
        <v>8</v>
      </c>
      <c r="G403" t="s">
        <v>32</v>
      </c>
      <c r="I403" t="s">
        <v>6</v>
      </c>
      <c r="J403" t="s">
        <v>33</v>
      </c>
    </row>
    <row r="404" spans="1:11" x14ac:dyDescent="0.3">
      <c r="A404" t="s">
        <v>34</v>
      </c>
      <c r="B404" s="2">
        <v>2.8160765678334782E-2</v>
      </c>
      <c r="C404" t="s">
        <v>35</v>
      </c>
      <c r="D404" t="s">
        <v>36</v>
      </c>
      <c r="E404" t="s">
        <v>8</v>
      </c>
      <c r="G404" t="s">
        <v>37</v>
      </c>
      <c r="I404" t="s">
        <v>38</v>
      </c>
      <c r="J404" t="s">
        <v>39</v>
      </c>
      <c r="K404" t="s">
        <v>40</v>
      </c>
    </row>
    <row r="405" spans="1:11" x14ac:dyDescent="0.3">
      <c r="A405" t="s">
        <v>41</v>
      </c>
      <c r="B405" s="2">
        <v>1.1043437520915599E-3</v>
      </c>
      <c r="C405" t="s">
        <v>35</v>
      </c>
      <c r="D405" t="s">
        <v>36</v>
      </c>
      <c r="E405" t="s">
        <v>8</v>
      </c>
      <c r="G405" t="s">
        <v>37</v>
      </c>
      <c r="I405" t="s">
        <v>42</v>
      </c>
      <c r="J405" t="s">
        <v>43</v>
      </c>
      <c r="K405" t="s">
        <v>40</v>
      </c>
    </row>
    <row r="406" spans="1:11" x14ac:dyDescent="0.3">
      <c r="A406" t="s">
        <v>44</v>
      </c>
      <c r="B406" s="2">
        <v>5.9790732436472346E-10</v>
      </c>
      <c r="C406" t="s">
        <v>35</v>
      </c>
      <c r="D406" t="s">
        <v>36</v>
      </c>
      <c r="E406" t="s">
        <v>7</v>
      </c>
      <c r="G406" t="s">
        <v>37</v>
      </c>
      <c r="I406" t="s">
        <v>45</v>
      </c>
      <c r="J406" t="s">
        <v>46</v>
      </c>
      <c r="K406" t="s">
        <v>47</v>
      </c>
    </row>
    <row r="407" spans="1:11" x14ac:dyDescent="0.3">
      <c r="A407" t="s">
        <v>48</v>
      </c>
      <c r="B407" s="2">
        <v>6.6260625125493598E-5</v>
      </c>
      <c r="C407" t="s">
        <v>35</v>
      </c>
      <c r="D407" t="s">
        <v>36</v>
      </c>
      <c r="E407" t="s">
        <v>8</v>
      </c>
      <c r="G407" t="s">
        <v>37</v>
      </c>
      <c r="I407" t="s">
        <v>49</v>
      </c>
      <c r="J407" t="s">
        <v>50</v>
      </c>
      <c r="K407" t="s">
        <v>40</v>
      </c>
    </row>
    <row r="408" spans="1:11" x14ac:dyDescent="0.3">
      <c r="A408" t="s">
        <v>51</v>
      </c>
      <c r="B408" s="2">
        <v>6.6260625125493591E-2</v>
      </c>
      <c r="C408" t="s">
        <v>35</v>
      </c>
      <c r="D408" t="s">
        <v>82</v>
      </c>
      <c r="E408" t="s">
        <v>8</v>
      </c>
      <c r="G408" t="s">
        <v>37</v>
      </c>
      <c r="J408" t="s">
        <v>52</v>
      </c>
    </row>
    <row r="409" spans="1:11" x14ac:dyDescent="0.3">
      <c r="A409" t="s">
        <v>53</v>
      </c>
      <c r="B409" s="2">
        <v>0.17937219730941703</v>
      </c>
      <c r="C409" t="s">
        <v>35</v>
      </c>
      <c r="D409" t="s">
        <v>36</v>
      </c>
      <c r="E409" t="s">
        <v>54</v>
      </c>
      <c r="G409" t="s">
        <v>37</v>
      </c>
      <c r="H409" t="s">
        <v>55</v>
      </c>
      <c r="I409" t="s">
        <v>56</v>
      </c>
      <c r="J409" t="s">
        <v>57</v>
      </c>
      <c r="K409" t="s">
        <v>58</v>
      </c>
    </row>
    <row r="410" spans="1:11" x14ac:dyDescent="0.3">
      <c r="A410" t="s">
        <v>59</v>
      </c>
      <c r="B410" s="2">
        <v>1.1457566427949933E-2</v>
      </c>
      <c r="C410" t="s">
        <v>31</v>
      </c>
      <c r="D410" t="s">
        <v>60</v>
      </c>
      <c r="E410" t="s">
        <v>8</v>
      </c>
      <c r="G410" t="s">
        <v>37</v>
      </c>
      <c r="I410" t="s">
        <v>61</v>
      </c>
      <c r="J410" t="s">
        <v>62</v>
      </c>
      <c r="K410" t="s">
        <v>40</v>
      </c>
    </row>
    <row r="411" spans="1:11" x14ac:dyDescent="0.3">
      <c r="A411" t="s">
        <v>63</v>
      </c>
      <c r="B411" s="2">
        <v>2.20868750418312</v>
      </c>
      <c r="C411" t="s">
        <v>35</v>
      </c>
      <c r="D411" t="s">
        <v>4</v>
      </c>
      <c r="E411" t="s">
        <v>64</v>
      </c>
      <c r="G411" t="s">
        <v>37</v>
      </c>
      <c r="J411" t="s">
        <v>65</v>
      </c>
    </row>
    <row r="412" spans="1:11" x14ac:dyDescent="0.3">
      <c r="A412" t="s">
        <v>126</v>
      </c>
      <c r="B412">
        <v>55.5</v>
      </c>
      <c r="C412" t="s">
        <v>18</v>
      </c>
      <c r="E412" t="s">
        <v>72</v>
      </c>
      <c r="F412" t="s">
        <v>127</v>
      </c>
      <c r="G412" t="s">
        <v>20</v>
      </c>
    </row>
    <row r="414" spans="1:11" ht="15.6" x14ac:dyDescent="0.3">
      <c r="A414" s="1" t="s">
        <v>0</v>
      </c>
      <c r="B414" s="1" t="s">
        <v>116</v>
      </c>
    </row>
    <row r="415" spans="1:11" x14ac:dyDescent="0.3">
      <c r="A415" t="s">
        <v>3</v>
      </c>
      <c r="B415" t="s">
        <v>84</v>
      </c>
    </row>
    <row r="416" spans="1:11" x14ac:dyDescent="0.3">
      <c r="A416" t="s">
        <v>5</v>
      </c>
      <c r="B416">
        <v>1</v>
      </c>
    </row>
    <row r="417" spans="1:8" x14ac:dyDescent="0.3">
      <c r="A417" t="s">
        <v>6</v>
      </c>
      <c r="B417" t="s">
        <v>117</v>
      </c>
    </row>
    <row r="418" spans="1:8" x14ac:dyDescent="0.3">
      <c r="A418" t="s">
        <v>14</v>
      </c>
      <c r="B418" t="s">
        <v>100</v>
      </c>
    </row>
    <row r="419" spans="1:8" x14ac:dyDescent="0.3">
      <c r="A419" t="s">
        <v>7</v>
      </c>
      <c r="B419" t="s">
        <v>8</v>
      </c>
    </row>
    <row r="420" spans="1:8" x14ac:dyDescent="0.3">
      <c r="A420" t="s">
        <v>2</v>
      </c>
      <c r="B420" t="s">
        <v>123</v>
      </c>
    </row>
    <row r="421" spans="1:8" ht="15.6" x14ac:dyDescent="0.3">
      <c r="A421" s="1" t="s">
        <v>9</v>
      </c>
    </row>
    <row r="422" spans="1:8" x14ac:dyDescent="0.3">
      <c r="A422" t="s">
        <v>10</v>
      </c>
      <c r="B422" t="s">
        <v>11</v>
      </c>
      <c r="C422" t="s">
        <v>12</v>
      </c>
      <c r="D422" t="s">
        <v>3</v>
      </c>
      <c r="E422" t="s">
        <v>13</v>
      </c>
      <c r="F422" t="s">
        <v>7</v>
      </c>
      <c r="G422" t="s">
        <v>14</v>
      </c>
      <c r="H422" t="s">
        <v>6</v>
      </c>
    </row>
    <row r="423" spans="1:8" x14ac:dyDescent="0.3">
      <c r="A423" t="s">
        <v>116</v>
      </c>
      <c r="B423">
        <v>1</v>
      </c>
      <c r="C423" t="s">
        <v>65</v>
      </c>
      <c r="D423" t="s">
        <v>84</v>
      </c>
      <c r="F423" t="s">
        <v>8</v>
      </c>
      <c r="G423" t="s">
        <v>32</v>
      </c>
      <c r="H423" t="s">
        <v>117</v>
      </c>
    </row>
    <row r="424" spans="1:8" x14ac:dyDescent="0.3">
      <c r="A424" t="s">
        <v>1</v>
      </c>
      <c r="B424">
        <v>1.02</v>
      </c>
      <c r="C424" t="s">
        <v>65</v>
      </c>
      <c r="D424" t="s">
        <v>84</v>
      </c>
      <c r="F424" t="s">
        <v>8</v>
      </c>
      <c r="G424" t="s">
        <v>37</v>
      </c>
      <c r="H424" t="s">
        <v>1</v>
      </c>
    </row>
    <row r="425" spans="1:8" ht="15.6" x14ac:dyDescent="0.3">
      <c r="A425" s="4" t="s">
        <v>53</v>
      </c>
      <c r="B425">
        <f>(0.0028236*0.669)+0.208</f>
        <v>0.2098889884</v>
      </c>
      <c r="C425" t="s">
        <v>35</v>
      </c>
      <c r="D425" t="s">
        <v>84</v>
      </c>
      <c r="F425" t="s">
        <v>54</v>
      </c>
      <c r="G425" t="s">
        <v>37</v>
      </c>
      <c r="H425" s="4" t="s">
        <v>57</v>
      </c>
    </row>
    <row r="426" spans="1:8" x14ac:dyDescent="0.3">
      <c r="A426" t="s">
        <v>128</v>
      </c>
      <c r="B426">
        <f>0.061874*0.669</f>
        <v>4.1393706000000002E-2</v>
      </c>
      <c r="C426" t="s">
        <v>35</v>
      </c>
      <c r="D426" t="s">
        <v>82</v>
      </c>
      <c r="F426" t="s">
        <v>72</v>
      </c>
      <c r="G426" t="s">
        <v>37</v>
      </c>
      <c r="H426" t="s">
        <v>129</v>
      </c>
    </row>
    <row r="427" spans="1:8" x14ac:dyDescent="0.3">
      <c r="A427" t="s">
        <v>118</v>
      </c>
      <c r="B427">
        <f>0.000000034944*0.669</f>
        <v>2.3377536E-8</v>
      </c>
      <c r="C427" t="s">
        <v>35</v>
      </c>
      <c r="D427" t="s">
        <v>82</v>
      </c>
      <c r="F427" t="s">
        <v>120</v>
      </c>
      <c r="G427" t="s">
        <v>37</v>
      </c>
      <c r="H427" t="s">
        <v>119</v>
      </c>
    </row>
    <row r="428" spans="1:8" x14ac:dyDescent="0.3">
      <c r="A428" t="s">
        <v>125</v>
      </c>
      <c r="B428" s="2">
        <v>8.4800000000000005E-8</v>
      </c>
      <c r="C428" t="s">
        <v>35</v>
      </c>
      <c r="D428" t="s">
        <v>36</v>
      </c>
      <c r="F428" t="s">
        <v>7</v>
      </c>
      <c r="G428" t="s">
        <v>37</v>
      </c>
      <c r="H428" t="s">
        <v>124</v>
      </c>
    </row>
    <row r="429" spans="1:8" x14ac:dyDescent="0.3">
      <c r="A429" t="s">
        <v>121</v>
      </c>
      <c r="B429">
        <f>(0.00000521*0.669)+0.000010376</f>
        <v>1.386149E-5</v>
      </c>
      <c r="C429" t="s">
        <v>18</v>
      </c>
      <c r="E429" t="s">
        <v>19</v>
      </c>
      <c r="F429" t="s">
        <v>8</v>
      </c>
      <c r="G429" t="s">
        <v>20</v>
      </c>
    </row>
    <row r="430" spans="1:8" x14ac:dyDescent="0.3">
      <c r="A430" t="s">
        <v>24</v>
      </c>
      <c r="B430">
        <f>(0.000000000597*0.669)+0.000000004</f>
        <v>4.3993930000000006E-9</v>
      </c>
      <c r="C430" t="s">
        <v>18</v>
      </c>
      <c r="E430" t="s">
        <v>19</v>
      </c>
      <c r="F430" t="s">
        <v>8</v>
      </c>
      <c r="G430" t="s">
        <v>20</v>
      </c>
    </row>
    <row r="431" spans="1:8" x14ac:dyDescent="0.3">
      <c r="A431" t="s">
        <v>26</v>
      </c>
      <c r="B431">
        <f>(0.00018*0.669)+0.00018</f>
        <v>3.0042000000000003E-4</v>
      </c>
      <c r="C431" t="s">
        <v>18</v>
      </c>
      <c r="E431" t="s">
        <v>19</v>
      </c>
      <c r="F431" t="s">
        <v>8</v>
      </c>
      <c r="G431" t="s">
        <v>20</v>
      </c>
    </row>
    <row r="432" spans="1:8" x14ac:dyDescent="0.3">
      <c r="A432" t="s">
        <v>122</v>
      </c>
      <c r="B432">
        <f>0.0000018*0.669</f>
        <v>1.2042E-6</v>
      </c>
      <c r="C432" t="s">
        <v>18</v>
      </c>
      <c r="E432" t="s">
        <v>19</v>
      </c>
      <c r="F432" t="s">
        <v>8</v>
      </c>
      <c r="G432" t="s">
        <v>20</v>
      </c>
    </row>
    <row r="434" spans="1:11" ht="15.6" x14ac:dyDescent="0.3">
      <c r="A434" s="1" t="s">
        <v>0</v>
      </c>
      <c r="B434" s="1" t="s">
        <v>1</v>
      </c>
    </row>
    <row r="435" spans="1:11" x14ac:dyDescent="0.3">
      <c r="A435" t="s">
        <v>2</v>
      </c>
      <c r="B435" t="s">
        <v>99</v>
      </c>
    </row>
    <row r="436" spans="1:11" x14ac:dyDescent="0.3">
      <c r="A436" t="s">
        <v>3</v>
      </c>
      <c r="B436" t="s">
        <v>84</v>
      </c>
    </row>
    <row r="437" spans="1:11" x14ac:dyDescent="0.3">
      <c r="A437" t="s">
        <v>5</v>
      </c>
      <c r="B437">
        <v>1</v>
      </c>
    </row>
    <row r="438" spans="1:11" x14ac:dyDescent="0.3">
      <c r="A438" t="s">
        <v>6</v>
      </c>
      <c r="B438" t="s">
        <v>1</v>
      </c>
    </row>
    <row r="439" spans="1:11" x14ac:dyDescent="0.3">
      <c r="A439" t="s">
        <v>7</v>
      </c>
      <c r="B439" t="s">
        <v>8</v>
      </c>
    </row>
    <row r="440" spans="1:11" x14ac:dyDescent="0.3">
      <c r="A440" t="s">
        <v>92</v>
      </c>
      <c r="B440" t="s">
        <v>93</v>
      </c>
    </row>
    <row r="441" spans="1:11" ht="15.6" x14ac:dyDescent="0.3">
      <c r="A441" s="1" t="s">
        <v>9</v>
      </c>
    </row>
    <row r="442" spans="1:11" x14ac:dyDescent="0.3">
      <c r="A442" t="s">
        <v>10</v>
      </c>
      <c r="B442" t="s">
        <v>11</v>
      </c>
      <c r="C442" t="s">
        <v>12</v>
      </c>
      <c r="D442" t="s">
        <v>3</v>
      </c>
      <c r="E442" t="s">
        <v>7</v>
      </c>
      <c r="F442" t="s">
        <v>13</v>
      </c>
      <c r="G442" t="s">
        <v>14</v>
      </c>
      <c r="H442" t="s">
        <v>15</v>
      </c>
      <c r="I442" t="s">
        <v>2</v>
      </c>
      <c r="J442" t="s">
        <v>6</v>
      </c>
      <c r="K442" t="s">
        <v>16</v>
      </c>
    </row>
    <row r="443" spans="1:11" x14ac:dyDescent="0.3">
      <c r="A443" t="s">
        <v>17</v>
      </c>
      <c r="B443" s="2">
        <v>1.8385650224215247E-4</v>
      </c>
      <c r="C443" t="s">
        <v>18</v>
      </c>
      <c r="E443" t="s">
        <v>8</v>
      </c>
      <c r="F443" t="s">
        <v>19</v>
      </c>
      <c r="G443" t="s">
        <v>20</v>
      </c>
      <c r="I443" t="s">
        <v>21</v>
      </c>
    </row>
    <row r="444" spans="1:11" x14ac:dyDescent="0.3">
      <c r="A444" t="s">
        <v>22</v>
      </c>
      <c r="B444">
        <v>1.3713596052052344</v>
      </c>
      <c r="C444" t="s">
        <v>18</v>
      </c>
      <c r="E444" t="s">
        <v>8</v>
      </c>
      <c r="F444" t="s">
        <v>19</v>
      </c>
      <c r="G444" t="s">
        <v>20</v>
      </c>
      <c r="I444" t="s">
        <v>23</v>
      </c>
    </row>
    <row r="445" spans="1:11" x14ac:dyDescent="0.3">
      <c r="A445" t="s">
        <v>95</v>
      </c>
      <c r="B445" s="2">
        <f>2.65+B444</f>
        <v>4.0213596052052338</v>
      </c>
      <c r="C445" t="s">
        <v>18</v>
      </c>
      <c r="E445" t="s">
        <v>8</v>
      </c>
      <c r="F445" t="s">
        <v>96</v>
      </c>
      <c r="G445" t="s">
        <v>20</v>
      </c>
      <c r="H445" t="s">
        <v>97</v>
      </c>
      <c r="I445" t="s">
        <v>98</v>
      </c>
    </row>
    <row r="446" spans="1:11" x14ac:dyDescent="0.3">
      <c r="A446" t="s">
        <v>24</v>
      </c>
      <c r="B446" s="2">
        <v>5.2130044843049324E-6</v>
      </c>
      <c r="C446" t="s">
        <v>18</v>
      </c>
      <c r="E446" t="s">
        <v>8</v>
      </c>
      <c r="F446" t="s">
        <v>19</v>
      </c>
      <c r="G446" t="s">
        <v>20</v>
      </c>
      <c r="I446" t="s">
        <v>25</v>
      </c>
    </row>
    <row r="447" spans="1:11" x14ac:dyDescent="0.3">
      <c r="A447" t="s">
        <v>26</v>
      </c>
      <c r="B447" s="2">
        <v>4.2869955156950664E-4</v>
      </c>
      <c r="C447" t="s">
        <v>18</v>
      </c>
      <c r="E447" t="s">
        <v>8</v>
      </c>
      <c r="F447" t="s">
        <v>19</v>
      </c>
      <c r="G447" t="s">
        <v>20</v>
      </c>
      <c r="H447" t="s">
        <v>27</v>
      </c>
      <c r="I447" t="s">
        <v>25</v>
      </c>
    </row>
    <row r="448" spans="1:11" x14ac:dyDescent="0.3">
      <c r="A448" t="s">
        <v>28</v>
      </c>
      <c r="B448" s="2">
        <v>8.9686098654708509E-6</v>
      </c>
      <c r="C448" t="s">
        <v>18</v>
      </c>
      <c r="E448" t="s">
        <v>8</v>
      </c>
      <c r="F448" t="s">
        <v>19</v>
      </c>
      <c r="G448" t="s">
        <v>20</v>
      </c>
      <c r="I448" t="s">
        <v>25</v>
      </c>
    </row>
    <row r="449" spans="1:11" x14ac:dyDescent="0.3">
      <c r="A449" t="s">
        <v>29</v>
      </c>
      <c r="B449" s="2">
        <v>8.2448430493273531E-4</v>
      </c>
      <c r="C449" t="s">
        <v>18</v>
      </c>
      <c r="E449" t="s">
        <v>8</v>
      </c>
      <c r="F449" t="s">
        <v>19</v>
      </c>
      <c r="G449" t="s">
        <v>20</v>
      </c>
      <c r="I449" t="s">
        <v>30</v>
      </c>
    </row>
    <row r="450" spans="1:11" x14ac:dyDescent="0.3">
      <c r="A450" t="s">
        <v>1</v>
      </c>
      <c r="B450">
        <v>1</v>
      </c>
      <c r="C450" t="s">
        <v>31</v>
      </c>
      <c r="D450" t="s">
        <v>84</v>
      </c>
      <c r="E450" t="s">
        <v>8</v>
      </c>
      <c r="G450" t="s">
        <v>32</v>
      </c>
      <c r="I450" t="s">
        <v>6</v>
      </c>
      <c r="J450" t="s">
        <v>33</v>
      </c>
    </row>
    <row r="451" spans="1:11" x14ac:dyDescent="0.3">
      <c r="A451" t="s">
        <v>34</v>
      </c>
      <c r="B451" s="2">
        <v>2.8160765678334782E-2</v>
      </c>
      <c r="C451" t="s">
        <v>35</v>
      </c>
      <c r="D451" t="s">
        <v>36</v>
      </c>
      <c r="E451" t="s">
        <v>8</v>
      </c>
      <c r="G451" t="s">
        <v>37</v>
      </c>
      <c r="I451" t="s">
        <v>38</v>
      </c>
      <c r="J451" t="s">
        <v>39</v>
      </c>
      <c r="K451" t="s">
        <v>40</v>
      </c>
    </row>
    <row r="452" spans="1:11" x14ac:dyDescent="0.3">
      <c r="A452" t="s">
        <v>41</v>
      </c>
      <c r="B452" s="2">
        <v>1.1043437520915599E-3</v>
      </c>
      <c r="C452" t="s">
        <v>35</v>
      </c>
      <c r="D452" t="s">
        <v>36</v>
      </c>
      <c r="E452" t="s">
        <v>8</v>
      </c>
      <c r="G452" t="s">
        <v>37</v>
      </c>
      <c r="I452" t="s">
        <v>42</v>
      </c>
      <c r="J452" t="s">
        <v>43</v>
      </c>
      <c r="K452" t="s">
        <v>40</v>
      </c>
    </row>
    <row r="453" spans="1:11" x14ac:dyDescent="0.3">
      <c r="A453" t="s">
        <v>44</v>
      </c>
      <c r="B453" s="2">
        <v>5.9790732436472346E-10</v>
      </c>
      <c r="C453" t="s">
        <v>35</v>
      </c>
      <c r="D453" t="s">
        <v>36</v>
      </c>
      <c r="E453" t="s">
        <v>7</v>
      </c>
      <c r="G453" t="s">
        <v>37</v>
      </c>
      <c r="I453" t="s">
        <v>45</v>
      </c>
      <c r="J453" t="s">
        <v>46</v>
      </c>
      <c r="K453" t="s">
        <v>47</v>
      </c>
    </row>
    <row r="454" spans="1:11" x14ac:dyDescent="0.3">
      <c r="A454" t="s">
        <v>48</v>
      </c>
      <c r="B454" s="2">
        <v>6.6260625125493598E-5</v>
      </c>
      <c r="C454" t="s">
        <v>35</v>
      </c>
      <c r="D454" t="s">
        <v>36</v>
      </c>
      <c r="E454" t="s">
        <v>8</v>
      </c>
      <c r="G454" t="s">
        <v>37</v>
      </c>
      <c r="I454" t="s">
        <v>49</v>
      </c>
      <c r="J454" t="s">
        <v>50</v>
      </c>
      <c r="K454" t="s">
        <v>40</v>
      </c>
    </row>
    <row r="455" spans="1:11" x14ac:dyDescent="0.3">
      <c r="A455" t="s">
        <v>51</v>
      </c>
      <c r="B455" s="2">
        <v>6.6260625125493591E-2</v>
      </c>
      <c r="C455" t="s">
        <v>35</v>
      </c>
      <c r="D455" t="s">
        <v>82</v>
      </c>
      <c r="E455" t="s">
        <v>8</v>
      </c>
      <c r="G455" t="s">
        <v>37</v>
      </c>
      <c r="J455" t="s">
        <v>52</v>
      </c>
    </row>
    <row r="456" spans="1:11" x14ac:dyDescent="0.3">
      <c r="A456" t="s">
        <v>53</v>
      </c>
      <c r="B456" s="2">
        <v>0.17937219730941703</v>
      </c>
      <c r="C456" t="s">
        <v>35</v>
      </c>
      <c r="D456" t="s">
        <v>84</v>
      </c>
      <c r="E456" t="s">
        <v>54</v>
      </c>
      <c r="G456" t="s">
        <v>37</v>
      </c>
      <c r="H456" t="s">
        <v>55</v>
      </c>
      <c r="I456" t="s">
        <v>56</v>
      </c>
      <c r="J456" t="s">
        <v>57</v>
      </c>
      <c r="K456" t="s">
        <v>58</v>
      </c>
    </row>
    <row r="457" spans="1:11" x14ac:dyDescent="0.3">
      <c r="A457" t="s">
        <v>59</v>
      </c>
      <c r="B457" s="2">
        <v>1.1457566427949933E-2</v>
      </c>
      <c r="C457" t="s">
        <v>31</v>
      </c>
      <c r="D457" t="s">
        <v>60</v>
      </c>
      <c r="E457" t="s">
        <v>8</v>
      </c>
      <c r="G457" t="s">
        <v>37</v>
      </c>
      <c r="I457" t="s">
        <v>61</v>
      </c>
      <c r="J457" t="s">
        <v>62</v>
      </c>
      <c r="K457" t="s">
        <v>40</v>
      </c>
    </row>
    <row r="458" spans="1:11" x14ac:dyDescent="0.3">
      <c r="A458" t="s">
        <v>63</v>
      </c>
      <c r="B458" s="2">
        <v>2.20868750418312</v>
      </c>
      <c r="C458" t="s">
        <v>35</v>
      </c>
      <c r="D458" t="s">
        <v>4</v>
      </c>
      <c r="E458" t="s">
        <v>64</v>
      </c>
      <c r="G458" t="s">
        <v>37</v>
      </c>
      <c r="J458" t="s">
        <v>65</v>
      </c>
    </row>
    <row r="459" spans="1:11" x14ac:dyDescent="0.3">
      <c r="A459" t="s">
        <v>126</v>
      </c>
      <c r="B459">
        <v>55.5</v>
      </c>
      <c r="C459" t="s">
        <v>18</v>
      </c>
      <c r="E459" t="s">
        <v>72</v>
      </c>
      <c r="F459" t="s">
        <v>127</v>
      </c>
      <c r="G459" t="s">
        <v>20</v>
      </c>
    </row>
    <row r="461" spans="1:11" ht="15.6" x14ac:dyDescent="0.3">
      <c r="A461" s="1" t="s">
        <v>0</v>
      </c>
      <c r="B461" s="1" t="s">
        <v>116</v>
      </c>
    </row>
    <row r="462" spans="1:11" x14ac:dyDescent="0.3">
      <c r="A462" t="s">
        <v>3</v>
      </c>
      <c r="B462" t="s">
        <v>83</v>
      </c>
    </row>
    <row r="463" spans="1:11" x14ac:dyDescent="0.3">
      <c r="A463" t="s">
        <v>5</v>
      </c>
      <c r="B463">
        <v>1</v>
      </c>
    </row>
    <row r="464" spans="1:11" x14ac:dyDescent="0.3">
      <c r="A464" t="s">
        <v>6</v>
      </c>
      <c r="B464" t="s">
        <v>117</v>
      </c>
    </row>
    <row r="465" spans="1:8" x14ac:dyDescent="0.3">
      <c r="A465" t="s">
        <v>14</v>
      </c>
      <c r="B465" t="s">
        <v>100</v>
      </c>
    </row>
    <row r="466" spans="1:8" x14ac:dyDescent="0.3">
      <c r="A466" t="s">
        <v>7</v>
      </c>
      <c r="B466" t="s">
        <v>8</v>
      </c>
    </row>
    <row r="467" spans="1:8" x14ac:dyDescent="0.3">
      <c r="A467" t="s">
        <v>2</v>
      </c>
      <c r="B467" t="s">
        <v>123</v>
      </c>
    </row>
    <row r="468" spans="1:8" ht="15.6" x14ac:dyDescent="0.3">
      <c r="A468" s="1" t="s">
        <v>9</v>
      </c>
    </row>
    <row r="469" spans="1:8" x14ac:dyDescent="0.3">
      <c r="A469" t="s">
        <v>10</v>
      </c>
      <c r="B469" t="s">
        <v>11</v>
      </c>
      <c r="C469" t="s">
        <v>12</v>
      </c>
      <c r="D469" t="s">
        <v>3</v>
      </c>
      <c r="E469" t="s">
        <v>13</v>
      </c>
      <c r="F469" t="s">
        <v>7</v>
      </c>
      <c r="G469" t="s">
        <v>14</v>
      </c>
      <c r="H469" t="s">
        <v>6</v>
      </c>
    </row>
    <row r="470" spans="1:8" x14ac:dyDescent="0.3">
      <c r="A470" t="s">
        <v>116</v>
      </c>
      <c r="B470">
        <v>1</v>
      </c>
      <c r="C470" t="s">
        <v>65</v>
      </c>
      <c r="D470" t="s">
        <v>83</v>
      </c>
      <c r="F470" t="s">
        <v>8</v>
      </c>
      <c r="G470" t="s">
        <v>32</v>
      </c>
      <c r="H470" t="s">
        <v>117</v>
      </c>
    </row>
    <row r="471" spans="1:8" x14ac:dyDescent="0.3">
      <c r="A471" t="s">
        <v>1</v>
      </c>
      <c r="B471">
        <v>1.02</v>
      </c>
      <c r="C471" t="s">
        <v>65</v>
      </c>
      <c r="D471" t="s">
        <v>83</v>
      </c>
      <c r="F471" t="s">
        <v>8</v>
      </c>
      <c r="G471" t="s">
        <v>37</v>
      </c>
      <c r="H471" t="s">
        <v>1</v>
      </c>
    </row>
    <row r="472" spans="1:8" ht="15.6" x14ac:dyDescent="0.3">
      <c r="A472" s="4" t="s">
        <v>53</v>
      </c>
      <c r="B472">
        <f>(0.0028236*0.669)+0.208</f>
        <v>0.2098889884</v>
      </c>
      <c r="C472" t="s">
        <v>35</v>
      </c>
      <c r="D472" t="s">
        <v>83</v>
      </c>
      <c r="F472" t="s">
        <v>54</v>
      </c>
      <c r="G472" t="s">
        <v>37</v>
      </c>
      <c r="H472" s="4" t="s">
        <v>57</v>
      </c>
    </row>
    <row r="473" spans="1:8" x14ac:dyDescent="0.3">
      <c r="A473" t="s">
        <v>128</v>
      </c>
      <c r="B473">
        <f>0.061874*0.669</f>
        <v>4.1393706000000002E-2</v>
      </c>
      <c r="C473" t="s">
        <v>35</v>
      </c>
      <c r="D473" t="s">
        <v>82</v>
      </c>
      <c r="F473" t="s">
        <v>72</v>
      </c>
      <c r="G473" t="s">
        <v>37</v>
      </c>
      <c r="H473" t="s">
        <v>129</v>
      </c>
    </row>
    <row r="474" spans="1:8" x14ac:dyDescent="0.3">
      <c r="A474" t="s">
        <v>118</v>
      </c>
      <c r="B474">
        <f>0.000000034944*0.669</f>
        <v>2.3377536E-8</v>
      </c>
      <c r="C474" t="s">
        <v>35</v>
      </c>
      <c r="D474" t="s">
        <v>82</v>
      </c>
      <c r="F474" t="s">
        <v>120</v>
      </c>
      <c r="G474" t="s">
        <v>37</v>
      </c>
      <c r="H474" t="s">
        <v>119</v>
      </c>
    </row>
    <row r="475" spans="1:8" x14ac:dyDescent="0.3">
      <c r="A475" t="s">
        <v>125</v>
      </c>
      <c r="B475" s="2">
        <v>8.4800000000000005E-8</v>
      </c>
      <c r="C475" t="s">
        <v>35</v>
      </c>
      <c r="D475" t="s">
        <v>36</v>
      </c>
      <c r="F475" t="s">
        <v>7</v>
      </c>
      <c r="G475" t="s">
        <v>37</v>
      </c>
      <c r="H475" t="s">
        <v>124</v>
      </c>
    </row>
    <row r="476" spans="1:8" x14ac:dyDescent="0.3">
      <c r="A476" t="s">
        <v>121</v>
      </c>
      <c r="B476">
        <f>(0.00000521*0.669)+0.000010376</f>
        <v>1.386149E-5</v>
      </c>
      <c r="C476" t="s">
        <v>18</v>
      </c>
      <c r="E476" t="s">
        <v>19</v>
      </c>
      <c r="F476" t="s">
        <v>8</v>
      </c>
      <c r="G476" t="s">
        <v>20</v>
      </c>
    </row>
    <row r="477" spans="1:8" x14ac:dyDescent="0.3">
      <c r="A477" t="s">
        <v>24</v>
      </c>
      <c r="B477">
        <f>(0.000000000597*0.669)+0.000000004</f>
        <v>4.3993930000000006E-9</v>
      </c>
      <c r="C477" t="s">
        <v>18</v>
      </c>
      <c r="E477" t="s">
        <v>19</v>
      </c>
      <c r="F477" t="s">
        <v>8</v>
      </c>
      <c r="G477" t="s">
        <v>20</v>
      </c>
    </row>
    <row r="478" spans="1:8" x14ac:dyDescent="0.3">
      <c r="A478" t="s">
        <v>26</v>
      </c>
      <c r="B478">
        <f>(0.00018*0.669)+0.00018</f>
        <v>3.0042000000000003E-4</v>
      </c>
      <c r="C478" t="s">
        <v>18</v>
      </c>
      <c r="E478" t="s">
        <v>19</v>
      </c>
      <c r="F478" t="s">
        <v>8</v>
      </c>
      <c r="G478" t="s">
        <v>20</v>
      </c>
    </row>
    <row r="479" spans="1:8" x14ac:dyDescent="0.3">
      <c r="A479" t="s">
        <v>122</v>
      </c>
      <c r="B479">
        <f>0.0000018*0.669</f>
        <v>1.2042E-6</v>
      </c>
      <c r="C479" t="s">
        <v>18</v>
      </c>
      <c r="E479" t="s">
        <v>19</v>
      </c>
      <c r="F479" t="s">
        <v>8</v>
      </c>
      <c r="G479" t="s">
        <v>20</v>
      </c>
    </row>
    <row r="481" spans="1:11" ht="15.6" x14ac:dyDescent="0.3">
      <c r="A481" s="1" t="s">
        <v>0</v>
      </c>
      <c r="B481" s="1" t="s">
        <v>1</v>
      </c>
    </row>
    <row r="482" spans="1:11" x14ac:dyDescent="0.3">
      <c r="A482" t="s">
        <v>2</v>
      </c>
      <c r="B482" t="s">
        <v>99</v>
      </c>
    </row>
    <row r="483" spans="1:11" x14ac:dyDescent="0.3">
      <c r="A483" t="s">
        <v>3</v>
      </c>
      <c r="B483" t="s">
        <v>83</v>
      </c>
    </row>
    <row r="484" spans="1:11" x14ac:dyDescent="0.3">
      <c r="A484" t="s">
        <v>5</v>
      </c>
      <c r="B484">
        <v>1</v>
      </c>
    </row>
    <row r="485" spans="1:11" x14ac:dyDescent="0.3">
      <c r="A485" t="s">
        <v>6</v>
      </c>
      <c r="B485" t="s">
        <v>1</v>
      </c>
    </row>
    <row r="486" spans="1:11" x14ac:dyDescent="0.3">
      <c r="A486" t="s">
        <v>7</v>
      </c>
      <c r="B486" t="s">
        <v>8</v>
      </c>
    </row>
    <row r="487" spans="1:11" x14ac:dyDescent="0.3">
      <c r="A487" t="s">
        <v>92</v>
      </c>
      <c r="B487" t="s">
        <v>93</v>
      </c>
    </row>
    <row r="488" spans="1:11" ht="15.6" x14ac:dyDescent="0.3">
      <c r="A488" s="1" t="s">
        <v>9</v>
      </c>
    </row>
    <row r="489" spans="1:11" x14ac:dyDescent="0.3">
      <c r="A489" t="s">
        <v>10</v>
      </c>
      <c r="B489" t="s">
        <v>11</v>
      </c>
      <c r="C489" t="s">
        <v>12</v>
      </c>
      <c r="D489" t="s">
        <v>3</v>
      </c>
      <c r="E489" t="s">
        <v>7</v>
      </c>
      <c r="F489" t="s">
        <v>13</v>
      </c>
      <c r="G489" t="s">
        <v>14</v>
      </c>
      <c r="H489" t="s">
        <v>15</v>
      </c>
      <c r="I489" t="s">
        <v>2</v>
      </c>
      <c r="J489" t="s">
        <v>6</v>
      </c>
      <c r="K489" t="s">
        <v>16</v>
      </c>
    </row>
    <row r="490" spans="1:11" x14ac:dyDescent="0.3">
      <c r="A490" t="s">
        <v>17</v>
      </c>
      <c r="B490" s="2">
        <v>1.8385650224215247E-4</v>
      </c>
      <c r="C490" t="s">
        <v>18</v>
      </c>
      <c r="E490" t="s">
        <v>8</v>
      </c>
      <c r="F490" t="s">
        <v>19</v>
      </c>
      <c r="G490" t="s">
        <v>20</v>
      </c>
      <c r="I490" t="s">
        <v>21</v>
      </c>
    </row>
    <row r="491" spans="1:11" x14ac:dyDescent="0.3">
      <c r="A491" t="s">
        <v>22</v>
      </c>
      <c r="B491">
        <v>1.3713596052052344</v>
      </c>
      <c r="C491" t="s">
        <v>18</v>
      </c>
      <c r="E491" t="s">
        <v>8</v>
      </c>
      <c r="F491" t="s">
        <v>19</v>
      </c>
      <c r="G491" t="s">
        <v>20</v>
      </c>
      <c r="I491" t="s">
        <v>23</v>
      </c>
    </row>
    <row r="492" spans="1:11" x14ac:dyDescent="0.3">
      <c r="A492" t="s">
        <v>95</v>
      </c>
      <c r="B492" s="2">
        <f>2.65+B491</f>
        <v>4.0213596052052338</v>
      </c>
      <c r="C492" t="s">
        <v>18</v>
      </c>
      <c r="E492" t="s">
        <v>8</v>
      </c>
      <c r="F492" t="s">
        <v>96</v>
      </c>
      <c r="G492" t="s">
        <v>20</v>
      </c>
      <c r="H492" t="s">
        <v>97</v>
      </c>
      <c r="I492" t="s">
        <v>98</v>
      </c>
    </row>
    <row r="493" spans="1:11" x14ac:dyDescent="0.3">
      <c r="A493" t="s">
        <v>24</v>
      </c>
      <c r="B493" s="2">
        <v>5.2130044843049324E-6</v>
      </c>
      <c r="C493" t="s">
        <v>18</v>
      </c>
      <c r="E493" t="s">
        <v>8</v>
      </c>
      <c r="F493" t="s">
        <v>19</v>
      </c>
      <c r="G493" t="s">
        <v>20</v>
      </c>
      <c r="I493" t="s">
        <v>25</v>
      </c>
    </row>
    <row r="494" spans="1:11" x14ac:dyDescent="0.3">
      <c r="A494" t="s">
        <v>26</v>
      </c>
      <c r="B494" s="2">
        <v>4.2869955156950664E-4</v>
      </c>
      <c r="C494" t="s">
        <v>18</v>
      </c>
      <c r="E494" t="s">
        <v>8</v>
      </c>
      <c r="F494" t="s">
        <v>19</v>
      </c>
      <c r="G494" t="s">
        <v>20</v>
      </c>
      <c r="H494" t="s">
        <v>27</v>
      </c>
      <c r="I494" t="s">
        <v>25</v>
      </c>
    </row>
    <row r="495" spans="1:11" x14ac:dyDescent="0.3">
      <c r="A495" t="s">
        <v>28</v>
      </c>
      <c r="B495" s="2">
        <v>8.9686098654708509E-6</v>
      </c>
      <c r="C495" t="s">
        <v>18</v>
      </c>
      <c r="E495" t="s">
        <v>8</v>
      </c>
      <c r="F495" t="s">
        <v>19</v>
      </c>
      <c r="G495" t="s">
        <v>20</v>
      </c>
      <c r="I495" t="s">
        <v>25</v>
      </c>
    </row>
    <row r="496" spans="1:11" x14ac:dyDescent="0.3">
      <c r="A496" t="s">
        <v>29</v>
      </c>
      <c r="B496" s="2">
        <v>8.2448430493273531E-4</v>
      </c>
      <c r="C496" t="s">
        <v>18</v>
      </c>
      <c r="E496" t="s">
        <v>8</v>
      </c>
      <c r="F496" t="s">
        <v>19</v>
      </c>
      <c r="G496" t="s">
        <v>20</v>
      </c>
      <c r="I496" t="s">
        <v>30</v>
      </c>
    </row>
    <row r="497" spans="1:11" x14ac:dyDescent="0.3">
      <c r="A497" t="s">
        <v>1</v>
      </c>
      <c r="B497">
        <v>1</v>
      </c>
      <c r="C497" t="s">
        <v>31</v>
      </c>
      <c r="D497" t="s">
        <v>83</v>
      </c>
      <c r="E497" t="s">
        <v>8</v>
      </c>
      <c r="G497" t="s">
        <v>32</v>
      </c>
      <c r="I497" t="s">
        <v>6</v>
      </c>
      <c r="J497" t="s">
        <v>33</v>
      </c>
    </row>
    <row r="498" spans="1:11" x14ac:dyDescent="0.3">
      <c r="A498" t="s">
        <v>34</v>
      </c>
      <c r="B498" s="2">
        <v>2.8160765678334782E-2</v>
      </c>
      <c r="C498" t="s">
        <v>35</v>
      </c>
      <c r="D498" t="s">
        <v>36</v>
      </c>
      <c r="E498" t="s">
        <v>8</v>
      </c>
      <c r="G498" t="s">
        <v>37</v>
      </c>
      <c r="I498" t="s">
        <v>38</v>
      </c>
      <c r="J498" t="s">
        <v>39</v>
      </c>
      <c r="K498" t="s">
        <v>40</v>
      </c>
    </row>
    <row r="499" spans="1:11" x14ac:dyDescent="0.3">
      <c r="A499" t="s">
        <v>41</v>
      </c>
      <c r="B499" s="2">
        <v>1.1043437520915599E-3</v>
      </c>
      <c r="C499" t="s">
        <v>35</v>
      </c>
      <c r="D499" t="s">
        <v>36</v>
      </c>
      <c r="E499" t="s">
        <v>8</v>
      </c>
      <c r="G499" t="s">
        <v>37</v>
      </c>
      <c r="I499" t="s">
        <v>42</v>
      </c>
      <c r="J499" t="s">
        <v>43</v>
      </c>
      <c r="K499" t="s">
        <v>40</v>
      </c>
    </row>
    <row r="500" spans="1:11" x14ac:dyDescent="0.3">
      <c r="A500" t="s">
        <v>44</v>
      </c>
      <c r="B500" s="2">
        <v>5.9790732436472346E-10</v>
      </c>
      <c r="C500" t="s">
        <v>35</v>
      </c>
      <c r="D500" t="s">
        <v>36</v>
      </c>
      <c r="E500" t="s">
        <v>7</v>
      </c>
      <c r="G500" t="s">
        <v>37</v>
      </c>
      <c r="I500" t="s">
        <v>45</v>
      </c>
      <c r="J500" t="s">
        <v>46</v>
      </c>
      <c r="K500" t="s">
        <v>47</v>
      </c>
    </row>
    <row r="501" spans="1:11" x14ac:dyDescent="0.3">
      <c r="A501" t="s">
        <v>48</v>
      </c>
      <c r="B501" s="2">
        <v>6.6260625125493598E-5</v>
      </c>
      <c r="C501" t="s">
        <v>35</v>
      </c>
      <c r="D501" t="s">
        <v>36</v>
      </c>
      <c r="E501" t="s">
        <v>8</v>
      </c>
      <c r="G501" t="s">
        <v>37</v>
      </c>
      <c r="I501" t="s">
        <v>49</v>
      </c>
      <c r="J501" t="s">
        <v>50</v>
      </c>
      <c r="K501" t="s">
        <v>40</v>
      </c>
    </row>
    <row r="502" spans="1:11" x14ac:dyDescent="0.3">
      <c r="A502" t="s">
        <v>51</v>
      </c>
      <c r="B502" s="2">
        <v>6.6260625125493591E-2</v>
      </c>
      <c r="C502" t="s">
        <v>35</v>
      </c>
      <c r="D502" t="s">
        <v>82</v>
      </c>
      <c r="E502" t="s">
        <v>8</v>
      </c>
      <c r="G502" t="s">
        <v>37</v>
      </c>
      <c r="J502" t="s">
        <v>52</v>
      </c>
    </row>
    <row r="503" spans="1:11" x14ac:dyDescent="0.3">
      <c r="A503" t="s">
        <v>53</v>
      </c>
      <c r="B503" s="2">
        <v>0.17937219730941703</v>
      </c>
      <c r="C503" t="s">
        <v>35</v>
      </c>
      <c r="D503" t="s">
        <v>83</v>
      </c>
      <c r="E503" t="s">
        <v>54</v>
      </c>
      <c r="G503" t="s">
        <v>37</v>
      </c>
      <c r="H503" t="s">
        <v>55</v>
      </c>
      <c r="I503" t="s">
        <v>56</v>
      </c>
      <c r="J503" t="s">
        <v>57</v>
      </c>
      <c r="K503" t="s">
        <v>58</v>
      </c>
    </row>
    <row r="504" spans="1:11" x14ac:dyDescent="0.3">
      <c r="A504" t="s">
        <v>59</v>
      </c>
      <c r="B504" s="2">
        <v>1.1457566427949933E-2</v>
      </c>
      <c r="C504" t="s">
        <v>31</v>
      </c>
      <c r="D504" t="s">
        <v>60</v>
      </c>
      <c r="E504" t="s">
        <v>8</v>
      </c>
      <c r="G504" t="s">
        <v>37</v>
      </c>
      <c r="I504" t="s">
        <v>61</v>
      </c>
      <c r="J504" t="s">
        <v>62</v>
      </c>
      <c r="K504" t="s">
        <v>40</v>
      </c>
    </row>
    <row r="505" spans="1:11" x14ac:dyDescent="0.3">
      <c r="A505" t="s">
        <v>63</v>
      </c>
      <c r="B505" s="2">
        <v>2.20868750418312</v>
      </c>
      <c r="C505" t="s">
        <v>35</v>
      </c>
      <c r="D505" t="s">
        <v>4</v>
      </c>
      <c r="E505" t="s">
        <v>64</v>
      </c>
      <c r="G505" t="s">
        <v>37</v>
      </c>
      <c r="J505" t="s">
        <v>65</v>
      </c>
    </row>
    <row r="506" spans="1:11" x14ac:dyDescent="0.3">
      <c r="A506" t="s">
        <v>126</v>
      </c>
      <c r="B506">
        <v>55.5</v>
      </c>
      <c r="C506" t="s">
        <v>18</v>
      </c>
      <c r="E506" t="s">
        <v>72</v>
      </c>
      <c r="F506" t="s">
        <v>127</v>
      </c>
      <c r="G506" t="s">
        <v>20</v>
      </c>
    </row>
    <row r="508" spans="1:11" ht="15.6" x14ac:dyDescent="0.3">
      <c r="A508" s="1" t="s">
        <v>0</v>
      </c>
      <c r="B508" s="1" t="s">
        <v>116</v>
      </c>
    </row>
    <row r="509" spans="1:11" x14ac:dyDescent="0.3">
      <c r="A509" t="s">
        <v>3</v>
      </c>
      <c r="B509" t="s">
        <v>81</v>
      </c>
    </row>
    <row r="510" spans="1:11" x14ac:dyDescent="0.3">
      <c r="A510" t="s">
        <v>5</v>
      </c>
      <c r="B510">
        <v>1</v>
      </c>
    </row>
    <row r="511" spans="1:11" x14ac:dyDescent="0.3">
      <c r="A511" t="s">
        <v>6</v>
      </c>
      <c r="B511" t="s">
        <v>117</v>
      </c>
    </row>
    <row r="512" spans="1:11" x14ac:dyDescent="0.3">
      <c r="A512" t="s">
        <v>14</v>
      </c>
      <c r="B512" t="s">
        <v>100</v>
      </c>
    </row>
    <row r="513" spans="1:8" x14ac:dyDescent="0.3">
      <c r="A513" t="s">
        <v>7</v>
      </c>
      <c r="B513" t="s">
        <v>8</v>
      </c>
    </row>
    <row r="514" spans="1:8" x14ac:dyDescent="0.3">
      <c r="A514" t="s">
        <v>2</v>
      </c>
      <c r="B514" t="s">
        <v>123</v>
      </c>
    </row>
    <row r="515" spans="1:8" ht="15.6" x14ac:dyDescent="0.3">
      <c r="A515" s="1" t="s">
        <v>9</v>
      </c>
    </row>
    <row r="516" spans="1:8" x14ac:dyDescent="0.3">
      <c r="A516" t="s">
        <v>10</v>
      </c>
      <c r="B516" t="s">
        <v>11</v>
      </c>
      <c r="C516" t="s">
        <v>12</v>
      </c>
      <c r="D516" t="s">
        <v>3</v>
      </c>
      <c r="E516" t="s">
        <v>13</v>
      </c>
      <c r="F516" t="s">
        <v>7</v>
      </c>
      <c r="G516" t="s">
        <v>14</v>
      </c>
      <c r="H516" t="s">
        <v>6</v>
      </c>
    </row>
    <row r="517" spans="1:8" x14ac:dyDescent="0.3">
      <c r="A517" t="s">
        <v>116</v>
      </c>
      <c r="B517">
        <v>1</v>
      </c>
      <c r="C517" t="s">
        <v>65</v>
      </c>
      <c r="D517" t="s">
        <v>81</v>
      </c>
      <c r="F517" t="s">
        <v>8</v>
      </c>
      <c r="G517" t="s">
        <v>32</v>
      </c>
      <c r="H517" t="s">
        <v>117</v>
      </c>
    </row>
    <row r="518" spans="1:8" x14ac:dyDescent="0.3">
      <c r="A518" t="s">
        <v>1</v>
      </c>
      <c r="B518">
        <v>1.02</v>
      </c>
      <c r="C518" t="s">
        <v>65</v>
      </c>
      <c r="D518" t="s">
        <v>81</v>
      </c>
      <c r="F518" t="s">
        <v>8</v>
      </c>
      <c r="G518" t="s">
        <v>37</v>
      </c>
      <c r="H518" t="s">
        <v>1</v>
      </c>
    </row>
    <row r="519" spans="1:8" ht="15.6" x14ac:dyDescent="0.3">
      <c r="A519" s="4" t="s">
        <v>53</v>
      </c>
      <c r="B519">
        <f>(0.0028236*0.669)+0.208</f>
        <v>0.2098889884</v>
      </c>
      <c r="C519" t="s">
        <v>35</v>
      </c>
      <c r="D519" t="s">
        <v>81</v>
      </c>
      <c r="F519" t="s">
        <v>54</v>
      </c>
      <c r="G519" t="s">
        <v>37</v>
      </c>
      <c r="H519" s="4" t="s">
        <v>57</v>
      </c>
    </row>
    <row r="520" spans="1:8" x14ac:dyDescent="0.3">
      <c r="A520" t="s">
        <v>128</v>
      </c>
      <c r="B520">
        <f>0.061874*0.669</f>
        <v>4.1393706000000002E-2</v>
      </c>
      <c r="C520" t="s">
        <v>35</v>
      </c>
      <c r="D520" t="s">
        <v>82</v>
      </c>
      <c r="F520" t="s">
        <v>72</v>
      </c>
      <c r="G520" t="s">
        <v>37</v>
      </c>
      <c r="H520" t="s">
        <v>129</v>
      </c>
    </row>
    <row r="521" spans="1:8" x14ac:dyDescent="0.3">
      <c r="A521" t="s">
        <v>118</v>
      </c>
      <c r="B521">
        <f>0.000000034944*0.669</f>
        <v>2.3377536E-8</v>
      </c>
      <c r="C521" t="s">
        <v>35</v>
      </c>
      <c r="D521" t="s">
        <v>82</v>
      </c>
      <c r="F521" t="s">
        <v>120</v>
      </c>
      <c r="G521" t="s">
        <v>37</v>
      </c>
      <c r="H521" t="s">
        <v>119</v>
      </c>
    </row>
    <row r="522" spans="1:8" x14ac:dyDescent="0.3">
      <c r="A522" t="s">
        <v>125</v>
      </c>
      <c r="B522" s="2">
        <v>8.4800000000000005E-8</v>
      </c>
      <c r="C522" t="s">
        <v>35</v>
      </c>
      <c r="D522" t="s">
        <v>36</v>
      </c>
      <c r="F522" t="s">
        <v>7</v>
      </c>
      <c r="G522" t="s">
        <v>37</v>
      </c>
      <c r="H522" t="s">
        <v>124</v>
      </c>
    </row>
    <row r="523" spans="1:8" x14ac:dyDescent="0.3">
      <c r="A523" t="s">
        <v>121</v>
      </c>
      <c r="B523">
        <f>(0.00000521*0.669)+0.000010376</f>
        <v>1.386149E-5</v>
      </c>
      <c r="C523" t="s">
        <v>18</v>
      </c>
      <c r="E523" t="s">
        <v>19</v>
      </c>
      <c r="F523" t="s">
        <v>8</v>
      </c>
      <c r="G523" t="s">
        <v>20</v>
      </c>
    </row>
    <row r="524" spans="1:8" x14ac:dyDescent="0.3">
      <c r="A524" t="s">
        <v>24</v>
      </c>
      <c r="B524">
        <f>(0.000000000597*0.669)+0.000000004</f>
        <v>4.3993930000000006E-9</v>
      </c>
      <c r="C524" t="s">
        <v>18</v>
      </c>
      <c r="E524" t="s">
        <v>19</v>
      </c>
      <c r="F524" t="s">
        <v>8</v>
      </c>
      <c r="G524" t="s">
        <v>20</v>
      </c>
    </row>
    <row r="525" spans="1:8" x14ac:dyDescent="0.3">
      <c r="A525" t="s">
        <v>26</v>
      </c>
      <c r="B525">
        <f>(0.00018*0.669)+0.00018</f>
        <v>3.0042000000000003E-4</v>
      </c>
      <c r="C525" t="s">
        <v>18</v>
      </c>
      <c r="E525" t="s">
        <v>19</v>
      </c>
      <c r="F525" t="s">
        <v>8</v>
      </c>
      <c r="G525" t="s">
        <v>20</v>
      </c>
    </row>
    <row r="526" spans="1:8" x14ac:dyDescent="0.3">
      <c r="A526" t="s">
        <v>122</v>
      </c>
      <c r="B526">
        <f>0.0000018*0.669</f>
        <v>1.2042E-6</v>
      </c>
      <c r="C526" t="s">
        <v>18</v>
      </c>
      <c r="E526" t="s">
        <v>19</v>
      </c>
      <c r="F526" t="s">
        <v>8</v>
      </c>
      <c r="G526" t="s">
        <v>20</v>
      </c>
    </row>
    <row r="528" spans="1:8" ht="15.6" x14ac:dyDescent="0.3">
      <c r="A528" s="1" t="s">
        <v>0</v>
      </c>
      <c r="B528" s="1" t="s">
        <v>1</v>
      </c>
    </row>
    <row r="529" spans="1:11" x14ac:dyDescent="0.3">
      <c r="A529" t="s">
        <v>2</v>
      </c>
      <c r="B529" t="s">
        <v>99</v>
      </c>
    </row>
    <row r="530" spans="1:11" x14ac:dyDescent="0.3">
      <c r="A530" t="s">
        <v>3</v>
      </c>
      <c r="B530" t="s">
        <v>81</v>
      </c>
    </row>
    <row r="531" spans="1:11" x14ac:dyDescent="0.3">
      <c r="A531" t="s">
        <v>5</v>
      </c>
      <c r="B531">
        <v>1</v>
      </c>
    </row>
    <row r="532" spans="1:11" x14ac:dyDescent="0.3">
      <c r="A532" t="s">
        <v>6</v>
      </c>
      <c r="B532" t="s">
        <v>1</v>
      </c>
    </row>
    <row r="533" spans="1:11" x14ac:dyDescent="0.3">
      <c r="A533" t="s">
        <v>7</v>
      </c>
      <c r="B533" t="s">
        <v>8</v>
      </c>
    </row>
    <row r="534" spans="1:11" x14ac:dyDescent="0.3">
      <c r="A534" t="s">
        <v>92</v>
      </c>
      <c r="B534" t="s">
        <v>93</v>
      </c>
    </row>
    <row r="535" spans="1:11" ht="15.6" x14ac:dyDescent="0.3">
      <c r="A535" s="1" t="s">
        <v>9</v>
      </c>
    </row>
    <row r="536" spans="1:11" x14ac:dyDescent="0.3">
      <c r="A536" t="s">
        <v>10</v>
      </c>
      <c r="B536" t="s">
        <v>11</v>
      </c>
      <c r="C536" t="s">
        <v>12</v>
      </c>
      <c r="D536" t="s">
        <v>3</v>
      </c>
      <c r="E536" t="s">
        <v>7</v>
      </c>
      <c r="F536" t="s">
        <v>13</v>
      </c>
      <c r="G536" t="s">
        <v>14</v>
      </c>
      <c r="H536" t="s">
        <v>15</v>
      </c>
      <c r="I536" t="s">
        <v>2</v>
      </c>
      <c r="J536" t="s">
        <v>6</v>
      </c>
      <c r="K536" t="s">
        <v>16</v>
      </c>
    </row>
    <row r="537" spans="1:11" x14ac:dyDescent="0.3">
      <c r="A537" t="s">
        <v>17</v>
      </c>
      <c r="B537" s="2">
        <v>1.8385650224215247E-4</v>
      </c>
      <c r="C537" t="s">
        <v>18</v>
      </c>
      <c r="E537" t="s">
        <v>8</v>
      </c>
      <c r="F537" t="s">
        <v>19</v>
      </c>
      <c r="G537" t="s">
        <v>20</v>
      </c>
      <c r="I537" t="s">
        <v>21</v>
      </c>
    </row>
    <row r="538" spans="1:11" x14ac:dyDescent="0.3">
      <c r="A538" t="s">
        <v>22</v>
      </c>
      <c r="B538">
        <v>1.3713596052052344</v>
      </c>
      <c r="C538" t="s">
        <v>18</v>
      </c>
      <c r="E538" t="s">
        <v>8</v>
      </c>
      <c r="F538" t="s">
        <v>19</v>
      </c>
      <c r="G538" t="s">
        <v>20</v>
      </c>
      <c r="I538" t="s">
        <v>23</v>
      </c>
    </row>
    <row r="539" spans="1:11" x14ac:dyDescent="0.3">
      <c r="A539" t="s">
        <v>95</v>
      </c>
      <c r="B539" s="2">
        <f>2.65+B538</f>
        <v>4.0213596052052338</v>
      </c>
      <c r="C539" t="s">
        <v>18</v>
      </c>
      <c r="E539" t="s">
        <v>8</v>
      </c>
      <c r="F539" t="s">
        <v>96</v>
      </c>
      <c r="G539" t="s">
        <v>20</v>
      </c>
      <c r="H539" t="s">
        <v>97</v>
      </c>
      <c r="I539" t="s">
        <v>98</v>
      </c>
    </row>
    <row r="540" spans="1:11" x14ac:dyDescent="0.3">
      <c r="A540" t="s">
        <v>24</v>
      </c>
      <c r="B540" s="2">
        <v>5.2130044843049324E-6</v>
      </c>
      <c r="C540" t="s">
        <v>18</v>
      </c>
      <c r="E540" t="s">
        <v>8</v>
      </c>
      <c r="F540" t="s">
        <v>19</v>
      </c>
      <c r="G540" t="s">
        <v>20</v>
      </c>
      <c r="I540" t="s">
        <v>25</v>
      </c>
    </row>
    <row r="541" spans="1:11" x14ac:dyDescent="0.3">
      <c r="A541" t="s">
        <v>26</v>
      </c>
      <c r="B541" s="2">
        <v>4.2869955156950664E-4</v>
      </c>
      <c r="C541" t="s">
        <v>18</v>
      </c>
      <c r="E541" t="s">
        <v>8</v>
      </c>
      <c r="F541" t="s">
        <v>19</v>
      </c>
      <c r="G541" t="s">
        <v>20</v>
      </c>
      <c r="H541" t="s">
        <v>27</v>
      </c>
      <c r="I541" t="s">
        <v>25</v>
      </c>
    </row>
    <row r="542" spans="1:11" x14ac:dyDescent="0.3">
      <c r="A542" t="s">
        <v>28</v>
      </c>
      <c r="B542" s="2">
        <v>8.9686098654708509E-6</v>
      </c>
      <c r="C542" t="s">
        <v>18</v>
      </c>
      <c r="E542" t="s">
        <v>8</v>
      </c>
      <c r="F542" t="s">
        <v>19</v>
      </c>
      <c r="G542" t="s">
        <v>20</v>
      </c>
      <c r="I542" t="s">
        <v>25</v>
      </c>
    </row>
    <row r="543" spans="1:11" x14ac:dyDescent="0.3">
      <c r="A543" t="s">
        <v>29</v>
      </c>
      <c r="B543" s="2">
        <v>8.2448430493273531E-4</v>
      </c>
      <c r="C543" t="s">
        <v>18</v>
      </c>
      <c r="E543" t="s">
        <v>8</v>
      </c>
      <c r="F543" t="s">
        <v>19</v>
      </c>
      <c r="G543" t="s">
        <v>20</v>
      </c>
      <c r="I543" t="s">
        <v>30</v>
      </c>
    </row>
    <row r="544" spans="1:11" x14ac:dyDescent="0.3">
      <c r="A544" t="s">
        <v>1</v>
      </c>
      <c r="B544">
        <v>1</v>
      </c>
      <c r="C544" t="s">
        <v>31</v>
      </c>
      <c r="D544" t="s">
        <v>81</v>
      </c>
      <c r="E544" t="s">
        <v>8</v>
      </c>
      <c r="G544" t="s">
        <v>32</v>
      </c>
      <c r="I544" t="s">
        <v>6</v>
      </c>
      <c r="J544" t="s">
        <v>33</v>
      </c>
    </row>
    <row r="545" spans="1:11" x14ac:dyDescent="0.3">
      <c r="A545" t="s">
        <v>34</v>
      </c>
      <c r="B545" s="2">
        <v>2.8160765678334782E-2</v>
      </c>
      <c r="C545" t="s">
        <v>35</v>
      </c>
      <c r="D545" t="s">
        <v>36</v>
      </c>
      <c r="E545" t="s">
        <v>8</v>
      </c>
      <c r="G545" t="s">
        <v>37</v>
      </c>
      <c r="I545" t="s">
        <v>38</v>
      </c>
      <c r="J545" t="s">
        <v>39</v>
      </c>
      <c r="K545" t="s">
        <v>40</v>
      </c>
    </row>
    <row r="546" spans="1:11" x14ac:dyDescent="0.3">
      <c r="A546" t="s">
        <v>41</v>
      </c>
      <c r="B546" s="2">
        <v>1.1043437520915599E-3</v>
      </c>
      <c r="C546" t="s">
        <v>35</v>
      </c>
      <c r="D546" t="s">
        <v>36</v>
      </c>
      <c r="E546" t="s">
        <v>8</v>
      </c>
      <c r="G546" t="s">
        <v>37</v>
      </c>
      <c r="I546" t="s">
        <v>42</v>
      </c>
      <c r="J546" t="s">
        <v>43</v>
      </c>
      <c r="K546" t="s">
        <v>40</v>
      </c>
    </row>
    <row r="547" spans="1:11" x14ac:dyDescent="0.3">
      <c r="A547" t="s">
        <v>44</v>
      </c>
      <c r="B547" s="2">
        <v>5.9790732436472346E-10</v>
      </c>
      <c r="C547" t="s">
        <v>35</v>
      </c>
      <c r="D547" t="s">
        <v>36</v>
      </c>
      <c r="E547" t="s">
        <v>7</v>
      </c>
      <c r="G547" t="s">
        <v>37</v>
      </c>
      <c r="I547" t="s">
        <v>45</v>
      </c>
      <c r="J547" t="s">
        <v>46</v>
      </c>
      <c r="K547" t="s">
        <v>47</v>
      </c>
    </row>
    <row r="548" spans="1:11" x14ac:dyDescent="0.3">
      <c r="A548" t="s">
        <v>48</v>
      </c>
      <c r="B548" s="2">
        <v>6.6260625125493598E-5</v>
      </c>
      <c r="C548" t="s">
        <v>35</v>
      </c>
      <c r="D548" t="s">
        <v>36</v>
      </c>
      <c r="E548" t="s">
        <v>8</v>
      </c>
      <c r="G548" t="s">
        <v>37</v>
      </c>
      <c r="I548" t="s">
        <v>49</v>
      </c>
      <c r="J548" t="s">
        <v>50</v>
      </c>
      <c r="K548" t="s">
        <v>40</v>
      </c>
    </row>
    <row r="549" spans="1:11" x14ac:dyDescent="0.3">
      <c r="A549" t="s">
        <v>51</v>
      </c>
      <c r="B549" s="2">
        <v>6.6260625125493591E-2</v>
      </c>
      <c r="C549" t="s">
        <v>35</v>
      </c>
      <c r="D549" t="s">
        <v>82</v>
      </c>
      <c r="E549" t="s">
        <v>8</v>
      </c>
      <c r="G549" t="s">
        <v>37</v>
      </c>
      <c r="J549" t="s">
        <v>52</v>
      </c>
    </row>
    <row r="550" spans="1:11" x14ac:dyDescent="0.3">
      <c r="A550" t="s">
        <v>53</v>
      </c>
      <c r="B550" s="2">
        <v>0.17937219730941703</v>
      </c>
      <c r="C550" t="s">
        <v>35</v>
      </c>
      <c r="D550" t="s">
        <v>81</v>
      </c>
      <c r="E550" t="s">
        <v>54</v>
      </c>
      <c r="G550" t="s">
        <v>37</v>
      </c>
      <c r="H550" t="s">
        <v>55</v>
      </c>
      <c r="I550" t="s">
        <v>56</v>
      </c>
      <c r="J550" t="s">
        <v>57</v>
      </c>
      <c r="K550" t="s">
        <v>58</v>
      </c>
    </row>
    <row r="551" spans="1:11" x14ac:dyDescent="0.3">
      <c r="A551" t="s">
        <v>59</v>
      </c>
      <c r="B551" s="2">
        <v>1.1457566427949933E-2</v>
      </c>
      <c r="C551" t="s">
        <v>31</v>
      </c>
      <c r="D551" t="s">
        <v>60</v>
      </c>
      <c r="E551" t="s">
        <v>8</v>
      </c>
      <c r="G551" t="s">
        <v>37</v>
      </c>
      <c r="I551" t="s">
        <v>61</v>
      </c>
      <c r="J551" t="s">
        <v>62</v>
      </c>
      <c r="K551" t="s">
        <v>40</v>
      </c>
    </row>
    <row r="552" spans="1:11" x14ac:dyDescent="0.3">
      <c r="A552" t="s">
        <v>63</v>
      </c>
      <c r="B552" s="2">
        <v>2.20868750418312</v>
      </c>
      <c r="C552" t="s">
        <v>35</v>
      </c>
      <c r="D552" t="s">
        <v>4</v>
      </c>
      <c r="E552" t="s">
        <v>64</v>
      </c>
      <c r="G552" t="s">
        <v>37</v>
      </c>
      <c r="J552" t="s">
        <v>65</v>
      </c>
    </row>
    <row r="553" spans="1:11" x14ac:dyDescent="0.3">
      <c r="A553" t="s">
        <v>126</v>
      </c>
      <c r="B553">
        <v>55.5</v>
      </c>
      <c r="C553" t="s">
        <v>18</v>
      </c>
      <c r="E553" t="s">
        <v>72</v>
      </c>
      <c r="F553" t="s">
        <v>127</v>
      </c>
      <c r="G553" t="s">
        <v>20</v>
      </c>
    </row>
    <row r="555" spans="1:11" ht="15.6" x14ac:dyDescent="0.3">
      <c r="A555" s="1" t="s">
        <v>0</v>
      </c>
      <c r="B555" s="1" t="s">
        <v>116</v>
      </c>
    </row>
    <row r="556" spans="1:11" x14ac:dyDescent="0.3">
      <c r="A556" t="s">
        <v>3</v>
      </c>
      <c r="B556" t="s">
        <v>60</v>
      </c>
    </row>
    <row r="557" spans="1:11" x14ac:dyDescent="0.3">
      <c r="A557" t="s">
        <v>5</v>
      </c>
      <c r="B557">
        <v>1</v>
      </c>
    </row>
    <row r="558" spans="1:11" x14ac:dyDescent="0.3">
      <c r="A558" t="s">
        <v>6</v>
      </c>
      <c r="B558" t="s">
        <v>117</v>
      </c>
    </row>
    <row r="559" spans="1:11" x14ac:dyDescent="0.3">
      <c r="A559" t="s">
        <v>14</v>
      </c>
      <c r="B559" t="s">
        <v>100</v>
      </c>
    </row>
    <row r="560" spans="1:11" x14ac:dyDescent="0.3">
      <c r="A560" t="s">
        <v>7</v>
      </c>
      <c r="B560" t="s">
        <v>8</v>
      </c>
    </row>
    <row r="561" spans="1:8" x14ac:dyDescent="0.3">
      <c r="A561" t="s">
        <v>2</v>
      </c>
      <c r="B561" t="s">
        <v>123</v>
      </c>
    </row>
    <row r="562" spans="1:8" ht="15.6" x14ac:dyDescent="0.3">
      <c r="A562" s="1" t="s">
        <v>9</v>
      </c>
    </row>
    <row r="563" spans="1:8" x14ac:dyDescent="0.3">
      <c r="A563" t="s">
        <v>10</v>
      </c>
      <c r="B563" t="s">
        <v>11</v>
      </c>
      <c r="C563" t="s">
        <v>12</v>
      </c>
      <c r="D563" t="s">
        <v>3</v>
      </c>
      <c r="E563" t="s">
        <v>13</v>
      </c>
      <c r="F563" t="s">
        <v>7</v>
      </c>
      <c r="G563" t="s">
        <v>14</v>
      </c>
      <c r="H563" t="s">
        <v>6</v>
      </c>
    </row>
    <row r="564" spans="1:8" x14ac:dyDescent="0.3">
      <c r="A564" t="s">
        <v>116</v>
      </c>
      <c r="B564">
        <v>1</v>
      </c>
      <c r="C564" t="s">
        <v>65</v>
      </c>
      <c r="D564" t="s">
        <v>60</v>
      </c>
      <c r="F564" t="s">
        <v>8</v>
      </c>
      <c r="G564" t="s">
        <v>32</v>
      </c>
      <c r="H564" t="s">
        <v>117</v>
      </c>
    </row>
    <row r="565" spans="1:8" x14ac:dyDescent="0.3">
      <c r="A565" t="s">
        <v>1</v>
      </c>
      <c r="B565">
        <v>1.02</v>
      </c>
      <c r="C565" t="s">
        <v>65</v>
      </c>
      <c r="D565" t="s">
        <v>60</v>
      </c>
      <c r="F565" t="s">
        <v>8</v>
      </c>
      <c r="G565" t="s">
        <v>37</v>
      </c>
      <c r="H565" t="s">
        <v>1</v>
      </c>
    </row>
    <row r="566" spans="1:8" ht="15.6" x14ac:dyDescent="0.3">
      <c r="A566" s="4" t="s">
        <v>53</v>
      </c>
      <c r="B566">
        <f>(0.0028236*0.669)+0.208</f>
        <v>0.2098889884</v>
      </c>
      <c r="C566" t="s">
        <v>35</v>
      </c>
      <c r="D566" t="s">
        <v>60</v>
      </c>
      <c r="F566" t="s">
        <v>54</v>
      </c>
      <c r="G566" t="s">
        <v>37</v>
      </c>
      <c r="H566" s="4" t="s">
        <v>57</v>
      </c>
    </row>
    <row r="567" spans="1:8" x14ac:dyDescent="0.3">
      <c r="A567" t="s">
        <v>128</v>
      </c>
      <c r="B567">
        <f>0.061874*0.669</f>
        <v>4.1393706000000002E-2</v>
      </c>
      <c r="C567" t="s">
        <v>35</v>
      </c>
      <c r="D567" t="s">
        <v>4</v>
      </c>
      <c r="F567" t="s">
        <v>72</v>
      </c>
      <c r="G567" t="s">
        <v>37</v>
      </c>
      <c r="H567" t="s">
        <v>129</v>
      </c>
    </row>
    <row r="568" spans="1:8" x14ac:dyDescent="0.3">
      <c r="A568" t="s">
        <v>118</v>
      </c>
      <c r="B568">
        <f>0.000000034944*0.669</f>
        <v>2.3377536E-8</v>
      </c>
      <c r="C568" t="s">
        <v>35</v>
      </c>
      <c r="D568" t="s">
        <v>71</v>
      </c>
      <c r="F568" t="s">
        <v>120</v>
      </c>
      <c r="G568" t="s">
        <v>37</v>
      </c>
      <c r="H568" t="s">
        <v>119</v>
      </c>
    </row>
    <row r="569" spans="1:8" x14ac:dyDescent="0.3">
      <c r="A569" t="s">
        <v>125</v>
      </c>
      <c r="B569" s="2">
        <v>8.4800000000000005E-8</v>
      </c>
      <c r="C569" t="s">
        <v>35</v>
      </c>
      <c r="D569" t="s">
        <v>36</v>
      </c>
      <c r="F569" t="s">
        <v>7</v>
      </c>
      <c r="G569" t="s">
        <v>37</v>
      </c>
      <c r="H569" t="s">
        <v>124</v>
      </c>
    </row>
    <row r="570" spans="1:8" x14ac:dyDescent="0.3">
      <c r="A570" t="s">
        <v>121</v>
      </c>
      <c r="B570">
        <f>(0.00000521*0.669)+0.000010376</f>
        <v>1.386149E-5</v>
      </c>
      <c r="C570" t="s">
        <v>18</v>
      </c>
      <c r="E570" t="s">
        <v>19</v>
      </c>
      <c r="F570" t="s">
        <v>8</v>
      </c>
      <c r="G570" t="s">
        <v>20</v>
      </c>
    </row>
    <row r="571" spans="1:8" x14ac:dyDescent="0.3">
      <c r="A571" t="s">
        <v>24</v>
      </c>
      <c r="B571">
        <f>(0.000000000597*0.669)+0.000000004</f>
        <v>4.3993930000000006E-9</v>
      </c>
      <c r="C571" t="s">
        <v>18</v>
      </c>
      <c r="E571" t="s">
        <v>19</v>
      </c>
      <c r="F571" t="s">
        <v>8</v>
      </c>
      <c r="G571" t="s">
        <v>20</v>
      </c>
    </row>
    <row r="572" spans="1:8" x14ac:dyDescent="0.3">
      <c r="A572" t="s">
        <v>26</v>
      </c>
      <c r="B572">
        <f>(0.00018*0.669)+0.00018</f>
        <v>3.0042000000000003E-4</v>
      </c>
      <c r="C572" t="s">
        <v>18</v>
      </c>
      <c r="E572" t="s">
        <v>19</v>
      </c>
      <c r="F572" t="s">
        <v>8</v>
      </c>
      <c r="G572" t="s">
        <v>20</v>
      </c>
    </row>
    <row r="573" spans="1:8" x14ac:dyDescent="0.3">
      <c r="A573" t="s">
        <v>122</v>
      </c>
      <c r="B573">
        <f>0.0000018*0.669</f>
        <v>1.2042E-6</v>
      </c>
      <c r="C573" t="s">
        <v>18</v>
      </c>
      <c r="E573" t="s">
        <v>19</v>
      </c>
      <c r="F573" t="s">
        <v>8</v>
      </c>
      <c r="G573" t="s">
        <v>20</v>
      </c>
    </row>
    <row r="575" spans="1:8" ht="15.6" x14ac:dyDescent="0.3">
      <c r="A575" s="1" t="s">
        <v>0</v>
      </c>
      <c r="B575" s="1" t="s">
        <v>1</v>
      </c>
    </row>
    <row r="576" spans="1:8" x14ac:dyDescent="0.3">
      <c r="A576" t="s">
        <v>2</v>
      </c>
      <c r="B576" t="s">
        <v>99</v>
      </c>
    </row>
    <row r="577" spans="1:11" x14ac:dyDescent="0.3">
      <c r="A577" t="s">
        <v>3</v>
      </c>
      <c r="B577" t="s">
        <v>60</v>
      </c>
    </row>
    <row r="578" spans="1:11" x14ac:dyDescent="0.3">
      <c r="A578" t="s">
        <v>5</v>
      </c>
      <c r="B578">
        <v>1</v>
      </c>
    </row>
    <row r="579" spans="1:11" x14ac:dyDescent="0.3">
      <c r="A579" t="s">
        <v>6</v>
      </c>
      <c r="B579" t="s">
        <v>1</v>
      </c>
    </row>
    <row r="580" spans="1:11" x14ac:dyDescent="0.3">
      <c r="A580" t="s">
        <v>7</v>
      </c>
      <c r="B580" t="s">
        <v>8</v>
      </c>
    </row>
    <row r="581" spans="1:11" x14ac:dyDescent="0.3">
      <c r="A581" t="s">
        <v>92</v>
      </c>
      <c r="B581" t="s">
        <v>93</v>
      </c>
    </row>
    <row r="582" spans="1:11" ht="15.6" x14ac:dyDescent="0.3">
      <c r="A582" s="1" t="s">
        <v>9</v>
      </c>
    </row>
    <row r="583" spans="1:11" x14ac:dyDescent="0.3">
      <c r="A583" t="s">
        <v>10</v>
      </c>
      <c r="B583" t="s">
        <v>11</v>
      </c>
      <c r="C583" t="s">
        <v>12</v>
      </c>
      <c r="D583" t="s">
        <v>3</v>
      </c>
      <c r="E583" t="s">
        <v>7</v>
      </c>
      <c r="F583" t="s">
        <v>13</v>
      </c>
      <c r="G583" t="s">
        <v>14</v>
      </c>
      <c r="H583" t="s">
        <v>15</v>
      </c>
      <c r="I583" t="s">
        <v>2</v>
      </c>
      <c r="J583" t="s">
        <v>6</v>
      </c>
      <c r="K583" t="s">
        <v>16</v>
      </c>
    </row>
    <row r="584" spans="1:11" x14ac:dyDescent="0.3">
      <c r="A584" t="s">
        <v>17</v>
      </c>
      <c r="B584" s="2">
        <v>1.8385650224215247E-4</v>
      </c>
      <c r="C584" t="s">
        <v>18</v>
      </c>
      <c r="E584" t="s">
        <v>8</v>
      </c>
      <c r="F584" t="s">
        <v>19</v>
      </c>
      <c r="G584" t="s">
        <v>20</v>
      </c>
      <c r="I584" t="s">
        <v>21</v>
      </c>
    </row>
    <row r="585" spans="1:11" x14ac:dyDescent="0.3">
      <c r="A585" t="s">
        <v>22</v>
      </c>
      <c r="B585">
        <v>1.3713596052052344</v>
      </c>
      <c r="C585" t="s">
        <v>18</v>
      </c>
      <c r="E585" t="s">
        <v>8</v>
      </c>
      <c r="F585" t="s">
        <v>19</v>
      </c>
      <c r="G585" t="s">
        <v>20</v>
      </c>
      <c r="I585" t="s">
        <v>23</v>
      </c>
    </row>
    <row r="586" spans="1:11" x14ac:dyDescent="0.3">
      <c r="A586" t="s">
        <v>95</v>
      </c>
      <c r="B586" s="2">
        <f>2.65+B585</f>
        <v>4.0213596052052338</v>
      </c>
      <c r="C586" t="s">
        <v>18</v>
      </c>
      <c r="E586" t="s">
        <v>8</v>
      </c>
      <c r="F586" t="s">
        <v>96</v>
      </c>
      <c r="G586" t="s">
        <v>20</v>
      </c>
      <c r="H586" t="s">
        <v>97</v>
      </c>
      <c r="I586" t="s">
        <v>98</v>
      </c>
    </row>
    <row r="587" spans="1:11" x14ac:dyDescent="0.3">
      <c r="A587" t="s">
        <v>24</v>
      </c>
      <c r="B587" s="2">
        <v>5.2130044843049324E-6</v>
      </c>
      <c r="C587" t="s">
        <v>18</v>
      </c>
      <c r="E587" t="s">
        <v>8</v>
      </c>
      <c r="F587" t="s">
        <v>19</v>
      </c>
      <c r="G587" t="s">
        <v>20</v>
      </c>
      <c r="I587" t="s">
        <v>25</v>
      </c>
    </row>
    <row r="588" spans="1:11" x14ac:dyDescent="0.3">
      <c r="A588" t="s">
        <v>26</v>
      </c>
      <c r="B588" s="2">
        <v>4.2869955156950664E-4</v>
      </c>
      <c r="C588" t="s">
        <v>18</v>
      </c>
      <c r="E588" t="s">
        <v>8</v>
      </c>
      <c r="F588" t="s">
        <v>19</v>
      </c>
      <c r="G588" t="s">
        <v>20</v>
      </c>
      <c r="H588" t="s">
        <v>27</v>
      </c>
      <c r="I588" t="s">
        <v>25</v>
      </c>
    </row>
    <row r="589" spans="1:11" x14ac:dyDescent="0.3">
      <c r="A589" t="s">
        <v>28</v>
      </c>
      <c r="B589" s="2">
        <v>8.9686098654708509E-6</v>
      </c>
      <c r="C589" t="s">
        <v>18</v>
      </c>
      <c r="E589" t="s">
        <v>8</v>
      </c>
      <c r="F589" t="s">
        <v>19</v>
      </c>
      <c r="G589" t="s">
        <v>20</v>
      </c>
      <c r="I589" t="s">
        <v>25</v>
      </c>
    </row>
    <row r="590" spans="1:11" x14ac:dyDescent="0.3">
      <c r="A590" t="s">
        <v>29</v>
      </c>
      <c r="B590" s="2">
        <v>8.2448430493273531E-4</v>
      </c>
      <c r="C590" t="s">
        <v>18</v>
      </c>
      <c r="E590" t="s">
        <v>8</v>
      </c>
      <c r="F590" t="s">
        <v>19</v>
      </c>
      <c r="G590" t="s">
        <v>20</v>
      </c>
      <c r="I590" t="s">
        <v>30</v>
      </c>
    </row>
    <row r="591" spans="1:11" x14ac:dyDescent="0.3">
      <c r="A591" t="s">
        <v>1</v>
      </c>
      <c r="B591">
        <v>1</v>
      </c>
      <c r="C591" t="s">
        <v>31</v>
      </c>
      <c r="D591" t="s">
        <v>60</v>
      </c>
      <c r="E591" t="s">
        <v>8</v>
      </c>
      <c r="G591" t="s">
        <v>32</v>
      </c>
      <c r="I591" t="s">
        <v>6</v>
      </c>
      <c r="J591" t="s">
        <v>33</v>
      </c>
    </row>
    <row r="592" spans="1:11" x14ac:dyDescent="0.3">
      <c r="A592" t="s">
        <v>34</v>
      </c>
      <c r="B592" s="2">
        <v>2.8160765678334782E-2</v>
      </c>
      <c r="C592" t="s">
        <v>35</v>
      </c>
      <c r="D592" t="s">
        <v>36</v>
      </c>
      <c r="E592" t="s">
        <v>8</v>
      </c>
      <c r="G592" t="s">
        <v>37</v>
      </c>
      <c r="I592" t="s">
        <v>38</v>
      </c>
      <c r="J592" t="s">
        <v>39</v>
      </c>
      <c r="K592" t="s">
        <v>40</v>
      </c>
    </row>
    <row r="593" spans="1:13" x14ac:dyDescent="0.3">
      <c r="A593" t="s">
        <v>41</v>
      </c>
      <c r="B593" s="2">
        <v>1.1043437520915599E-3</v>
      </c>
      <c r="C593" t="s">
        <v>35</v>
      </c>
      <c r="D593" t="s">
        <v>36</v>
      </c>
      <c r="E593" t="s">
        <v>8</v>
      </c>
      <c r="G593" t="s">
        <v>37</v>
      </c>
      <c r="I593" t="s">
        <v>42</v>
      </c>
      <c r="J593" t="s">
        <v>43</v>
      </c>
      <c r="K593" t="s">
        <v>40</v>
      </c>
    </row>
    <row r="594" spans="1:13" x14ac:dyDescent="0.3">
      <c r="A594" t="s">
        <v>44</v>
      </c>
      <c r="B594" s="2">
        <v>5.9790732436472346E-10</v>
      </c>
      <c r="C594" t="s">
        <v>35</v>
      </c>
      <c r="D594" t="s">
        <v>36</v>
      </c>
      <c r="E594" t="s">
        <v>7</v>
      </c>
      <c r="G594" t="s">
        <v>37</v>
      </c>
      <c r="I594" t="s">
        <v>45</v>
      </c>
      <c r="J594" t="s">
        <v>46</v>
      </c>
      <c r="K594" t="s">
        <v>47</v>
      </c>
    </row>
    <row r="595" spans="1:13" x14ac:dyDescent="0.3">
      <c r="A595" t="s">
        <v>48</v>
      </c>
      <c r="B595" s="2">
        <v>6.6260625125493598E-5</v>
      </c>
      <c r="C595" t="s">
        <v>35</v>
      </c>
      <c r="D595" t="s">
        <v>36</v>
      </c>
      <c r="E595" t="s">
        <v>8</v>
      </c>
      <c r="G595" t="s">
        <v>37</v>
      </c>
      <c r="I595" t="s">
        <v>49</v>
      </c>
      <c r="J595" t="s">
        <v>50</v>
      </c>
      <c r="K595" t="s">
        <v>40</v>
      </c>
    </row>
    <row r="596" spans="1:13" x14ac:dyDescent="0.3">
      <c r="A596" t="s">
        <v>51</v>
      </c>
      <c r="B596" s="2">
        <v>6.6260625125493591E-2</v>
      </c>
      <c r="C596" t="s">
        <v>35</v>
      </c>
      <c r="D596" t="s">
        <v>71</v>
      </c>
      <c r="E596" t="s">
        <v>8</v>
      </c>
      <c r="G596" t="s">
        <v>37</v>
      </c>
      <c r="J596" t="s">
        <v>52</v>
      </c>
    </row>
    <row r="597" spans="1:13" x14ac:dyDescent="0.3">
      <c r="A597" t="s">
        <v>53</v>
      </c>
      <c r="B597" s="2">
        <v>0.17937219730941703</v>
      </c>
      <c r="C597" t="s">
        <v>35</v>
      </c>
      <c r="D597" t="s">
        <v>60</v>
      </c>
      <c r="E597" t="s">
        <v>54</v>
      </c>
      <c r="G597" t="s">
        <v>37</v>
      </c>
      <c r="H597" t="s">
        <v>55</v>
      </c>
      <c r="I597" t="s">
        <v>56</v>
      </c>
      <c r="J597" t="s">
        <v>57</v>
      </c>
      <c r="K597" t="s">
        <v>58</v>
      </c>
    </row>
    <row r="598" spans="1:13" x14ac:dyDescent="0.3">
      <c r="A598" t="s">
        <v>59</v>
      </c>
      <c r="B598" s="2">
        <v>1.1457566427949933E-2</v>
      </c>
      <c r="C598" t="s">
        <v>31</v>
      </c>
      <c r="D598" t="s">
        <v>60</v>
      </c>
      <c r="E598" t="s">
        <v>8</v>
      </c>
      <c r="G598" t="s">
        <v>37</v>
      </c>
      <c r="I598" t="s">
        <v>61</v>
      </c>
      <c r="J598" t="s">
        <v>62</v>
      </c>
      <c r="K598" t="s">
        <v>40</v>
      </c>
    </row>
    <row r="599" spans="1:13" x14ac:dyDescent="0.3">
      <c r="A599" t="s">
        <v>63</v>
      </c>
      <c r="B599" s="2">
        <v>2.20868750418312</v>
      </c>
      <c r="C599" t="s">
        <v>35</v>
      </c>
      <c r="D599" t="s">
        <v>4</v>
      </c>
      <c r="E599" t="s">
        <v>64</v>
      </c>
      <c r="G599" t="s">
        <v>37</v>
      </c>
      <c r="J599" t="s">
        <v>65</v>
      </c>
    </row>
    <row r="600" spans="1:13" x14ac:dyDescent="0.3">
      <c r="A600" t="s">
        <v>126</v>
      </c>
      <c r="B600">
        <v>55.5</v>
      </c>
      <c r="C600" t="s">
        <v>18</v>
      </c>
      <c r="E600" t="s">
        <v>72</v>
      </c>
      <c r="F600" t="s">
        <v>127</v>
      </c>
      <c r="G600" t="s">
        <v>20</v>
      </c>
    </row>
    <row r="602" spans="1:13" ht="15.6" x14ac:dyDescent="0.3">
      <c r="A602" s="1" t="s">
        <v>0</v>
      </c>
      <c r="B602" s="1" t="s">
        <v>59</v>
      </c>
    </row>
    <row r="603" spans="1:13" x14ac:dyDescent="0.3">
      <c r="A603" t="s">
        <v>66</v>
      </c>
      <c r="B603" t="s">
        <v>67</v>
      </c>
    </row>
    <row r="604" spans="1:13" x14ac:dyDescent="0.3">
      <c r="A604" t="s">
        <v>3</v>
      </c>
      <c r="B604" t="s">
        <v>60</v>
      </c>
    </row>
    <row r="605" spans="1:13" x14ac:dyDescent="0.3">
      <c r="A605" t="s">
        <v>5</v>
      </c>
      <c r="B605">
        <v>1</v>
      </c>
    </row>
    <row r="606" spans="1:13" x14ac:dyDescent="0.3">
      <c r="A606" t="s">
        <v>6</v>
      </c>
      <c r="B606" t="s">
        <v>59</v>
      </c>
    </row>
    <row r="607" spans="1:13" x14ac:dyDescent="0.3">
      <c r="A607" t="s">
        <v>7</v>
      </c>
      <c r="B607" t="s">
        <v>8</v>
      </c>
      <c r="M607" s="2"/>
    </row>
    <row r="608" spans="1:13" x14ac:dyDescent="0.3">
      <c r="A608" t="s">
        <v>68</v>
      </c>
      <c r="B608" t="s">
        <v>31</v>
      </c>
    </row>
    <row r="609" spans="1:8" x14ac:dyDescent="0.3">
      <c r="A609" t="s">
        <v>92</v>
      </c>
      <c r="B609" t="s">
        <v>93</v>
      </c>
    </row>
    <row r="610" spans="1:8" ht="15.6" x14ac:dyDescent="0.3">
      <c r="A610" s="1" t="s">
        <v>9</v>
      </c>
    </row>
    <row r="611" spans="1:8" x14ac:dyDescent="0.3">
      <c r="A611" t="s">
        <v>10</v>
      </c>
      <c r="B611" t="s">
        <v>11</v>
      </c>
      <c r="C611" t="s">
        <v>12</v>
      </c>
      <c r="D611" t="s">
        <v>3</v>
      </c>
      <c r="E611" t="s">
        <v>7</v>
      </c>
      <c r="F611" t="s">
        <v>14</v>
      </c>
      <c r="G611" t="s">
        <v>69</v>
      </c>
      <c r="H611" t="s">
        <v>6</v>
      </c>
    </row>
    <row r="612" spans="1:8" x14ac:dyDescent="0.3">
      <c r="A612" t="s">
        <v>59</v>
      </c>
      <c r="B612">
        <v>1</v>
      </c>
      <c r="C612" t="s">
        <v>31</v>
      </c>
      <c r="D612" t="s">
        <v>60</v>
      </c>
      <c r="E612" t="s">
        <v>8</v>
      </c>
      <c r="F612" t="s">
        <v>32</v>
      </c>
      <c r="H612" t="s">
        <v>62</v>
      </c>
    </row>
    <row r="613" spans="1:8" x14ac:dyDescent="0.3">
      <c r="A613" t="s">
        <v>70</v>
      </c>
      <c r="B613">
        <v>2.3800000000000001E-4</v>
      </c>
      <c r="C613" t="s">
        <v>35</v>
      </c>
      <c r="D613" t="s">
        <v>71</v>
      </c>
      <c r="E613" t="s">
        <v>72</v>
      </c>
      <c r="F613" t="s">
        <v>37</v>
      </c>
      <c r="H613" t="s">
        <v>73</v>
      </c>
    </row>
    <row r="614" spans="1:8" x14ac:dyDescent="0.3">
      <c r="A614" t="s">
        <v>74</v>
      </c>
      <c r="B614">
        <v>3.4339655648031599E-10</v>
      </c>
      <c r="C614" t="s">
        <v>35</v>
      </c>
      <c r="D614" t="s">
        <v>36</v>
      </c>
      <c r="E614" t="s">
        <v>8</v>
      </c>
      <c r="F614" t="s">
        <v>37</v>
      </c>
      <c r="G614" t="s">
        <v>75</v>
      </c>
      <c r="H614" t="s">
        <v>76</v>
      </c>
    </row>
    <row r="615" spans="1:8" x14ac:dyDescent="0.3">
      <c r="A615" t="s">
        <v>77</v>
      </c>
      <c r="B615">
        <v>1.8660000000000003E-2</v>
      </c>
      <c r="C615" t="s">
        <v>35</v>
      </c>
      <c r="D615" t="s">
        <v>36</v>
      </c>
      <c r="E615" t="s">
        <v>8</v>
      </c>
      <c r="F615" t="s">
        <v>37</v>
      </c>
      <c r="H615" t="s">
        <v>78</v>
      </c>
    </row>
    <row r="616" spans="1:8" x14ac:dyDescent="0.3">
      <c r="A616" t="s">
        <v>79</v>
      </c>
      <c r="B616">
        <v>8.1000000000000013E-3</v>
      </c>
      <c r="C616" t="s">
        <v>35</v>
      </c>
      <c r="D616" t="s">
        <v>36</v>
      </c>
      <c r="E616" t="s">
        <v>8</v>
      </c>
      <c r="F616" t="s">
        <v>37</v>
      </c>
      <c r="H616" t="s">
        <v>80</v>
      </c>
    </row>
    <row r="617" spans="1:8" x14ac:dyDescent="0.3">
      <c r="A617" t="s">
        <v>51</v>
      </c>
      <c r="B617">
        <v>0.996</v>
      </c>
      <c r="C617" t="s">
        <v>35</v>
      </c>
      <c r="D617" t="s">
        <v>71</v>
      </c>
      <c r="E617" t="s">
        <v>8</v>
      </c>
      <c r="F617" t="s">
        <v>37</v>
      </c>
      <c r="H617" t="s">
        <v>52</v>
      </c>
    </row>
    <row r="618" spans="1:8" x14ac:dyDescent="0.3">
      <c r="A618" t="s">
        <v>53</v>
      </c>
      <c r="B618">
        <v>3.44E-2</v>
      </c>
      <c r="C618" t="s">
        <v>35</v>
      </c>
      <c r="D618" t="s">
        <v>60</v>
      </c>
      <c r="E618" t="s">
        <v>54</v>
      </c>
      <c r="F618" t="s">
        <v>37</v>
      </c>
      <c r="H618" t="s">
        <v>57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Biogas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2020-03-25T12:48:26Z</dcterms:created>
  <dcterms:modified xsi:type="dcterms:W3CDTF">2021-02-26T14:29:34Z</dcterms:modified>
</cp:coreProperties>
</file>