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5" i="1"/>
  <c r="B524" i="1"/>
  <c r="B523" i="1"/>
  <c r="B522" i="1"/>
  <c r="B521" i="1"/>
  <c r="B520" i="1"/>
  <c r="B519" i="1"/>
  <c r="B517" i="1"/>
</calcChain>
</file>

<file path=xl/sharedStrings.xml><?xml version="1.0" encoding="utf-8"?>
<sst xmlns="http://schemas.openxmlformats.org/spreadsheetml/2006/main" count="2122" uniqueCount="153">
  <si>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</si>
  <si>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</si>
  <si>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</si>
  <si>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</si>
  <si>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</si>
  <si>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</si>
  <si>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</si>
  <si>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</si>
  <si>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</si>
  <si>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</si>
  <si>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</si>
  <si>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</si>
  <si>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</si>
  <si>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</si>
  <si>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</si>
  <si>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</si>
  <si>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</si>
  <si>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</si>
  <si>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</si>
  <si>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</si>
  <si>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</si>
  <si>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</si>
  <si>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</si>
  <si>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</si>
  <si>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</si>
  <si>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</si>
  <si>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</si>
  <si>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</si>
  <si>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</si>
  <si>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</si>
  <si>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</si>
  <si>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</si>
  <si>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</si>
  <si>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</si>
  <si>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</si>
  <si>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</si>
  <si>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</si>
  <si>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</si>
  <si>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</si>
  <si>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</si>
  <si>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</si>
  <si>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</si>
  <si>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</si>
  <si>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</si>
  <si>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</si>
  <si>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</si>
  <si>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</si>
  <si>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</si>
  <si>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</si>
  <si>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</si>
  <si>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</si>
  <si>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</si>
  <si>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</si>
  <si>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</si>
  <si>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</si>
  <si>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</si>
  <si>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</si>
  <si>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</si>
  <si>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</si>
  <si>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</si>
  <si>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</si>
  <si>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</si>
  <si>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</si>
  <si>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</si>
  <si>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</si>
  <si>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</si>
  <si>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</si>
  <si>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</si>
  <si>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</si>
  <si>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</si>
  <si>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</si>
  <si>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</si>
  <si>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</si>
  <si>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</si>
  <si>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</si>
  <si>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</si>
  <si>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</si>
  <si>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</si>
  <si>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</si>
  <si>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</si>
  <si>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</si>
  <si>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</si>
  <si>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</si>
  <si>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</si>
  <si>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</si>
  <si>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</si>
  <si>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</si>
  <si>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</si>
  <si>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</si>
  <si>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</si>
  <si>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</si>
  <si>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</si>
  <si>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</si>
  <si>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</si>
  <si>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</si>
  <si>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</si>
  <si>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</si>
  <si>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</si>
  <si>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</si>
  <si>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</si>
  <si>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</si>
  <si>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</si>
  <si>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</si>
  <si>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</si>
  <si>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</si>
  <si>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</si>
  <si>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</si>
  <si>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</si>
  <si>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</si>
  <si>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</si>
  <si>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</si>
  <si>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</si>
  <si>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</si>
  <si>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</si>
  <si>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</si>
  <si>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</si>
  <si>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</si>
  <si>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</si>
  <si>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</si>
  <si>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</si>
  <si>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</si>
  <si>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</si>
  <si>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</si>
  <si>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biogas hydrogen</t>
  </si>
  <si>
    <t>Gasoline, synthetic, from MTG, hydrogen from SMR of biogas, economic allocation, at fuelling station</t>
  </si>
  <si>
    <t>Gasoline production, from methanol-to-gasoline process, hydrogen from SMR of biogas, economic allocation</t>
  </si>
  <si>
    <t>Propane, synthetic, from MTG, hydrogen from SMR of biogas, economic allocation, at fuelling station</t>
  </si>
  <si>
    <t>Gasoline, synthetic, from MTG, hydrogen from SMR of biogas, energy allocation, at fuelling station</t>
  </si>
  <si>
    <t>Gasoline production, from methanol-to-gasoline process, hydrogen from SMR of biogas, energy allocation</t>
  </si>
  <si>
    <t>Propane, synthetic, from MTG, hydrogen from SMR of biogas, energy allocation, at fuelling station</t>
  </si>
  <si>
    <t>Propane production, from methanol-to-gasoline process, hydrogen from SMR of biogas, energy allocation</t>
  </si>
  <si>
    <t>Gasoline, synthetic, from MTO, hydrogen from SMR of biogas, economic allocation, at fuelling station</t>
  </si>
  <si>
    <t>Gasoline production, from methanol-to-olefins process, hydrogen from SMR of biogas, economic allocation</t>
  </si>
  <si>
    <t>Diesel, synthetic, from MTO, hydrogen from SMR of biogas, economic allocation, at fuelling station</t>
  </si>
  <si>
    <t>Diesel production, from distillate, from methanol-to-olefins process, hydrogen from SMR of biogas, energy allocation</t>
  </si>
  <si>
    <t>Kerosene, synthetic, from MTO, hydrogen from SMR of biogas, economic allocation, at fuelling station</t>
  </si>
  <si>
    <t>Kerosene production, from distillate, from methanol-to-olefins process, hydrogen from SMR of biogas, economic allocation</t>
  </si>
  <si>
    <t>Liquefied petroleum gas, synthetic, from MTO, hydrogen from SMR of biogas, economic allocation, at fuelling station</t>
  </si>
  <si>
    <t>Liquefied petroleum gas production, from methanol-to-olefins process, hydrogen from SMR of biogas, economic allocation</t>
  </si>
  <si>
    <t>Gasoline, synthetic, from MTO, hydrogen from SMR of biogas, energy allocation, at fuelling station</t>
  </si>
  <si>
    <t>Gasoline production, from methanol-to-olefins process, hydrogen from SMR of biogas, energy allocation</t>
  </si>
  <si>
    <t>Diesel, synthetic, from MTO, hydrogen from SMR of biogas, energy allocation, at fuelling station</t>
  </si>
  <si>
    <t>Kerosene, synthetic, from MTO, hydrogen from SMR of biogas, energy allocation, at fuelling station</t>
  </si>
  <si>
    <t>Kerosene production, from distillate, from methanol-to-olefins process, hydrogen from SMR of biogas, energy allocation</t>
  </si>
  <si>
    <t>Liquefied petroleum gas, synthetic, from MTO, hydrogen from SMR of biogas, energy allocation, at fuelling station</t>
  </si>
  <si>
    <t>Liquefied petroleum gas production, from methanol-to-olefins process, hydrogen from SMR of biogas, energy allocation</t>
  </si>
  <si>
    <t>Methanol distillation, hydrogen from SMR of biogas</t>
  </si>
  <si>
    <t>Diesel production, from distillate, from methanol-to-olefins process, hydrogen from SMR of biogas, economic allocation</t>
  </si>
  <si>
    <t>Methanol Synthesis, hydrogen from SMR of biogas</t>
  </si>
  <si>
    <t>Hydrogen, gaseous, 700 bar, from SMR of biogas, at fuelling station</t>
  </si>
  <si>
    <t>Hydrogen, gaseous, 700 bar</t>
  </si>
  <si>
    <t>Propane production, from methanol-to-gasoline process, hydrogen from SMR of biogas, economic allocation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</si>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</sst>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6"/>
  <sheetViews>
    <sheetView tabSelected="1" workbookViewId="0">
      <selection activeCell="A10" sqref="A10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123</v>
      </c>
    </row>
    <row r="3" spans="1:11" ht="15.6" x14ac:dyDescent="0.3">
      <c r="A3" s="1" t="s">
        <v>0</v>
      </c>
      <c r="B3" s="1" t="s">
        <v>124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73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124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73</v>
      </c>
    </row>
    <row r="12" spans="1:11" x14ac:dyDescent="0.3">
      <c r="A12" s="3" t="s">
        <v>125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152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60</v>
      </c>
    </row>
    <row r="16" spans="1:11" x14ac:dyDescent="0.3">
      <c r="A16" s="3" t="s">
        <v>61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62</v>
      </c>
    </row>
    <row r="17" spans="1:11" x14ac:dyDescent="0.3">
      <c r="A17" s="3" t="s">
        <v>63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64</v>
      </c>
    </row>
    <row r="18" spans="1:11" x14ac:dyDescent="0.3">
      <c r="A18" s="3" t="s">
        <v>65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66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67</v>
      </c>
      <c r="B20" s="3">
        <v>3.3599999999999998E-2</v>
      </c>
      <c r="C20" s="3" t="s">
        <v>52</v>
      </c>
      <c r="D20" s="3" t="s">
        <v>68</v>
      </c>
      <c r="E20" s="3"/>
      <c r="F20" s="3" t="s">
        <v>14</v>
      </c>
      <c r="G20" s="3"/>
      <c r="H20" s="3"/>
      <c r="I20" s="3"/>
      <c r="J20" s="3"/>
      <c r="K20" s="3" t="s">
        <v>69</v>
      </c>
    </row>
    <row r="21" spans="1:11" x14ac:dyDescent="0.3">
      <c r="A21" s="3" t="s">
        <v>70</v>
      </c>
      <c r="B21" s="3">
        <v>3.2599999999999997E-2</v>
      </c>
      <c r="C21" s="3" t="s">
        <v>27</v>
      </c>
      <c r="D21" s="3" t="s">
        <v>68</v>
      </c>
      <c r="E21" s="3"/>
      <c r="F21" s="3" t="s">
        <v>14</v>
      </c>
      <c r="G21" s="3"/>
      <c r="H21" s="3"/>
      <c r="I21" s="3"/>
      <c r="J21" s="3"/>
      <c r="K21" s="3" t="s">
        <v>71</v>
      </c>
    </row>
    <row r="22" spans="1:11" x14ac:dyDescent="0.3">
      <c r="A22" s="3" t="s">
        <v>75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72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126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111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126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111</v>
      </c>
    </row>
    <row r="33" spans="1:11" x14ac:dyDescent="0.3">
      <c r="A33" s="3" t="s">
        <v>151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107</v>
      </c>
    </row>
    <row r="34" spans="1:11" ht="15.6" x14ac:dyDescent="0.3">
      <c r="A34" s="4" t="s">
        <v>112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113</v>
      </c>
    </row>
    <row r="35" spans="1:11" x14ac:dyDescent="0.3">
      <c r="A35" t="s">
        <v>152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60</v>
      </c>
    </row>
    <row r="36" spans="1:11" x14ac:dyDescent="0.3">
      <c r="A36" t="s">
        <v>114</v>
      </c>
      <c r="B36">
        <f>0.000000034944*0.669</f>
        <v>2.3377536E-8</v>
      </c>
      <c r="C36" t="s">
        <v>52</v>
      </c>
      <c r="D36" t="s">
        <v>115</v>
      </c>
      <c r="E36" s="3"/>
      <c r="F36" t="s">
        <v>14</v>
      </c>
      <c r="G36" s="3"/>
      <c r="H36" s="3"/>
      <c r="I36" s="3"/>
      <c r="J36" s="3"/>
      <c r="K36" t="s">
        <v>116</v>
      </c>
    </row>
    <row r="37" spans="1:11" x14ac:dyDescent="0.3">
      <c r="A37" t="s">
        <v>117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118</v>
      </c>
    </row>
    <row r="38" spans="1:11" x14ac:dyDescent="0.3">
      <c r="A38" t="s">
        <v>119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120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121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122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127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73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127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73</v>
      </c>
    </row>
    <row r="52" spans="1:11" x14ac:dyDescent="0.3">
      <c r="A52" s="3" t="s">
        <v>128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152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60</v>
      </c>
    </row>
    <row r="56" spans="1:11" x14ac:dyDescent="0.3">
      <c r="A56" s="3" t="s">
        <v>61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62</v>
      </c>
    </row>
    <row r="57" spans="1:11" x14ac:dyDescent="0.3">
      <c r="A57" s="3" t="s">
        <v>63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64</v>
      </c>
    </row>
    <row r="58" spans="1:11" x14ac:dyDescent="0.3">
      <c r="A58" s="3" t="s">
        <v>65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66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67</v>
      </c>
      <c r="B60" s="3">
        <v>3.3599999999999998E-2</v>
      </c>
      <c r="C60" s="3" t="s">
        <v>52</v>
      </c>
      <c r="D60" s="3" t="s">
        <v>68</v>
      </c>
      <c r="E60" s="3"/>
      <c r="F60" s="3" t="s">
        <v>14</v>
      </c>
      <c r="G60" s="3"/>
      <c r="H60" s="3"/>
      <c r="I60" s="3"/>
      <c r="J60" s="3"/>
      <c r="K60" s="3" t="s">
        <v>69</v>
      </c>
    </row>
    <row r="61" spans="1:11" x14ac:dyDescent="0.3">
      <c r="A61" s="3" t="s">
        <v>70</v>
      </c>
      <c r="B61" s="3">
        <v>3.2599999999999997E-2</v>
      </c>
      <c r="C61" s="3" t="s">
        <v>27</v>
      </c>
      <c r="D61" s="3" t="s">
        <v>68</v>
      </c>
      <c r="E61" s="3"/>
      <c r="F61" s="3" t="s">
        <v>14</v>
      </c>
      <c r="G61" s="3"/>
      <c r="H61" s="3"/>
      <c r="I61" s="3"/>
      <c r="J61" s="3"/>
      <c r="K61" s="3" t="s">
        <v>71</v>
      </c>
    </row>
    <row r="62" spans="1:11" x14ac:dyDescent="0.3">
      <c r="A62" s="3" t="s">
        <v>75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72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129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111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129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111</v>
      </c>
    </row>
    <row r="73" spans="1:11" x14ac:dyDescent="0.3">
      <c r="A73" s="3" t="s">
        <v>130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107</v>
      </c>
    </row>
    <row r="74" spans="1:11" ht="15.6" x14ac:dyDescent="0.3">
      <c r="A74" s="4" t="s">
        <v>112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113</v>
      </c>
    </row>
    <row r="75" spans="1:11" x14ac:dyDescent="0.3">
      <c r="A75" t="s">
        <v>152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60</v>
      </c>
    </row>
    <row r="76" spans="1:11" x14ac:dyDescent="0.3">
      <c r="A76" t="s">
        <v>114</v>
      </c>
      <c r="B76">
        <f>0.000000034944*0.669</f>
        <v>2.3377536E-8</v>
      </c>
      <c r="C76" t="s">
        <v>52</v>
      </c>
      <c r="D76" t="s">
        <v>115</v>
      </c>
      <c r="E76" s="3"/>
      <c r="F76" t="s">
        <v>14</v>
      </c>
      <c r="G76" s="3"/>
      <c r="H76" s="3"/>
      <c r="I76" s="3"/>
      <c r="J76" s="3"/>
      <c r="K76" t="s">
        <v>116</v>
      </c>
    </row>
    <row r="77" spans="1:11" x14ac:dyDescent="0.3">
      <c r="A77" t="s">
        <v>117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118</v>
      </c>
    </row>
    <row r="78" spans="1:11" x14ac:dyDescent="0.3">
      <c r="A78" t="s">
        <v>119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120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121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122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131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73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131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73</v>
      </c>
    </row>
    <row r="92" spans="1:11" x14ac:dyDescent="0.3">
      <c r="A92" s="3" t="s">
        <v>132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152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60</v>
      </c>
    </row>
    <row r="96" spans="1:11" x14ac:dyDescent="0.3">
      <c r="A96" s="3" t="s">
        <v>61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62</v>
      </c>
    </row>
    <row r="97" spans="1:11" x14ac:dyDescent="0.3">
      <c r="A97" s="3" t="s">
        <v>63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64</v>
      </c>
    </row>
    <row r="98" spans="1:11" x14ac:dyDescent="0.3">
      <c r="A98" s="3" t="s">
        <v>65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66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67</v>
      </c>
      <c r="B100" s="3">
        <v>3.3599999999999998E-2</v>
      </c>
      <c r="C100" s="3" t="s">
        <v>52</v>
      </c>
      <c r="D100" s="3" t="s">
        <v>68</v>
      </c>
      <c r="E100" s="3"/>
      <c r="F100" s="3" t="s">
        <v>14</v>
      </c>
      <c r="G100" s="3"/>
      <c r="H100" s="3"/>
      <c r="I100" s="3"/>
      <c r="J100" s="3"/>
      <c r="K100" s="3" t="s">
        <v>69</v>
      </c>
    </row>
    <row r="101" spans="1:11" x14ac:dyDescent="0.3">
      <c r="A101" s="3" t="s">
        <v>70</v>
      </c>
      <c r="B101" s="3">
        <v>3.2599999999999997E-2</v>
      </c>
      <c r="C101" s="3" t="s">
        <v>27</v>
      </c>
      <c r="D101" s="3" t="s">
        <v>68</v>
      </c>
      <c r="E101" s="3"/>
      <c r="F101" s="3" t="s">
        <v>14</v>
      </c>
      <c r="G101" s="3"/>
      <c r="H101" s="3"/>
      <c r="I101" s="3"/>
      <c r="J101" s="3"/>
      <c r="K101" s="3" t="s">
        <v>71</v>
      </c>
    </row>
    <row r="102" spans="1:11" x14ac:dyDescent="0.3">
      <c r="A102" s="3" t="s">
        <v>75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72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133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108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133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108</v>
      </c>
    </row>
    <row r="113" spans="1:11" x14ac:dyDescent="0.3">
      <c r="A113" s="3" t="s">
        <v>134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105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152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60</v>
      </c>
    </row>
    <row r="117" spans="1:11" x14ac:dyDescent="0.3">
      <c r="A117" s="3" t="s">
        <v>61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62</v>
      </c>
    </row>
    <row r="118" spans="1:11" x14ac:dyDescent="0.3">
      <c r="A118" s="3" t="s">
        <v>63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64</v>
      </c>
    </row>
    <row r="119" spans="1:11" x14ac:dyDescent="0.3">
      <c r="A119" s="3" t="s">
        <v>65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66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67</v>
      </c>
      <c r="B121" s="3">
        <v>3.3599999999999998E-2</v>
      </c>
      <c r="C121" s="3" t="s">
        <v>52</v>
      </c>
      <c r="D121" s="3" t="s">
        <v>68</v>
      </c>
      <c r="E121" s="3"/>
      <c r="F121" s="3" t="s">
        <v>14</v>
      </c>
      <c r="G121" s="3"/>
      <c r="H121" s="3"/>
      <c r="I121" s="3"/>
      <c r="J121" s="3"/>
      <c r="K121" s="3" t="s">
        <v>69</v>
      </c>
    </row>
    <row r="122" spans="1:11" x14ac:dyDescent="0.3">
      <c r="A122" s="3" t="s">
        <v>70</v>
      </c>
      <c r="B122" s="3">
        <v>3.2599999999999997E-2</v>
      </c>
      <c r="C122" s="3" t="s">
        <v>27</v>
      </c>
      <c r="D122" s="3" t="s">
        <v>68</v>
      </c>
      <c r="E122" s="3"/>
      <c r="F122" s="3" t="s">
        <v>14</v>
      </c>
      <c r="G122" s="3"/>
      <c r="H122" s="3"/>
      <c r="I122" s="3"/>
      <c r="J122" s="3"/>
      <c r="K122" s="3" t="s">
        <v>71</v>
      </c>
    </row>
    <row r="123" spans="1:11" x14ac:dyDescent="0.3">
      <c r="A123" s="3" t="s">
        <v>75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72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135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109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135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110</v>
      </c>
    </row>
    <row r="134" spans="1:11" x14ac:dyDescent="0.3">
      <c r="A134" s="3" t="s">
        <v>136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106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152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60</v>
      </c>
    </row>
    <row r="138" spans="1:11" x14ac:dyDescent="0.3">
      <c r="A138" s="3" t="s">
        <v>61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62</v>
      </c>
    </row>
    <row r="139" spans="1:11" x14ac:dyDescent="0.3">
      <c r="A139" s="3" t="s">
        <v>63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64</v>
      </c>
    </row>
    <row r="140" spans="1:11" x14ac:dyDescent="0.3">
      <c r="A140" s="3" t="s">
        <v>65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66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67</v>
      </c>
      <c r="B142" s="3">
        <v>3.3599999999999998E-2</v>
      </c>
      <c r="C142" s="3" t="s">
        <v>52</v>
      </c>
      <c r="D142" s="3" t="s">
        <v>68</v>
      </c>
      <c r="E142" s="3"/>
      <c r="F142" s="3" t="s">
        <v>14</v>
      </c>
      <c r="G142" s="3"/>
      <c r="H142" s="3"/>
      <c r="I142" s="3"/>
      <c r="J142" s="3"/>
      <c r="K142" s="3" t="s">
        <v>69</v>
      </c>
    </row>
    <row r="143" spans="1:11" x14ac:dyDescent="0.3">
      <c r="A143" s="3" t="s">
        <v>70</v>
      </c>
      <c r="B143" s="3">
        <v>3.2599999999999997E-2</v>
      </c>
      <c r="C143" s="3" t="s">
        <v>27</v>
      </c>
      <c r="D143" s="3" t="s">
        <v>68</v>
      </c>
      <c r="E143" s="3"/>
      <c r="F143" s="3" t="s">
        <v>14</v>
      </c>
      <c r="G143" s="3"/>
      <c r="H143" s="3"/>
      <c r="I143" s="3"/>
      <c r="J143" s="3"/>
      <c r="K143" s="3" t="s">
        <v>71</v>
      </c>
    </row>
    <row r="144" spans="1:11" x14ac:dyDescent="0.3">
      <c r="A144" s="3" t="s">
        <v>75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72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137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74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137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74</v>
      </c>
    </row>
    <row r="155" spans="1:11" x14ac:dyDescent="0.3">
      <c r="A155" s="3" t="s">
        <v>138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104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152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60</v>
      </c>
    </row>
    <row r="159" spans="1:11" x14ac:dyDescent="0.3">
      <c r="A159" s="3" t="s">
        <v>61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62</v>
      </c>
    </row>
    <row r="160" spans="1:11" x14ac:dyDescent="0.3">
      <c r="A160" s="3" t="s">
        <v>63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64</v>
      </c>
    </row>
    <row r="161" spans="1:11" x14ac:dyDescent="0.3">
      <c r="A161" s="3" t="s">
        <v>65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66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67</v>
      </c>
      <c r="B163" s="3">
        <v>3.3599999999999998E-2</v>
      </c>
      <c r="C163" s="3" t="s">
        <v>52</v>
      </c>
      <c r="D163" s="3" t="s">
        <v>68</v>
      </c>
      <c r="E163" s="3"/>
      <c r="F163" s="3" t="s">
        <v>14</v>
      </c>
      <c r="G163" s="3"/>
      <c r="H163" s="3"/>
      <c r="I163" s="3"/>
      <c r="J163" s="3"/>
      <c r="K163" s="3" t="s">
        <v>69</v>
      </c>
    </row>
    <row r="164" spans="1:11" x14ac:dyDescent="0.3">
      <c r="A164" s="3" t="s">
        <v>70</v>
      </c>
      <c r="B164" s="3">
        <v>3.2599999999999997E-2</v>
      </c>
      <c r="C164" s="3" t="s">
        <v>27</v>
      </c>
      <c r="D164" s="3" t="s">
        <v>68</v>
      </c>
      <c r="E164" s="3"/>
      <c r="F164" s="3" t="s">
        <v>14</v>
      </c>
      <c r="G164" s="3"/>
      <c r="H164" s="3"/>
      <c r="I164" s="3"/>
      <c r="J164" s="3"/>
      <c r="K164" s="3" t="s">
        <v>71</v>
      </c>
    </row>
    <row r="165" spans="1:11" x14ac:dyDescent="0.3">
      <c r="A165" s="3" t="s">
        <v>75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72</v>
      </c>
    </row>
    <row r="167" spans="1:11" ht="15.6" x14ac:dyDescent="0.3">
      <c r="A167" s="1" t="s">
        <v>0</v>
      </c>
      <c r="B167" s="1" t="s">
        <v>139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73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139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73</v>
      </c>
    </row>
    <row r="176" spans="1:11" x14ac:dyDescent="0.3">
      <c r="A176" s="3" t="s">
        <v>140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152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60</v>
      </c>
    </row>
    <row r="180" spans="1:11" x14ac:dyDescent="0.3">
      <c r="A180" s="3" t="s">
        <v>61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62</v>
      </c>
    </row>
    <row r="181" spans="1:11" x14ac:dyDescent="0.3">
      <c r="A181" s="3" t="s">
        <v>63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64</v>
      </c>
    </row>
    <row r="182" spans="1:11" x14ac:dyDescent="0.3">
      <c r="A182" s="3" t="s">
        <v>65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66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67</v>
      </c>
      <c r="B184" s="3">
        <v>3.3599999999999998E-2</v>
      </c>
      <c r="C184" s="3" t="s">
        <v>52</v>
      </c>
      <c r="D184" s="3" t="s">
        <v>68</v>
      </c>
      <c r="E184" s="3"/>
      <c r="F184" s="3" t="s">
        <v>14</v>
      </c>
      <c r="G184" s="3"/>
      <c r="H184" s="3"/>
      <c r="I184" s="3"/>
      <c r="J184" s="3"/>
      <c r="K184" s="3" t="s">
        <v>69</v>
      </c>
    </row>
    <row r="185" spans="1:11" x14ac:dyDescent="0.3">
      <c r="A185" s="3" t="s">
        <v>70</v>
      </c>
      <c r="B185" s="3">
        <v>3.2599999999999997E-2</v>
      </c>
      <c r="C185" s="3" t="s">
        <v>27</v>
      </c>
      <c r="D185" s="3" t="s">
        <v>68</v>
      </c>
      <c r="E185" s="3"/>
      <c r="F185" s="3" t="s">
        <v>14</v>
      </c>
      <c r="G185" s="3"/>
      <c r="H185" s="3"/>
      <c r="I185" s="3"/>
      <c r="J185" s="3"/>
      <c r="K185" s="3" t="s">
        <v>71</v>
      </c>
    </row>
    <row r="186" spans="1:11" x14ac:dyDescent="0.3">
      <c r="A186" s="3" t="s">
        <v>75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72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141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108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141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108</v>
      </c>
    </row>
    <row r="197" spans="1:11" x14ac:dyDescent="0.3">
      <c r="A197" s="3" t="s">
        <v>134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105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152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60</v>
      </c>
    </row>
    <row r="201" spans="1:11" x14ac:dyDescent="0.3">
      <c r="A201" s="3" t="s">
        <v>61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62</v>
      </c>
    </row>
    <row r="202" spans="1:11" x14ac:dyDescent="0.3">
      <c r="A202" s="3" t="s">
        <v>63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64</v>
      </c>
    </row>
    <row r="203" spans="1:11" x14ac:dyDescent="0.3">
      <c r="A203" s="3" t="s">
        <v>65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66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67</v>
      </c>
      <c r="B205" s="3">
        <v>3.3599999999999998E-2</v>
      </c>
      <c r="C205" s="3" t="s">
        <v>52</v>
      </c>
      <c r="D205" s="3" t="s">
        <v>68</v>
      </c>
      <c r="E205" s="3"/>
      <c r="F205" s="3" t="s">
        <v>14</v>
      </c>
      <c r="G205" s="3"/>
      <c r="H205" s="3"/>
      <c r="I205" s="3"/>
      <c r="J205" s="3"/>
      <c r="K205" s="3" t="s">
        <v>69</v>
      </c>
    </row>
    <row r="206" spans="1:11" x14ac:dyDescent="0.3">
      <c r="A206" s="3" t="s">
        <v>70</v>
      </c>
      <c r="B206" s="3">
        <v>3.2599999999999997E-2</v>
      </c>
      <c r="C206" s="3" t="s">
        <v>27</v>
      </c>
      <c r="D206" s="3" t="s">
        <v>68</v>
      </c>
      <c r="E206" s="3"/>
      <c r="F206" s="3" t="s">
        <v>14</v>
      </c>
      <c r="G206" s="3"/>
      <c r="H206" s="3"/>
      <c r="I206" s="3"/>
      <c r="J206" s="3"/>
      <c r="K206" s="3" t="s">
        <v>71</v>
      </c>
    </row>
    <row r="207" spans="1:11" x14ac:dyDescent="0.3">
      <c r="A207" s="3" t="s">
        <v>75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72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142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109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142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110</v>
      </c>
    </row>
    <row r="218" spans="1:11" x14ac:dyDescent="0.3">
      <c r="A218" s="3" t="s">
        <v>143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106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152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60</v>
      </c>
    </row>
    <row r="222" spans="1:11" x14ac:dyDescent="0.3">
      <c r="A222" s="3" t="s">
        <v>61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62</v>
      </c>
    </row>
    <row r="223" spans="1:11" x14ac:dyDescent="0.3">
      <c r="A223" s="3" t="s">
        <v>63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64</v>
      </c>
    </row>
    <row r="224" spans="1:11" x14ac:dyDescent="0.3">
      <c r="A224" s="3" t="s">
        <v>65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66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67</v>
      </c>
      <c r="B226" s="3">
        <v>3.3599999999999998E-2</v>
      </c>
      <c r="C226" s="3" t="s">
        <v>52</v>
      </c>
      <c r="D226" s="3" t="s">
        <v>68</v>
      </c>
      <c r="E226" s="3"/>
      <c r="F226" s="3" t="s">
        <v>14</v>
      </c>
      <c r="G226" s="3"/>
      <c r="H226" s="3"/>
      <c r="I226" s="3"/>
      <c r="J226" s="3"/>
      <c r="K226" s="3" t="s">
        <v>69</v>
      </c>
    </row>
    <row r="227" spans="1:11" x14ac:dyDescent="0.3">
      <c r="A227" s="3" t="s">
        <v>70</v>
      </c>
      <c r="B227" s="3">
        <v>3.2599999999999997E-2</v>
      </c>
      <c r="C227" s="3" t="s">
        <v>27</v>
      </c>
      <c r="D227" s="3" t="s">
        <v>68</v>
      </c>
      <c r="E227" s="3"/>
      <c r="F227" s="3" t="s">
        <v>14</v>
      </c>
      <c r="G227" s="3"/>
      <c r="H227" s="3"/>
      <c r="I227" s="3"/>
      <c r="J227" s="3"/>
      <c r="K227" s="3" t="s">
        <v>71</v>
      </c>
    </row>
    <row r="228" spans="1:11" x14ac:dyDescent="0.3">
      <c r="A228" s="3" t="s">
        <v>75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72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144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74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144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74</v>
      </c>
    </row>
    <row r="239" spans="1:11" x14ac:dyDescent="0.3">
      <c r="A239" s="3" t="s">
        <v>145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104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152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60</v>
      </c>
    </row>
    <row r="243" spans="1:11" x14ac:dyDescent="0.3">
      <c r="A243" s="3" t="s">
        <v>61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62</v>
      </c>
    </row>
    <row r="244" spans="1:11" x14ac:dyDescent="0.3">
      <c r="A244" s="3" t="s">
        <v>63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64</v>
      </c>
    </row>
    <row r="245" spans="1:11" x14ac:dyDescent="0.3">
      <c r="A245" s="3" t="s">
        <v>65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66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67</v>
      </c>
      <c r="B247" s="3">
        <v>3.3599999999999998E-2</v>
      </c>
      <c r="C247" s="3" t="s">
        <v>52</v>
      </c>
      <c r="D247" s="3" t="s">
        <v>68</v>
      </c>
      <c r="E247" s="3"/>
      <c r="F247" s="3" t="s">
        <v>14</v>
      </c>
      <c r="G247" s="3"/>
      <c r="H247" s="3"/>
      <c r="I247" s="3"/>
      <c r="J247" s="3"/>
      <c r="K247" s="3" t="s">
        <v>69</v>
      </c>
    </row>
    <row r="248" spans="1:11" x14ac:dyDescent="0.3">
      <c r="A248" s="3" t="s">
        <v>70</v>
      </c>
      <c r="B248" s="3">
        <v>3.2599999999999997E-2</v>
      </c>
      <c r="C248" s="3" t="s">
        <v>27</v>
      </c>
      <c r="D248" s="3" t="s">
        <v>68</v>
      </c>
      <c r="E248" s="3"/>
      <c r="F248" s="3" t="s">
        <v>14</v>
      </c>
      <c r="G248" s="3"/>
      <c r="H248" s="3"/>
      <c r="I248" s="3"/>
      <c r="J248" s="3"/>
      <c r="K248" s="3" t="s">
        <v>71</v>
      </c>
    </row>
    <row r="249" spans="1:11" x14ac:dyDescent="0.3">
      <c r="A249" s="3" t="s">
        <v>75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72</v>
      </c>
    </row>
    <row r="252" spans="1:11" x14ac:dyDescent="0.3">
      <c r="A252" s="2" t="s">
        <v>0</v>
      </c>
      <c r="B252" s="2" t="s">
        <v>145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104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90</v>
      </c>
    </row>
    <row r="259" spans="1:9" x14ac:dyDescent="0.3">
      <c r="A259" t="s">
        <v>24</v>
      </c>
      <c r="B259" s="7" t="s">
        <v>87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145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104</v>
      </c>
    </row>
    <row r="263" spans="1:9" x14ac:dyDescent="0.3">
      <c r="A263" t="s">
        <v>146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77</v>
      </c>
    </row>
    <row r="265" spans="1:9" x14ac:dyDescent="0.3">
      <c r="A265" t="s">
        <v>76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78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80</v>
      </c>
    </row>
    <row r="268" spans="1:9" x14ac:dyDescent="0.3">
      <c r="A268" t="s">
        <v>79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82</v>
      </c>
      <c r="I268" t="s">
        <v>81</v>
      </c>
    </row>
    <row r="269" spans="1:9" ht="15.6" x14ac:dyDescent="0.3">
      <c r="A269" s="4" t="s">
        <v>149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150</v>
      </c>
      <c r="I269" t="s">
        <v>83</v>
      </c>
    </row>
    <row r="270" spans="1:9" x14ac:dyDescent="0.3">
      <c r="A270" t="s">
        <v>84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85</v>
      </c>
      <c r="I270" t="s">
        <v>86</v>
      </c>
    </row>
    <row r="272" spans="1:9" x14ac:dyDescent="0.3">
      <c r="A272" s="2" t="s">
        <v>0</v>
      </c>
      <c r="B272" s="2" t="s">
        <v>140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91</v>
      </c>
    </row>
    <row r="279" spans="1:9" x14ac:dyDescent="0.3">
      <c r="A279" t="s">
        <v>24</v>
      </c>
      <c r="B279" s="7" t="s">
        <v>87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140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146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77</v>
      </c>
    </row>
    <row r="285" spans="1:9" x14ac:dyDescent="0.3">
      <c r="A285" t="s">
        <v>76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78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80</v>
      </c>
    </row>
    <row r="288" spans="1:9" x14ac:dyDescent="0.3">
      <c r="A288" t="s">
        <v>79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82</v>
      </c>
      <c r="I288" t="s">
        <v>81</v>
      </c>
    </row>
    <row r="289" spans="1:9" ht="15.6" x14ac:dyDescent="0.3">
      <c r="A289" s="4" t="s">
        <v>149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150</v>
      </c>
      <c r="I289" t="s">
        <v>88</v>
      </c>
    </row>
    <row r="290" spans="1:9" x14ac:dyDescent="0.3">
      <c r="A290" t="s">
        <v>84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85</v>
      </c>
      <c r="I290" t="s">
        <v>89</v>
      </c>
    </row>
    <row r="291" spans="1:9" x14ac:dyDescent="0.3">
      <c r="B291" s="5"/>
    </row>
    <row r="292" spans="1:9" x14ac:dyDescent="0.3">
      <c r="A292" s="2" t="s">
        <v>0</v>
      </c>
      <c r="B292" s="2" t="s">
        <v>134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105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92</v>
      </c>
    </row>
    <row r="299" spans="1:9" x14ac:dyDescent="0.3">
      <c r="A299" t="s">
        <v>24</v>
      </c>
      <c r="B299" s="7" t="s">
        <v>87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134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105</v>
      </c>
    </row>
    <row r="303" spans="1:9" x14ac:dyDescent="0.3">
      <c r="A303" t="s">
        <v>146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77</v>
      </c>
    </row>
    <row r="305" spans="1:9" x14ac:dyDescent="0.3">
      <c r="A305" t="s">
        <v>76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78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80</v>
      </c>
    </row>
    <row r="308" spans="1:9" x14ac:dyDescent="0.3">
      <c r="A308" t="s">
        <v>79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82</v>
      </c>
      <c r="I308" t="s">
        <v>81</v>
      </c>
    </row>
    <row r="309" spans="1:9" ht="15.6" x14ac:dyDescent="0.3">
      <c r="A309" s="4" t="s">
        <v>149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150</v>
      </c>
      <c r="I309" t="s">
        <v>88</v>
      </c>
    </row>
    <row r="310" spans="1:9" x14ac:dyDescent="0.3">
      <c r="A310" t="s">
        <v>84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85</v>
      </c>
      <c r="I310" t="s">
        <v>89</v>
      </c>
    </row>
    <row r="311" spans="1:9" x14ac:dyDescent="0.3">
      <c r="B311" s="5"/>
    </row>
    <row r="312" spans="1:9" x14ac:dyDescent="0.3">
      <c r="A312" s="2" t="s">
        <v>0</v>
      </c>
      <c r="B312" s="2" t="s">
        <v>143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106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93</v>
      </c>
    </row>
    <row r="319" spans="1:9" x14ac:dyDescent="0.3">
      <c r="A319" t="s">
        <v>24</v>
      </c>
      <c r="B319" s="7" t="s">
        <v>87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134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106</v>
      </c>
    </row>
    <row r="323" spans="1:9" x14ac:dyDescent="0.3">
      <c r="A323" t="s">
        <v>146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77</v>
      </c>
    </row>
    <row r="325" spans="1:9" x14ac:dyDescent="0.3">
      <c r="A325" t="s">
        <v>76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78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80</v>
      </c>
    </row>
    <row r="328" spans="1:9" x14ac:dyDescent="0.3">
      <c r="A328" t="s">
        <v>79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82</v>
      </c>
      <c r="I328" t="s">
        <v>81</v>
      </c>
    </row>
    <row r="329" spans="1:9" ht="15.6" x14ac:dyDescent="0.3">
      <c r="A329" s="4" t="s">
        <v>149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150</v>
      </c>
      <c r="I329" t="s">
        <v>88</v>
      </c>
    </row>
    <row r="330" spans="1:9" x14ac:dyDescent="0.3">
      <c r="A330" t="s">
        <v>84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85</v>
      </c>
      <c r="I330" t="s">
        <v>89</v>
      </c>
    </row>
    <row r="331" spans="1:9" x14ac:dyDescent="0.3">
      <c r="B331" s="5"/>
    </row>
    <row r="332" spans="1:9" x14ac:dyDescent="0.3">
      <c r="A332" s="2" t="s">
        <v>0</v>
      </c>
      <c r="B332" s="2" t="s">
        <v>138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104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94</v>
      </c>
    </row>
    <row r="339" spans="1:9" x14ac:dyDescent="0.3">
      <c r="A339" t="s">
        <v>24</v>
      </c>
      <c r="B339" s="7" t="s">
        <v>87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138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104</v>
      </c>
    </row>
    <row r="343" spans="1:9" x14ac:dyDescent="0.3">
      <c r="A343" t="s">
        <v>146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98</v>
      </c>
      <c r="B344" s="5">
        <v>1.52</v>
      </c>
      <c r="D344" t="s">
        <v>13</v>
      </c>
      <c r="E344" t="s">
        <v>99</v>
      </c>
      <c r="F344" t="s">
        <v>18</v>
      </c>
      <c r="G344" t="s">
        <v>25</v>
      </c>
      <c r="I344" t="s">
        <v>77</v>
      </c>
    </row>
    <row r="345" spans="1:9" x14ac:dyDescent="0.3">
      <c r="A345" t="s">
        <v>76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78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80</v>
      </c>
    </row>
    <row r="348" spans="1:9" x14ac:dyDescent="0.3">
      <c r="A348" t="s">
        <v>79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82</v>
      </c>
      <c r="I348" t="s">
        <v>81</v>
      </c>
    </row>
    <row r="349" spans="1:9" ht="15.6" x14ac:dyDescent="0.3">
      <c r="A349" s="4" t="s">
        <v>149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150</v>
      </c>
      <c r="I349" t="s">
        <v>83</v>
      </c>
    </row>
    <row r="350" spans="1:9" x14ac:dyDescent="0.3">
      <c r="A350" t="s">
        <v>84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85</v>
      </c>
      <c r="I350" t="s">
        <v>86</v>
      </c>
    </row>
    <row r="352" spans="1:9" x14ac:dyDescent="0.3">
      <c r="A352" s="2" t="s">
        <v>0</v>
      </c>
      <c r="B352" s="2" t="s">
        <v>132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95</v>
      </c>
    </row>
    <row r="359" spans="1:9" x14ac:dyDescent="0.3">
      <c r="A359" t="s">
        <v>24</v>
      </c>
      <c r="B359" s="7" t="s">
        <v>87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132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146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77</v>
      </c>
    </row>
    <row r="365" spans="1:9" x14ac:dyDescent="0.3">
      <c r="A365" t="s">
        <v>76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78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80</v>
      </c>
    </row>
    <row r="368" spans="1:9" x14ac:dyDescent="0.3">
      <c r="A368" t="s">
        <v>79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82</v>
      </c>
      <c r="I368" t="s">
        <v>81</v>
      </c>
    </row>
    <row r="369" spans="1:9" ht="15.6" x14ac:dyDescent="0.3">
      <c r="A369" s="4" t="s">
        <v>149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150</v>
      </c>
      <c r="I369" t="s">
        <v>88</v>
      </c>
    </row>
    <row r="370" spans="1:9" x14ac:dyDescent="0.3">
      <c r="A370" t="s">
        <v>84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85</v>
      </c>
      <c r="I370" t="s">
        <v>89</v>
      </c>
    </row>
    <row r="371" spans="1:9" x14ac:dyDescent="0.3">
      <c r="B371" s="5"/>
    </row>
    <row r="372" spans="1:9" x14ac:dyDescent="0.3">
      <c r="A372" s="2" t="s">
        <v>0</v>
      </c>
      <c r="B372" s="2" t="s">
        <v>147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105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96</v>
      </c>
    </row>
    <row r="379" spans="1:9" x14ac:dyDescent="0.3">
      <c r="A379" t="s">
        <v>24</v>
      </c>
      <c r="B379" s="7" t="s">
        <v>87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147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105</v>
      </c>
    </row>
    <row r="383" spans="1:9" x14ac:dyDescent="0.3">
      <c r="A383" t="s">
        <v>146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98</v>
      </c>
      <c r="B384" s="5">
        <v>1.06</v>
      </c>
      <c r="D384" t="s">
        <v>13</v>
      </c>
      <c r="E384" t="s">
        <v>99</v>
      </c>
      <c r="F384" t="s">
        <v>18</v>
      </c>
      <c r="G384" t="s">
        <v>25</v>
      </c>
      <c r="I384" t="s">
        <v>77</v>
      </c>
    </row>
    <row r="385" spans="1:9" x14ac:dyDescent="0.3">
      <c r="A385" t="s">
        <v>76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78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80</v>
      </c>
    </row>
    <row r="388" spans="1:9" x14ac:dyDescent="0.3">
      <c r="A388" t="s">
        <v>79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82</v>
      </c>
      <c r="I388" t="s">
        <v>81</v>
      </c>
    </row>
    <row r="389" spans="1:9" ht="15.6" x14ac:dyDescent="0.3">
      <c r="A389" s="4" t="s">
        <v>149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150</v>
      </c>
      <c r="I389" t="s">
        <v>88</v>
      </c>
    </row>
    <row r="390" spans="1:9" x14ac:dyDescent="0.3">
      <c r="A390" t="s">
        <v>84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85</v>
      </c>
      <c r="I390" t="s">
        <v>89</v>
      </c>
    </row>
    <row r="391" spans="1:9" x14ac:dyDescent="0.3">
      <c r="B391" s="5"/>
    </row>
    <row r="392" spans="1:9" x14ac:dyDescent="0.3">
      <c r="A392" s="2" t="s">
        <v>0</v>
      </c>
      <c r="B392" s="2" t="s">
        <v>136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106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97</v>
      </c>
    </row>
    <row r="399" spans="1:9" x14ac:dyDescent="0.3">
      <c r="A399" t="s">
        <v>24</v>
      </c>
      <c r="B399" s="7" t="s">
        <v>87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147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106</v>
      </c>
    </row>
    <row r="403" spans="1:9" x14ac:dyDescent="0.3">
      <c r="A403" t="s">
        <v>146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98</v>
      </c>
      <c r="B404" s="5">
        <v>1.06</v>
      </c>
      <c r="D404" t="s">
        <v>13</v>
      </c>
      <c r="E404" t="s">
        <v>99</v>
      </c>
      <c r="F404" t="s">
        <v>18</v>
      </c>
      <c r="G404" t="s">
        <v>25</v>
      </c>
      <c r="I404" t="s">
        <v>77</v>
      </c>
    </row>
    <row r="405" spans="1:9" x14ac:dyDescent="0.3">
      <c r="A405" t="s">
        <v>76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78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80</v>
      </c>
    </row>
    <row r="408" spans="1:9" x14ac:dyDescent="0.3">
      <c r="A408" t="s">
        <v>79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82</v>
      </c>
      <c r="I408" t="s">
        <v>81</v>
      </c>
    </row>
    <row r="409" spans="1:9" ht="15.6" x14ac:dyDescent="0.3">
      <c r="A409" s="4" t="s">
        <v>149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150</v>
      </c>
      <c r="I409" t="s">
        <v>88</v>
      </c>
    </row>
    <row r="410" spans="1:9" x14ac:dyDescent="0.3">
      <c r="A410" t="s">
        <v>84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85</v>
      </c>
      <c r="I410" t="s">
        <v>89</v>
      </c>
    </row>
    <row r="411" spans="1:9" x14ac:dyDescent="0.3">
      <c r="B411" s="5"/>
    </row>
    <row r="412" spans="1:9" x14ac:dyDescent="0.3">
      <c r="A412" s="2" t="s">
        <v>0</v>
      </c>
      <c r="B412" s="2" t="s">
        <v>128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100</v>
      </c>
    </row>
    <row r="419" spans="1:9" x14ac:dyDescent="0.3">
      <c r="A419" t="s">
        <v>24</v>
      </c>
      <c r="B419" s="7" t="s">
        <v>87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128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146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77</v>
      </c>
    </row>
    <row r="425" spans="1:9" x14ac:dyDescent="0.3">
      <c r="A425" t="s">
        <v>76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78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80</v>
      </c>
    </row>
    <row r="428" spans="1:9" x14ac:dyDescent="0.3">
      <c r="A428" t="s">
        <v>79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82</v>
      </c>
      <c r="I428" t="s">
        <v>81</v>
      </c>
    </row>
    <row r="429" spans="1:9" ht="15.6" x14ac:dyDescent="0.3">
      <c r="A429" s="4" t="s">
        <v>149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150</v>
      </c>
      <c r="I429" t="s">
        <v>88</v>
      </c>
    </row>
    <row r="430" spans="1:9" x14ac:dyDescent="0.3">
      <c r="A430" t="s">
        <v>84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85</v>
      </c>
      <c r="I430" t="s">
        <v>89</v>
      </c>
    </row>
    <row r="431" spans="1:9" x14ac:dyDescent="0.3">
      <c r="B431" s="5"/>
    </row>
    <row r="432" spans="1:9" x14ac:dyDescent="0.3">
      <c r="A432" s="2" t="s">
        <v>0</v>
      </c>
      <c r="B432" s="2" t="s">
        <v>130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107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101</v>
      </c>
    </row>
    <row r="439" spans="1:9" x14ac:dyDescent="0.3">
      <c r="A439" t="s">
        <v>24</v>
      </c>
      <c r="B439" s="7" t="s">
        <v>87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130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107</v>
      </c>
    </row>
    <row r="443" spans="1:9" x14ac:dyDescent="0.3">
      <c r="A443" t="s">
        <v>146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77</v>
      </c>
    </row>
    <row r="445" spans="1:9" x14ac:dyDescent="0.3">
      <c r="A445" t="s">
        <v>76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78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80</v>
      </c>
    </row>
    <row r="448" spans="1:9" x14ac:dyDescent="0.3">
      <c r="A448" t="s">
        <v>79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82</v>
      </c>
      <c r="I448" t="s">
        <v>81</v>
      </c>
    </row>
    <row r="449" spans="1:9" ht="15.6" x14ac:dyDescent="0.3">
      <c r="A449" s="4" t="s">
        <v>149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150</v>
      </c>
      <c r="I449" t="s">
        <v>88</v>
      </c>
    </row>
    <row r="450" spans="1:9" x14ac:dyDescent="0.3">
      <c r="A450" t="s">
        <v>84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85</v>
      </c>
      <c r="I450" t="s">
        <v>89</v>
      </c>
    </row>
    <row r="451" spans="1:9" x14ac:dyDescent="0.3">
      <c r="B451" s="5"/>
    </row>
    <row r="452" spans="1:9" x14ac:dyDescent="0.3">
      <c r="A452" s="2" t="s">
        <v>0</v>
      </c>
      <c r="B452" s="2" t="s">
        <v>125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102</v>
      </c>
    </row>
    <row r="459" spans="1:9" x14ac:dyDescent="0.3">
      <c r="A459" t="s">
        <v>24</v>
      </c>
      <c r="B459" s="7" t="s">
        <v>87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125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146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77</v>
      </c>
    </row>
    <row r="465" spans="1:9" x14ac:dyDescent="0.3">
      <c r="A465" t="s">
        <v>76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78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80</v>
      </c>
    </row>
    <row r="468" spans="1:9" x14ac:dyDescent="0.3">
      <c r="A468" t="s">
        <v>79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82</v>
      </c>
      <c r="I468" t="s">
        <v>81</v>
      </c>
    </row>
    <row r="469" spans="1:9" ht="15.6" x14ac:dyDescent="0.3">
      <c r="A469" s="4" t="s">
        <v>149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150</v>
      </c>
      <c r="I469" t="s">
        <v>88</v>
      </c>
    </row>
    <row r="470" spans="1:9" x14ac:dyDescent="0.3">
      <c r="A470" t="s">
        <v>84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85</v>
      </c>
      <c r="I470" t="s">
        <v>89</v>
      </c>
    </row>
    <row r="471" spans="1:9" x14ac:dyDescent="0.3">
      <c r="B471" s="5"/>
    </row>
    <row r="472" spans="1:9" x14ac:dyDescent="0.3">
      <c r="A472" s="2" t="s">
        <v>0</v>
      </c>
      <c r="B472" s="2" t="s">
        <v>151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107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103</v>
      </c>
    </row>
    <row r="479" spans="1:9" x14ac:dyDescent="0.3">
      <c r="A479" t="s">
        <v>24</v>
      </c>
      <c r="B479" s="7" t="s">
        <v>87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151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107</v>
      </c>
    </row>
    <row r="483" spans="1:9" x14ac:dyDescent="0.3">
      <c r="A483" t="s">
        <v>146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77</v>
      </c>
    </row>
    <row r="485" spans="1:9" x14ac:dyDescent="0.3">
      <c r="A485" t="s">
        <v>76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78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80</v>
      </c>
    </row>
    <row r="488" spans="1:9" x14ac:dyDescent="0.3">
      <c r="A488" t="s">
        <v>79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82</v>
      </c>
      <c r="I488" t="s">
        <v>81</v>
      </c>
    </row>
    <row r="489" spans="1:9" ht="15.6" x14ac:dyDescent="0.3">
      <c r="A489" s="4" t="s">
        <v>149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150</v>
      </c>
      <c r="I489" t="s">
        <v>88</v>
      </c>
    </row>
    <row r="490" spans="1:9" x14ac:dyDescent="0.3">
      <c r="A490" t="s">
        <v>84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85</v>
      </c>
      <c r="I490" t="s">
        <v>89</v>
      </c>
    </row>
    <row r="491" spans="1:9" x14ac:dyDescent="0.3">
      <c r="B491" s="5"/>
    </row>
    <row r="492" spans="1:9" x14ac:dyDescent="0.3">
      <c r="A492" s="2" t="s">
        <v>0</v>
      </c>
      <c r="B492" s="2" t="s">
        <v>146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148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146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148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ht="15.6" x14ac:dyDescent="0.3">
      <c r="A515" s="1" t="s">
        <v>8</v>
      </c>
    </row>
    <row r="516" spans="1:8" x14ac:dyDescent="0.3">
      <c r="A516" t="s">
        <v>9</v>
      </c>
      <c r="B516" t="s">
        <v>10</v>
      </c>
      <c r="C516" t="s">
        <v>11</v>
      </c>
      <c r="D516" t="s">
        <v>6</v>
      </c>
      <c r="E516" t="s">
        <v>12</v>
      </c>
      <c r="F516" t="s">
        <v>4</v>
      </c>
      <c r="G516" t="s">
        <v>2</v>
      </c>
      <c r="H516" t="s">
        <v>23</v>
      </c>
    </row>
    <row r="517" spans="1:8" x14ac:dyDescent="0.3">
      <c r="A517" t="s">
        <v>19</v>
      </c>
      <c r="B517">
        <f>12.89</f>
        <v>12.89</v>
      </c>
      <c r="C517" t="s">
        <v>27</v>
      </c>
      <c r="D517" t="s">
        <v>6</v>
      </c>
      <c r="F517" t="s">
        <v>14</v>
      </c>
      <c r="G517" t="s">
        <v>19</v>
      </c>
      <c r="H517" t="s">
        <v>46</v>
      </c>
    </row>
    <row r="518" spans="1:8" x14ac:dyDescent="0.3">
      <c r="A518" t="s">
        <v>148</v>
      </c>
      <c r="B518">
        <v>1</v>
      </c>
      <c r="C518" t="s">
        <v>27</v>
      </c>
      <c r="D518" t="s">
        <v>13</v>
      </c>
      <c r="F518" t="s">
        <v>20</v>
      </c>
      <c r="G518" t="s">
        <v>32</v>
      </c>
      <c r="H518" t="s">
        <v>46</v>
      </c>
    </row>
    <row r="519" spans="1:8" x14ac:dyDescent="0.3">
      <c r="A519" t="s">
        <v>51</v>
      </c>
      <c r="B519" s="5">
        <f>((3090000*1000)/44900000)</f>
        <v>68.819599109131403</v>
      </c>
      <c r="C519" t="s">
        <v>52</v>
      </c>
      <c r="D519" t="s">
        <v>13</v>
      </c>
      <c r="F519" t="s">
        <v>14</v>
      </c>
      <c r="G519" t="s">
        <v>53</v>
      </c>
      <c r="H519" t="s">
        <v>26</v>
      </c>
    </row>
    <row r="520" spans="1:8" x14ac:dyDescent="0.3">
      <c r="A520" t="s">
        <v>37</v>
      </c>
      <c r="B520" s="5">
        <f>(13600*1000)/44900000</f>
        <v>0.30289532293986637</v>
      </c>
      <c r="C520" t="s">
        <v>27</v>
      </c>
      <c r="D520" t="s">
        <v>7</v>
      </c>
      <c r="F520" t="s">
        <v>14</v>
      </c>
      <c r="G520" t="s">
        <v>22</v>
      </c>
      <c r="H520" t="s">
        <v>26</v>
      </c>
    </row>
    <row r="521" spans="1:8" x14ac:dyDescent="0.3">
      <c r="A521" t="s">
        <v>38</v>
      </c>
      <c r="B521" s="5">
        <f>356/44900000</f>
        <v>7.9287305122494425E-6</v>
      </c>
      <c r="C521" t="s">
        <v>28</v>
      </c>
      <c r="D521" t="s">
        <v>13</v>
      </c>
      <c r="F521" t="s">
        <v>14</v>
      </c>
      <c r="G521" t="s">
        <v>39</v>
      </c>
      <c r="H521" t="s">
        <v>26</v>
      </c>
    </row>
    <row r="522" spans="1:8" x14ac:dyDescent="0.3">
      <c r="A522" t="s">
        <v>40</v>
      </c>
      <c r="B522" s="5">
        <f>949/44900000</f>
        <v>2.11358574610245E-5</v>
      </c>
      <c r="C522" t="s">
        <v>28</v>
      </c>
      <c r="D522" t="s">
        <v>13</v>
      </c>
      <c r="F522" t="s">
        <v>14</v>
      </c>
      <c r="G522" t="s">
        <v>41</v>
      </c>
      <c r="H522" t="s">
        <v>26</v>
      </c>
    </row>
    <row r="523" spans="1:8" x14ac:dyDescent="0.3">
      <c r="A523" t="s">
        <v>42</v>
      </c>
      <c r="B523" s="5">
        <f>178/44900000</f>
        <v>3.9643652561247212E-6</v>
      </c>
      <c r="C523" t="s">
        <v>43</v>
      </c>
      <c r="D523" t="s">
        <v>13</v>
      </c>
      <c r="F523" t="s">
        <v>14</v>
      </c>
      <c r="G523" t="s">
        <v>44</v>
      </c>
      <c r="H523" t="s">
        <v>26</v>
      </c>
    </row>
    <row r="524" spans="1:8" ht="15.6" x14ac:dyDescent="0.3">
      <c r="A524" s="4" t="s">
        <v>149</v>
      </c>
      <c r="B524" s="5">
        <f>6240000/44900000</f>
        <v>0.13897550111358575</v>
      </c>
      <c r="C524" t="s">
        <v>27</v>
      </c>
      <c r="D524" t="s">
        <v>13</v>
      </c>
      <c r="F524" t="s">
        <v>14</v>
      </c>
      <c r="G524" s="4" t="s">
        <v>150</v>
      </c>
      <c r="H524" t="s">
        <v>46</v>
      </c>
    </row>
    <row r="525" spans="1:8" ht="15.6" x14ac:dyDescent="0.3">
      <c r="A525" s="4" t="s">
        <v>45</v>
      </c>
      <c r="B525" s="5">
        <f>75900000/44900000</f>
        <v>1.6904231625835189</v>
      </c>
      <c r="C525" t="s">
        <v>27</v>
      </c>
      <c r="D525" t="s">
        <v>13</v>
      </c>
      <c r="F525" t="s">
        <v>14</v>
      </c>
      <c r="G525" s="4" t="s">
        <v>45</v>
      </c>
      <c r="H525" t="s">
        <v>46</v>
      </c>
    </row>
    <row r="526" spans="1:8" ht="15.6" x14ac:dyDescent="0.3">
      <c r="A526" s="4"/>
      <c r="G526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2021-02-26T17:19:06Z</dcterms:modified>
</cp:coreProperties>
</file>