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Biogas" sheetId="1" r:id="rId1"/>
  </sheets>
  <calcPr calcId="162913"/>
</workbook>
</file>

<file path=xl/calcChain.xml><?xml version="1.0" encoding="utf-8"?>
<calcChain xmlns="http://schemas.openxmlformats.org/spreadsheetml/2006/main">
  <c r="B585" i="1" l="1"/>
  <c r="B584" i="1"/>
  <c r="B583" i="1"/>
  <c r="B582" i="1"/>
  <c r="B580" i="1"/>
  <c r="B579" i="1"/>
  <c r="B578" i="1"/>
  <c r="B537" i="1"/>
  <c r="B536" i="1"/>
  <c r="B535" i="1"/>
  <c r="B534" i="1"/>
  <c r="B532" i="1"/>
  <c r="B531" i="1"/>
  <c r="B530" i="1"/>
  <c r="B489" i="1"/>
  <c r="B488" i="1"/>
  <c r="B487" i="1"/>
  <c r="B486" i="1"/>
  <c r="B484" i="1"/>
  <c r="B483" i="1"/>
  <c r="B482" i="1"/>
  <c r="B441" i="1"/>
  <c r="B440" i="1"/>
  <c r="B439" i="1"/>
  <c r="B438" i="1"/>
  <c r="B436" i="1"/>
  <c r="B435" i="1"/>
  <c r="B434" i="1"/>
  <c r="B393" i="1"/>
  <c r="B392" i="1"/>
  <c r="B391" i="1"/>
  <c r="B390" i="1"/>
  <c r="B388" i="1"/>
  <c r="B387" i="1"/>
  <c r="B386" i="1"/>
  <c r="B345" i="1"/>
  <c r="B344" i="1"/>
  <c r="B343" i="1"/>
  <c r="B342" i="1"/>
  <c r="B340" i="1"/>
  <c r="B339" i="1"/>
  <c r="B338" i="1"/>
  <c r="B297" i="1"/>
  <c r="B296" i="1"/>
  <c r="B295" i="1"/>
  <c r="B294" i="1"/>
  <c r="B292" i="1"/>
  <c r="B291" i="1"/>
  <c r="B290" i="1"/>
  <c r="B249" i="1"/>
  <c r="B248" i="1"/>
  <c r="B247" i="1"/>
  <c r="B246" i="1"/>
  <c r="B244" i="1"/>
  <c r="B243" i="1"/>
  <c r="B242" i="1"/>
  <c r="B201" i="1"/>
  <c r="B200" i="1"/>
  <c r="B199" i="1"/>
  <c r="B198" i="1"/>
  <c r="B196" i="1"/>
  <c r="B195" i="1"/>
  <c r="B194" i="1"/>
  <c r="B153" i="1"/>
  <c r="B152" i="1"/>
  <c r="B151" i="1"/>
  <c r="B150" i="1"/>
  <c r="B148" i="1"/>
  <c r="B147" i="1"/>
  <c r="B146" i="1"/>
  <c r="B105" i="1"/>
  <c r="B104" i="1"/>
  <c r="B103" i="1"/>
  <c r="B102" i="1"/>
  <c r="B100" i="1"/>
  <c r="B99" i="1"/>
  <c r="B98" i="1"/>
  <c r="B56" i="1"/>
  <c r="B55" i="1"/>
  <c r="B54" i="1"/>
  <c r="B50" i="1"/>
  <c r="B51" i="1"/>
  <c r="B57" i="1"/>
  <c r="B52" i="1"/>
  <c r="B32" i="1"/>
  <c r="B598" i="1"/>
  <c r="B550" i="1"/>
  <c r="B502" i="1"/>
  <c r="B454" i="1"/>
  <c r="B406" i="1"/>
  <c r="B358" i="1"/>
  <c r="B310" i="1"/>
  <c r="B262" i="1"/>
  <c r="B214" i="1"/>
  <c r="B166" i="1"/>
  <c r="B70" i="1"/>
  <c r="B118" i="1"/>
</calcChain>
</file>

<file path=xl/sharedStrings.xml><?xml version="1.0" encoding="utf-8"?>
<sst xmlns="http://schemas.openxmlformats.org/spreadsheetml/2006/main" count="2851" uniqueCount="130">
  <si>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</si>
  <si>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</si>
  <si>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</si>
  <si>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</si>
  <si>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</si>
  <si>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</si>
  <si>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</si>
  <si>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</si>
  <si>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</si>
  <si>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</si>
  <si>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</si>
  <si>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</si>
  <si>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</si>
  <si>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</si>
  <si>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</si>
  <si>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</si>
  <si>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</si>
  <si>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</si>
  <si>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</si>
  <si>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</si>
  <si>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</si>
  <si>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</si>
  <si>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Carbon dioxide, from soil or biomass stock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</si>
  <si>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</si>
  <si>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</si>
  <si>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</si>
  <si>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</si>
  <si>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</si>
  <si>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</si>
  <si>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</si>
  <si>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</si>
  <si>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</si>
  <si>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</si>
  <si>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</si>
  <si>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</si>
  <si>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</si>
  <si>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</si>
  <si>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</si>
  <si>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</si>
  <si>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</si>
  <si>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</si>
  <si>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</si>
  <si>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</si>
  <si>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</si>
  <si>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</si>
  <si>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</si>
  <si>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</si>
  <si>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</si>
  <si>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</si>
  <si>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</si>
  <si>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</si>
  <si>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</si>
  <si>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</si>
  <si>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</si>
  <si>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</si>
  <si>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</si>
  <si>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</si>
  <si>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</si>
  <si>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</si>
  <si>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</si>
  <si>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</si>
  <si>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</si>
  <si>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</si>
  <si>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treatment of sewage sludge by anaerobic digestion</t>
  </si>
  <si>
    <t>cubic meter</t>
  </si>
  <si>
    <t>biogas</t>
  </si>
  <si>
    <t>code</t>
  </si>
  <si>
    <t>5baf9cc755ef7bd3bea235d9fb6e0cb8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</si>
  <si>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</si>
  <si>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</si>
  <si>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</si>
  <si>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</si>
  <si>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</si>
  <si>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</si>
  <si>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</si>
  <si>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</si>
  <si>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</si>
  <si>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</si>
  <si>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</si>
  <si>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</si>
  <si>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</si>
  <si>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CN</t>
  </si>
  <si>
    <t>RoW</t>
  </si>
  <si>
    <t>IN</t>
  </si>
  <si>
    <t>US</t>
  </si>
  <si>
    <t>RLA</t>
  </si>
  <si>
    <t>CA</t>
  </si>
  <si>
    <t>RAS</t>
  </si>
  <si>
    <t>RME</t>
  </si>
  <si>
    <t>RAF</t>
  </si>
  <si>
    <t>JP</t>
  </si>
  <si>
    <t>market for electricity, medium voltage</t>
  </si>
  <si>
    <t>source</t>
  </si>
  <si>
    <t>Life cycle assessment of power-to-gas with biogas as the carbon source, Zhang et al., 2020, Sustainable Energy and Fuels, https://doi.org/10.1039/C9SE00986H</t>
  </si>
  <si>
    <t>RU</t>
  </si>
  <si>
    <t>Carbon dioxide, to soil or biomass stock</t>
  </si>
  <si>
    <t>soil</t>
  </si>
  <si>
    <t>Carbon content of gas uptaken</t>
  </si>
  <si>
    <t>Raw biogas volume * density * 67% CH4 * (16/12) + 32% CO2 * (44/12)</t>
  </si>
  <si>
    <t>Density: 0.669 kg/Nm3, LHV: 55.5 MJ/kg</t>
  </si>
  <si>
    <t>process</t>
  </si>
  <si>
    <t>None</t>
  </si>
  <si>
    <t>Biogas, in ATR H2-CC/pre, pipeline 200km, storage 1000m</t>
  </si>
  <si>
    <t>ATR-H2 GT power plant, 400MWe</t>
  </si>
  <si>
    <t>CO2 capture/natural gas, pre, 200km pipeline, storage 1000m</t>
  </si>
  <si>
    <t>market for NOx retained, by selective catalytic reduction</t>
  </si>
  <si>
    <t>Nox retained, by selective catalytic reduction</t>
  </si>
  <si>
    <t>market for steam, in chemical industry</t>
  </si>
  <si>
    <t>steam, in chemical industry</t>
  </si>
  <si>
    <t>ENTSO-E</t>
  </si>
  <si>
    <t>Carbon monoxide, non-fossil</t>
  </si>
  <si>
    <t>Nitrogen oxides</t>
  </si>
  <si>
    <t>Particulates, &lt; 2.5 um</t>
  </si>
  <si>
    <t>electricity, high voltage</t>
  </si>
  <si>
    <t>electricity production, at power plant/from autothermal reforming of biogas, pre, pipeline 200km, storage 1000m</t>
  </si>
  <si>
    <t>electricity production, at power plant/biogas, pre, pipeline 200km, storage 1000m</t>
  </si>
  <si>
    <t>Biomethane, gaseous, 5 bar, from sewage sludge fermentation, at fuelling station</t>
  </si>
  <si>
    <t>biomethane, high pressure</t>
  </si>
  <si>
    <t>pipeline construction, natural gas, high pressure distribution network</t>
  </si>
  <si>
    <t>pipeline, natural gas, high pressure distribution network</t>
  </si>
  <si>
    <t>kilometer</t>
  </si>
  <si>
    <t>Carbon dioxide, non-fossil</t>
  </si>
  <si>
    <t>Nitrogen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</si>
  <si>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</si>
  <si>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natural gas service station</t>
  </si>
  <si>
    <t>market for natural gas service station</t>
  </si>
  <si>
    <t>Energy, gross calorific value, in biomass</t>
  </si>
  <si>
    <t>natural resource::biotic</t>
  </si>
  <si>
    <t>heat and power co-generation, biogas, gas engine</t>
  </si>
  <si>
    <t>heat, central or small-scale, other than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</si>
</sst>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0"/>
  <sheetViews>
    <sheetView tabSelected="1" topLeftCell="A583" workbookViewId="0">
      <selection activeCell="D624" sqref="D624"/>
    </sheetView>
  </sheetViews>
  <sheetFormatPr defaultRowHeight="14.4" x14ac:dyDescent="0.3"/>
  <cols>
    <col min="1" max="1" width="51.33203125" bestFit="1" customWidth="1"/>
    <col min="2" max="2" width="12" bestFit="1" customWidth="1"/>
    <col min="4" max="4" width="24.88671875" bestFit="1" customWidth="1"/>
    <col min="5" max="5" width="20.6640625" customWidth="1"/>
  </cols>
  <sheetData>
    <row r="1" spans="1:8" x14ac:dyDescent="0.3">
      <c r="A1" s="3" t="s">
        <v>12</v>
      </c>
      <c r="B1" t="s">
        <v>65</v>
      </c>
    </row>
    <row r="2" spans="1:8" x14ac:dyDescent="0.3">
      <c r="A2" s="3"/>
    </row>
    <row r="3" spans="1:8" s="6" customFormat="1" x14ac:dyDescent="0.3">
      <c r="A3" s="5" t="s">
        <v>0</v>
      </c>
      <c r="B3" s="5" t="s">
        <v>114</v>
      </c>
    </row>
    <row r="4" spans="1:8" s="6" customFormat="1" x14ac:dyDescent="0.3">
      <c r="A4" s="6" t="s">
        <v>3</v>
      </c>
      <c r="B4" s="6" t="s">
        <v>60</v>
      </c>
    </row>
    <row r="5" spans="1:8" s="6" customFormat="1" x14ac:dyDescent="0.3">
      <c r="A5" s="6" t="s">
        <v>5</v>
      </c>
      <c r="B5" s="6">
        <v>1</v>
      </c>
    </row>
    <row r="6" spans="1:8" s="6" customFormat="1" x14ac:dyDescent="0.3">
      <c r="A6" s="6" t="s">
        <v>6</v>
      </c>
      <c r="B6" s="7" t="s">
        <v>113</v>
      </c>
    </row>
    <row r="7" spans="1:8" s="6" customFormat="1" x14ac:dyDescent="0.3">
      <c r="A7" s="6" t="s">
        <v>14</v>
      </c>
      <c r="B7" s="6" t="s">
        <v>100</v>
      </c>
    </row>
    <row r="8" spans="1:8" s="6" customFormat="1" x14ac:dyDescent="0.3">
      <c r="A8" s="6" t="s">
        <v>7</v>
      </c>
      <c r="B8" s="6" t="s">
        <v>54</v>
      </c>
    </row>
    <row r="9" spans="1:8" s="6" customFormat="1" x14ac:dyDescent="0.3">
      <c r="A9" s="6" t="s">
        <v>68</v>
      </c>
      <c r="B9" s="6" t="s">
        <v>101</v>
      </c>
    </row>
    <row r="10" spans="1:8" s="6" customFormat="1" ht="15.6" x14ac:dyDescent="0.3">
      <c r="A10" s="8" t="s">
        <v>9</v>
      </c>
    </row>
    <row r="11" spans="1:8" s="6" customFormat="1" x14ac:dyDescent="0.3">
      <c r="A11" s="6" t="s">
        <v>10</v>
      </c>
      <c r="B11" s="6" t="s">
        <v>11</v>
      </c>
      <c r="C11" s="6" t="s">
        <v>12</v>
      </c>
      <c r="D11" s="6" t="s">
        <v>3</v>
      </c>
      <c r="E11" s="6" t="s">
        <v>7</v>
      </c>
      <c r="F11" s="6" t="s">
        <v>13</v>
      </c>
      <c r="G11" s="6" t="s">
        <v>14</v>
      </c>
      <c r="H11" s="6" t="s">
        <v>6</v>
      </c>
    </row>
    <row r="12" spans="1:8" s="6" customFormat="1" x14ac:dyDescent="0.3">
      <c r="A12" s="6" t="s">
        <v>115</v>
      </c>
      <c r="B12" s="6">
        <v>1</v>
      </c>
      <c r="C12" s="6" t="s">
        <v>35</v>
      </c>
      <c r="D12" s="9" t="s">
        <v>60</v>
      </c>
      <c r="E12" s="6" t="s">
        <v>54</v>
      </c>
      <c r="F12" s="10"/>
      <c r="G12" s="6" t="s">
        <v>32</v>
      </c>
      <c r="H12" s="7" t="s">
        <v>113</v>
      </c>
    </row>
    <row r="13" spans="1:8" s="6" customFormat="1" x14ac:dyDescent="0.3">
      <c r="A13" s="6" t="s">
        <v>102</v>
      </c>
      <c r="B13" s="6">
        <v>6.4290000000000003</v>
      </c>
      <c r="C13" s="6" t="s">
        <v>35</v>
      </c>
      <c r="D13" s="9" t="s">
        <v>60</v>
      </c>
      <c r="E13" s="6" t="s">
        <v>72</v>
      </c>
      <c r="G13" s="6" t="s">
        <v>37</v>
      </c>
      <c r="H13" s="6" t="s">
        <v>102</v>
      </c>
    </row>
    <row r="17" spans="1:8" x14ac:dyDescent="0.3">
      <c r="A17" s="3" t="s">
        <v>0</v>
      </c>
      <c r="B17" s="3" t="s">
        <v>102</v>
      </c>
    </row>
    <row r="18" spans="1:8" x14ac:dyDescent="0.3">
      <c r="A18" t="s">
        <v>3</v>
      </c>
      <c r="B18" t="s">
        <v>60</v>
      </c>
    </row>
    <row r="19" spans="1:8" x14ac:dyDescent="0.3">
      <c r="A19" t="s">
        <v>5</v>
      </c>
      <c r="B19">
        <v>1</v>
      </c>
    </row>
    <row r="20" spans="1:8" x14ac:dyDescent="0.3">
      <c r="A20" t="s">
        <v>6</v>
      </c>
      <c r="B20" t="s">
        <v>102</v>
      </c>
    </row>
    <row r="21" spans="1:8" x14ac:dyDescent="0.3">
      <c r="A21" t="s">
        <v>14</v>
      </c>
      <c r="B21" t="s">
        <v>100</v>
      </c>
    </row>
    <row r="22" spans="1:8" x14ac:dyDescent="0.3">
      <c r="A22" t="s">
        <v>7</v>
      </c>
      <c r="B22" t="s">
        <v>72</v>
      </c>
    </row>
    <row r="23" spans="1:8" x14ac:dyDescent="0.3">
      <c r="A23" t="s">
        <v>68</v>
      </c>
      <c r="B23" t="s">
        <v>101</v>
      </c>
    </row>
    <row r="24" spans="1:8" ht="15.6" x14ac:dyDescent="0.3">
      <c r="A24" s="1" t="s">
        <v>9</v>
      </c>
    </row>
    <row r="25" spans="1:8" x14ac:dyDescent="0.3">
      <c r="A25" t="s">
        <v>10</v>
      </c>
      <c r="B25" t="s">
        <v>11</v>
      </c>
      <c r="C25" t="s">
        <v>12</v>
      </c>
      <c r="D25" t="s">
        <v>3</v>
      </c>
      <c r="E25" t="s">
        <v>7</v>
      </c>
      <c r="F25" t="s">
        <v>13</v>
      </c>
      <c r="G25" t="s">
        <v>14</v>
      </c>
      <c r="H25" t="s">
        <v>6</v>
      </c>
    </row>
    <row r="26" spans="1:8" x14ac:dyDescent="0.3">
      <c r="A26" t="s">
        <v>102</v>
      </c>
      <c r="B26">
        <v>1</v>
      </c>
      <c r="C26" t="s">
        <v>35</v>
      </c>
      <c r="D26" t="s">
        <v>60</v>
      </c>
      <c r="E26" t="s">
        <v>72</v>
      </c>
      <c r="G26" t="s">
        <v>32</v>
      </c>
      <c r="H26" t="s">
        <v>102</v>
      </c>
    </row>
    <row r="27" spans="1:8" x14ac:dyDescent="0.3">
      <c r="A27" t="s">
        <v>103</v>
      </c>
      <c r="B27" s="2">
        <v>2.0100000000000001E-12</v>
      </c>
      <c r="C27" t="s">
        <v>35</v>
      </c>
      <c r="D27" t="s">
        <v>60</v>
      </c>
      <c r="E27" t="s">
        <v>7</v>
      </c>
      <c r="G27" t="s">
        <v>37</v>
      </c>
      <c r="H27" t="s">
        <v>103</v>
      </c>
    </row>
    <row r="28" spans="1:8" x14ac:dyDescent="0.3">
      <c r="A28" t="s">
        <v>104</v>
      </c>
      <c r="B28">
        <v>5.2900000000000003E-2</v>
      </c>
      <c r="C28" t="s">
        <v>35</v>
      </c>
      <c r="D28" t="s">
        <v>60</v>
      </c>
      <c r="E28" t="s">
        <v>8</v>
      </c>
      <c r="G28" t="s">
        <v>37</v>
      </c>
      <c r="H28" t="s">
        <v>104</v>
      </c>
    </row>
    <row r="29" spans="1:8" x14ac:dyDescent="0.3">
      <c r="A29" t="s">
        <v>105</v>
      </c>
      <c r="B29" s="2">
        <v>7.7000000000000001E-5</v>
      </c>
      <c r="C29" t="s">
        <v>35</v>
      </c>
      <c r="D29" t="s">
        <v>36</v>
      </c>
      <c r="E29" t="s">
        <v>8</v>
      </c>
      <c r="G29" t="s">
        <v>37</v>
      </c>
      <c r="H29" t="s">
        <v>106</v>
      </c>
    </row>
    <row r="30" spans="1:8" x14ac:dyDescent="0.3">
      <c r="A30" t="s">
        <v>107</v>
      </c>
      <c r="B30" s="2">
        <v>6.3899999999999995E-5</v>
      </c>
      <c r="C30" t="s">
        <v>35</v>
      </c>
      <c r="D30" t="s">
        <v>60</v>
      </c>
      <c r="E30" t="s">
        <v>8</v>
      </c>
      <c r="G30" t="s">
        <v>37</v>
      </c>
      <c r="H30" t="s">
        <v>108</v>
      </c>
    </row>
    <row r="31" spans="1:8" x14ac:dyDescent="0.3">
      <c r="A31" t="s">
        <v>53</v>
      </c>
      <c r="B31" s="2">
        <v>2.1099999999999999E-3</v>
      </c>
      <c r="C31" t="s">
        <v>35</v>
      </c>
      <c r="D31" t="s">
        <v>109</v>
      </c>
      <c r="E31" t="s">
        <v>54</v>
      </c>
      <c r="G31" t="s">
        <v>37</v>
      </c>
      <c r="H31" t="s">
        <v>57</v>
      </c>
    </row>
    <row r="32" spans="1:8" ht="15.6" x14ac:dyDescent="0.3">
      <c r="A32" s="4" t="s">
        <v>1</v>
      </c>
      <c r="B32" s="2">
        <f>0.02564*0.669</f>
        <v>1.7153160000000001E-2</v>
      </c>
      <c r="C32" t="s">
        <v>35</v>
      </c>
      <c r="D32" t="s">
        <v>60</v>
      </c>
      <c r="E32" t="s">
        <v>8</v>
      </c>
      <c r="G32" t="s">
        <v>37</v>
      </c>
      <c r="H32" t="s">
        <v>1</v>
      </c>
    </row>
    <row r="33" spans="1:8" x14ac:dyDescent="0.3">
      <c r="A33" t="s">
        <v>22</v>
      </c>
      <c r="B33" s="2">
        <v>5.8799999999999998E-3</v>
      </c>
      <c r="C33" t="s">
        <v>18</v>
      </c>
      <c r="E33" t="s">
        <v>8</v>
      </c>
      <c r="F33" t="s">
        <v>19</v>
      </c>
      <c r="G33" t="s">
        <v>20</v>
      </c>
    </row>
    <row r="34" spans="1:8" x14ac:dyDescent="0.3">
      <c r="A34" t="s">
        <v>110</v>
      </c>
      <c r="B34" s="2">
        <v>5.2699999999999999E-7</v>
      </c>
      <c r="C34" t="s">
        <v>18</v>
      </c>
      <c r="E34" t="s">
        <v>8</v>
      </c>
      <c r="F34" t="s">
        <v>19</v>
      </c>
      <c r="G34" t="s">
        <v>20</v>
      </c>
    </row>
    <row r="35" spans="1:8" x14ac:dyDescent="0.3">
      <c r="A35" t="s">
        <v>111</v>
      </c>
      <c r="B35" s="2">
        <v>1.36E-5</v>
      </c>
      <c r="C35" t="s">
        <v>18</v>
      </c>
      <c r="E35" t="s">
        <v>8</v>
      </c>
      <c r="F35" t="s">
        <v>19</v>
      </c>
      <c r="G35" t="s">
        <v>20</v>
      </c>
    </row>
    <row r="36" spans="1:8" x14ac:dyDescent="0.3">
      <c r="A36" t="s">
        <v>112</v>
      </c>
      <c r="B36" s="2">
        <v>1.4499999999999999E-7</v>
      </c>
      <c r="C36" t="s">
        <v>18</v>
      </c>
      <c r="E36" t="s">
        <v>8</v>
      </c>
      <c r="F36" t="s">
        <v>19</v>
      </c>
      <c r="G36" t="s">
        <v>20</v>
      </c>
    </row>
    <row r="37" spans="1:8" x14ac:dyDescent="0.3">
      <c r="B37" s="2"/>
    </row>
    <row r="38" spans="1:8" ht="15.6" x14ac:dyDescent="0.3">
      <c r="A38" s="1" t="s">
        <v>0</v>
      </c>
      <c r="B38" s="1" t="s">
        <v>116</v>
      </c>
    </row>
    <row r="39" spans="1:8" x14ac:dyDescent="0.3">
      <c r="A39" t="s">
        <v>3</v>
      </c>
      <c r="B39" t="s">
        <v>94</v>
      </c>
    </row>
    <row r="40" spans="1:8" x14ac:dyDescent="0.3">
      <c r="A40" t="s">
        <v>5</v>
      </c>
      <c r="B40">
        <v>1</v>
      </c>
    </row>
    <row r="41" spans="1:8" x14ac:dyDescent="0.3">
      <c r="A41" t="s">
        <v>6</v>
      </c>
      <c r="B41" t="s">
        <v>117</v>
      </c>
    </row>
    <row r="42" spans="1:8" x14ac:dyDescent="0.3">
      <c r="A42" t="s">
        <v>14</v>
      </c>
      <c r="B42" t="s">
        <v>100</v>
      </c>
    </row>
    <row r="43" spans="1:8" x14ac:dyDescent="0.3">
      <c r="A43" t="s">
        <v>7</v>
      </c>
      <c r="B43" t="s">
        <v>8</v>
      </c>
    </row>
    <row r="44" spans="1:8" x14ac:dyDescent="0.3">
      <c r="A44" t="s">
        <v>2</v>
      </c>
      <c r="B44" t="s">
        <v>123</v>
      </c>
    </row>
    <row r="45" spans="1:8" x14ac:dyDescent="0.3">
      <c r="A45" t="s">
        <v>92</v>
      </c>
      <c r="B45" t="s">
        <v>93</v>
      </c>
    </row>
    <row r="46" spans="1:8" ht="15.6" x14ac:dyDescent="0.3">
      <c r="A46" s="1" t="s">
        <v>9</v>
      </c>
    </row>
    <row r="47" spans="1:8" x14ac:dyDescent="0.3">
      <c r="A47" t="s">
        <v>10</v>
      </c>
      <c r="B47" t="s">
        <v>11</v>
      </c>
      <c r="C47" t="s">
        <v>12</v>
      </c>
      <c r="D47" t="s">
        <v>3</v>
      </c>
      <c r="E47" t="s">
        <v>13</v>
      </c>
      <c r="F47" t="s">
        <v>7</v>
      </c>
      <c r="G47" t="s">
        <v>14</v>
      </c>
      <c r="H47" t="s">
        <v>6</v>
      </c>
    </row>
    <row r="48" spans="1:8" x14ac:dyDescent="0.3">
      <c r="A48" t="s">
        <v>116</v>
      </c>
      <c r="B48">
        <v>1</v>
      </c>
      <c r="C48" t="s">
        <v>65</v>
      </c>
      <c r="D48" t="s">
        <v>94</v>
      </c>
      <c r="F48" t="s">
        <v>8</v>
      </c>
      <c r="G48" t="s">
        <v>32</v>
      </c>
      <c r="H48" t="s">
        <v>117</v>
      </c>
    </row>
    <row r="49" spans="1:8" x14ac:dyDescent="0.3">
      <c r="A49" t="s">
        <v>1</v>
      </c>
      <c r="B49">
        <v>1.02</v>
      </c>
      <c r="C49" t="s">
        <v>65</v>
      </c>
      <c r="D49" t="s">
        <v>94</v>
      </c>
      <c r="F49" t="s">
        <v>8</v>
      </c>
      <c r="G49" t="s">
        <v>37</v>
      </c>
      <c r="H49" t="s">
        <v>1</v>
      </c>
    </row>
    <row r="50" spans="1:8" ht="15.6" x14ac:dyDescent="0.3">
      <c r="A50" s="4" t="s">
        <v>91</v>
      </c>
      <c r="B50">
        <f>(0.0028236*0.669)+0.208</f>
        <v>0.2098889884</v>
      </c>
      <c r="C50" t="s">
        <v>35</v>
      </c>
      <c r="D50" t="s">
        <v>94</v>
      </c>
      <c r="F50" t="s">
        <v>54</v>
      </c>
      <c r="G50" t="s">
        <v>37</v>
      </c>
      <c r="H50" s="4" t="s">
        <v>57</v>
      </c>
    </row>
    <row r="51" spans="1:8" x14ac:dyDescent="0.3">
      <c r="A51" t="s">
        <v>128</v>
      </c>
      <c r="B51">
        <f>0.061874*0.669</f>
        <v>4.1393706000000002E-2</v>
      </c>
      <c r="C51" t="s">
        <v>35</v>
      </c>
      <c r="D51" t="s">
        <v>82</v>
      </c>
      <c r="F51" t="s">
        <v>72</v>
      </c>
      <c r="G51" t="s">
        <v>37</v>
      </c>
      <c r="H51" t="s">
        <v>129</v>
      </c>
    </row>
    <row r="52" spans="1:8" x14ac:dyDescent="0.3">
      <c r="A52" t="s">
        <v>118</v>
      </c>
      <c r="B52">
        <f>0.000000034944*0.669</f>
        <v>2.3377536E-8</v>
      </c>
      <c r="C52" t="s">
        <v>35</v>
      </c>
      <c r="D52" t="s">
        <v>82</v>
      </c>
      <c r="F52" t="s">
        <v>120</v>
      </c>
      <c r="G52" t="s">
        <v>37</v>
      </c>
      <c r="H52" t="s">
        <v>119</v>
      </c>
    </row>
    <row r="53" spans="1:8" x14ac:dyDescent="0.3">
      <c r="A53" t="s">
        <v>125</v>
      </c>
      <c r="B53" s="2">
        <v>8.4800000000000005E-8</v>
      </c>
      <c r="C53" t="s">
        <v>35</v>
      </c>
      <c r="D53" t="s">
        <v>36</v>
      </c>
      <c r="F53" t="s">
        <v>7</v>
      </c>
      <c r="G53" t="s">
        <v>37</v>
      </c>
      <c r="H53" t="s">
        <v>124</v>
      </c>
    </row>
    <row r="54" spans="1:8" x14ac:dyDescent="0.3">
      <c r="A54" t="s">
        <v>121</v>
      </c>
      <c r="B54">
        <f>(0.00000521*0.669)+0.000010376</f>
        <v>1.386149E-5</v>
      </c>
      <c r="C54" t="s">
        <v>18</v>
      </c>
      <c r="E54" t="s">
        <v>19</v>
      </c>
      <c r="F54" t="s">
        <v>8</v>
      </c>
      <c r="G54" t="s">
        <v>20</v>
      </c>
    </row>
    <row r="55" spans="1:8" x14ac:dyDescent="0.3">
      <c r="A55" t="s">
        <v>24</v>
      </c>
      <c r="B55">
        <f>(0.000000000597*0.669)+0.000000004</f>
        <v>4.3993930000000006E-9</v>
      </c>
      <c r="C55" t="s">
        <v>18</v>
      </c>
      <c r="E55" t="s">
        <v>19</v>
      </c>
      <c r="F55" t="s">
        <v>8</v>
      </c>
      <c r="G55" t="s">
        <v>20</v>
      </c>
    </row>
    <row r="56" spans="1:8" x14ac:dyDescent="0.3">
      <c r="A56" t="s">
        <v>26</v>
      </c>
      <c r="B56">
        <f>(0.00018*0.669)+0.00018</f>
        <v>3.0042000000000003E-4</v>
      </c>
      <c r="C56" t="s">
        <v>18</v>
      </c>
      <c r="E56" t="s">
        <v>19</v>
      </c>
      <c r="F56" t="s">
        <v>8</v>
      </c>
      <c r="G56" t="s">
        <v>20</v>
      </c>
    </row>
    <row r="57" spans="1:8" x14ac:dyDescent="0.3">
      <c r="A57" t="s">
        <v>122</v>
      </c>
      <c r="B57">
        <f>0.0000018*0.669</f>
        <v>1.2042E-6</v>
      </c>
      <c r="C57" t="s">
        <v>18</v>
      </c>
      <c r="E57" t="s">
        <v>19</v>
      </c>
      <c r="F57" t="s">
        <v>8</v>
      </c>
      <c r="G57" t="s">
        <v>20</v>
      </c>
    </row>
    <row r="59" spans="1:8" ht="15.6" x14ac:dyDescent="0.3">
      <c r="A59" s="1" t="s">
        <v>0</v>
      </c>
      <c r="B59" s="1" t="s">
        <v>1</v>
      </c>
    </row>
    <row r="60" spans="1:8" x14ac:dyDescent="0.3">
      <c r="A60" t="s">
        <v>2</v>
      </c>
      <c r="B60" t="s">
        <v>99</v>
      </c>
    </row>
    <row r="61" spans="1:8" x14ac:dyDescent="0.3">
      <c r="A61" t="s">
        <v>3</v>
      </c>
      <c r="B61" t="s">
        <v>94</v>
      </c>
    </row>
    <row r="62" spans="1:8" x14ac:dyDescent="0.3">
      <c r="A62" t="s">
        <v>5</v>
      </c>
      <c r="B62">
        <v>1</v>
      </c>
    </row>
    <row r="63" spans="1:8" x14ac:dyDescent="0.3">
      <c r="A63" t="s">
        <v>6</v>
      </c>
      <c r="B63" t="s">
        <v>1</v>
      </c>
    </row>
    <row r="64" spans="1:8" x14ac:dyDescent="0.3">
      <c r="A64" t="s">
        <v>7</v>
      </c>
      <c r="B64" t="s">
        <v>8</v>
      </c>
    </row>
    <row r="65" spans="1:11" x14ac:dyDescent="0.3">
      <c r="A65" t="s">
        <v>92</v>
      </c>
      <c r="B65" t="s">
        <v>93</v>
      </c>
    </row>
    <row r="66" spans="1:11" ht="15.6" x14ac:dyDescent="0.3">
      <c r="A66" s="1" t="s">
        <v>9</v>
      </c>
    </row>
    <row r="67" spans="1:11" x14ac:dyDescent="0.3">
      <c r="A67" t="s">
        <v>10</v>
      </c>
      <c r="B67" t="s">
        <v>11</v>
      </c>
      <c r="C67" t="s">
        <v>12</v>
      </c>
      <c r="D67" t="s">
        <v>3</v>
      </c>
      <c r="E67" t="s">
        <v>7</v>
      </c>
      <c r="F67" t="s">
        <v>13</v>
      </c>
      <c r="G67" t="s">
        <v>14</v>
      </c>
      <c r="H67" t="s">
        <v>15</v>
      </c>
      <c r="I67" t="s">
        <v>2</v>
      </c>
      <c r="J67" t="s">
        <v>6</v>
      </c>
      <c r="K67" t="s">
        <v>16</v>
      </c>
    </row>
    <row r="68" spans="1:11" x14ac:dyDescent="0.3">
      <c r="A68" t="s">
        <v>17</v>
      </c>
      <c r="B68" s="2">
        <v>1.8385650224215247E-4</v>
      </c>
      <c r="C68" t="s">
        <v>18</v>
      </c>
      <c r="E68" t="s">
        <v>8</v>
      </c>
      <c r="F68" t="s">
        <v>19</v>
      </c>
      <c r="G68" t="s">
        <v>20</v>
      </c>
      <c r="I68" t="s">
        <v>21</v>
      </c>
    </row>
    <row r="69" spans="1:11" x14ac:dyDescent="0.3">
      <c r="A69" t="s">
        <v>22</v>
      </c>
      <c r="B69">
        <v>1.3713596052052344</v>
      </c>
      <c r="C69" t="s">
        <v>18</v>
      </c>
      <c r="E69" t="s">
        <v>8</v>
      </c>
      <c r="F69" t="s">
        <v>19</v>
      </c>
      <c r="G69" t="s">
        <v>20</v>
      </c>
      <c r="I69" t="s">
        <v>23</v>
      </c>
    </row>
    <row r="70" spans="1:11" x14ac:dyDescent="0.3">
      <c r="A70" t="s">
        <v>95</v>
      </c>
      <c r="B70" s="2">
        <f>2.65+B69</f>
        <v>4.0213596052052338</v>
      </c>
      <c r="C70" t="s">
        <v>18</v>
      </c>
      <c r="E70" t="s">
        <v>8</v>
      </c>
      <c r="F70" t="s">
        <v>96</v>
      </c>
      <c r="G70" t="s">
        <v>20</v>
      </c>
      <c r="H70" t="s">
        <v>97</v>
      </c>
      <c r="I70" t="s">
        <v>98</v>
      </c>
    </row>
    <row r="71" spans="1:11" x14ac:dyDescent="0.3">
      <c r="A71" t="s">
        <v>24</v>
      </c>
      <c r="B71" s="2">
        <v>5.2130044843049324E-6</v>
      </c>
      <c r="C71" t="s">
        <v>18</v>
      </c>
      <c r="E71" t="s">
        <v>8</v>
      </c>
      <c r="F71" t="s">
        <v>19</v>
      </c>
      <c r="G71" t="s">
        <v>20</v>
      </c>
      <c r="I71" t="s">
        <v>25</v>
      </c>
    </row>
    <row r="72" spans="1:11" x14ac:dyDescent="0.3">
      <c r="A72" t="s">
        <v>26</v>
      </c>
      <c r="B72" s="2">
        <v>4.2869955156950664E-4</v>
      </c>
      <c r="C72" t="s">
        <v>18</v>
      </c>
      <c r="E72" t="s">
        <v>8</v>
      </c>
      <c r="F72" t="s">
        <v>19</v>
      </c>
      <c r="G72" t="s">
        <v>20</v>
      </c>
      <c r="H72" t="s">
        <v>27</v>
      </c>
      <c r="I72" t="s">
        <v>25</v>
      </c>
    </row>
    <row r="73" spans="1:11" x14ac:dyDescent="0.3">
      <c r="A73" t="s">
        <v>28</v>
      </c>
      <c r="B73" s="2">
        <v>8.9686098654708509E-6</v>
      </c>
      <c r="C73" t="s">
        <v>18</v>
      </c>
      <c r="E73" t="s">
        <v>8</v>
      </c>
      <c r="F73" t="s">
        <v>19</v>
      </c>
      <c r="G73" t="s">
        <v>20</v>
      </c>
      <c r="I73" t="s">
        <v>25</v>
      </c>
    </row>
    <row r="74" spans="1:11" x14ac:dyDescent="0.3">
      <c r="A74" t="s">
        <v>29</v>
      </c>
      <c r="B74" s="2">
        <v>8.2448430493273531E-4</v>
      </c>
      <c r="C74" t="s">
        <v>18</v>
      </c>
      <c r="E74" t="s">
        <v>8</v>
      </c>
      <c r="F74" t="s">
        <v>19</v>
      </c>
      <c r="G74" t="s">
        <v>20</v>
      </c>
      <c r="I74" t="s">
        <v>30</v>
      </c>
    </row>
    <row r="75" spans="1:11" x14ac:dyDescent="0.3">
      <c r="A75" t="s">
        <v>1</v>
      </c>
      <c r="B75">
        <v>1</v>
      </c>
      <c r="C75" t="s">
        <v>31</v>
      </c>
      <c r="D75" t="s">
        <v>94</v>
      </c>
      <c r="E75" t="s">
        <v>8</v>
      </c>
      <c r="G75" t="s">
        <v>32</v>
      </c>
      <c r="I75" t="s">
        <v>6</v>
      </c>
      <c r="J75" t="s">
        <v>33</v>
      </c>
    </row>
    <row r="76" spans="1:11" x14ac:dyDescent="0.3">
      <c r="A76" t="s">
        <v>34</v>
      </c>
      <c r="B76" s="2">
        <v>2.8160765678334782E-2</v>
      </c>
      <c r="C76" t="s">
        <v>35</v>
      </c>
      <c r="D76" t="s">
        <v>36</v>
      </c>
      <c r="E76" t="s">
        <v>8</v>
      </c>
      <c r="G76" t="s">
        <v>37</v>
      </c>
      <c r="I76" t="s">
        <v>38</v>
      </c>
      <c r="J76" t="s">
        <v>39</v>
      </c>
      <c r="K76" t="s">
        <v>40</v>
      </c>
    </row>
    <row r="77" spans="1:11" x14ac:dyDescent="0.3">
      <c r="A77" t="s">
        <v>41</v>
      </c>
      <c r="B77" s="2">
        <v>1.1043437520915599E-3</v>
      </c>
      <c r="C77" t="s">
        <v>35</v>
      </c>
      <c r="D77" t="s">
        <v>36</v>
      </c>
      <c r="E77" t="s">
        <v>8</v>
      </c>
      <c r="G77" t="s">
        <v>37</v>
      </c>
      <c r="I77" t="s">
        <v>42</v>
      </c>
      <c r="J77" t="s">
        <v>43</v>
      </c>
      <c r="K77" t="s">
        <v>40</v>
      </c>
    </row>
    <row r="78" spans="1:11" x14ac:dyDescent="0.3">
      <c r="A78" t="s">
        <v>44</v>
      </c>
      <c r="B78" s="2">
        <v>5.9790732436472346E-10</v>
      </c>
      <c r="C78" t="s">
        <v>35</v>
      </c>
      <c r="D78" t="s">
        <v>36</v>
      </c>
      <c r="E78" t="s">
        <v>7</v>
      </c>
      <c r="G78" t="s">
        <v>37</v>
      </c>
      <c r="I78" t="s">
        <v>45</v>
      </c>
      <c r="J78" t="s">
        <v>46</v>
      </c>
      <c r="K78" t="s">
        <v>47</v>
      </c>
    </row>
    <row r="79" spans="1:11" x14ac:dyDescent="0.3">
      <c r="A79" t="s">
        <v>48</v>
      </c>
      <c r="B79" s="2">
        <v>6.6260625125493598E-5</v>
      </c>
      <c r="C79" t="s">
        <v>35</v>
      </c>
      <c r="D79" t="s">
        <v>36</v>
      </c>
      <c r="E79" t="s">
        <v>8</v>
      </c>
      <c r="G79" t="s">
        <v>37</v>
      </c>
      <c r="I79" t="s">
        <v>49</v>
      </c>
      <c r="J79" t="s">
        <v>50</v>
      </c>
      <c r="K79" t="s">
        <v>40</v>
      </c>
    </row>
    <row r="80" spans="1:11" x14ac:dyDescent="0.3">
      <c r="A80" t="s">
        <v>51</v>
      </c>
      <c r="B80" s="2">
        <v>6.6260625125493591E-2</v>
      </c>
      <c r="C80" t="s">
        <v>35</v>
      </c>
      <c r="D80" t="s">
        <v>82</v>
      </c>
      <c r="E80" t="s">
        <v>8</v>
      </c>
      <c r="G80" t="s">
        <v>37</v>
      </c>
      <c r="J80" t="s">
        <v>52</v>
      </c>
    </row>
    <row r="81" spans="1:11" x14ac:dyDescent="0.3">
      <c r="A81" t="s">
        <v>91</v>
      </c>
      <c r="B81" s="2">
        <v>0.17937219730941703</v>
      </c>
      <c r="C81" t="s">
        <v>35</v>
      </c>
      <c r="D81" t="s">
        <v>94</v>
      </c>
      <c r="E81" t="s">
        <v>54</v>
      </c>
      <c r="G81" t="s">
        <v>37</v>
      </c>
      <c r="H81" t="s">
        <v>55</v>
      </c>
      <c r="I81" t="s">
        <v>56</v>
      </c>
      <c r="J81" t="s">
        <v>57</v>
      </c>
      <c r="K81" t="s">
        <v>58</v>
      </c>
    </row>
    <row r="82" spans="1:11" x14ac:dyDescent="0.3">
      <c r="A82" t="s">
        <v>59</v>
      </c>
      <c r="B82" s="2">
        <v>1.1457566427949933E-2</v>
      </c>
      <c r="C82" t="s">
        <v>31</v>
      </c>
      <c r="D82" t="s">
        <v>60</v>
      </c>
      <c r="E82" t="s">
        <v>8</v>
      </c>
      <c r="G82" t="s">
        <v>37</v>
      </c>
      <c r="I82" t="s">
        <v>61</v>
      </c>
      <c r="J82" t="s">
        <v>62</v>
      </c>
      <c r="K82" t="s">
        <v>40</v>
      </c>
    </row>
    <row r="83" spans="1:11" x14ac:dyDescent="0.3">
      <c r="A83" t="s">
        <v>63</v>
      </c>
      <c r="B83" s="2">
        <v>2.20868750418312</v>
      </c>
      <c r="C83" t="s">
        <v>35</v>
      </c>
      <c r="D83" t="s">
        <v>4</v>
      </c>
      <c r="E83" t="s">
        <v>64</v>
      </c>
      <c r="G83" t="s">
        <v>37</v>
      </c>
      <c r="J83" t="s">
        <v>65</v>
      </c>
    </row>
    <row r="84" spans="1:11" x14ac:dyDescent="0.3">
      <c r="A84" t="s">
        <v>126</v>
      </c>
      <c r="B84">
        <v>55.5</v>
      </c>
      <c r="C84" t="s">
        <v>18</v>
      </c>
      <c r="E84" t="s">
        <v>72</v>
      </c>
      <c r="F84" t="s">
        <v>127</v>
      </c>
      <c r="G84" t="s">
        <v>20</v>
      </c>
    </row>
    <row r="86" spans="1:11" ht="15.6" x14ac:dyDescent="0.3">
      <c r="A86" s="1" t="s">
        <v>0</v>
      </c>
      <c r="B86" s="1" t="s">
        <v>116</v>
      </c>
    </row>
    <row r="87" spans="1:11" x14ac:dyDescent="0.3">
      <c r="A87" t="s">
        <v>3</v>
      </c>
      <c r="B87" t="s">
        <v>90</v>
      </c>
    </row>
    <row r="88" spans="1:11" x14ac:dyDescent="0.3">
      <c r="A88" t="s">
        <v>5</v>
      </c>
      <c r="B88">
        <v>1</v>
      </c>
    </row>
    <row r="89" spans="1:11" x14ac:dyDescent="0.3">
      <c r="A89" t="s">
        <v>6</v>
      </c>
      <c r="B89" t="s">
        <v>117</v>
      </c>
    </row>
    <row r="90" spans="1:11" x14ac:dyDescent="0.3">
      <c r="A90" t="s">
        <v>14</v>
      </c>
      <c r="B90" t="s">
        <v>100</v>
      </c>
    </row>
    <row r="91" spans="1:11" x14ac:dyDescent="0.3">
      <c r="A91" t="s">
        <v>7</v>
      </c>
      <c r="B91" t="s">
        <v>8</v>
      </c>
    </row>
    <row r="92" spans="1:11" x14ac:dyDescent="0.3">
      <c r="A92" t="s">
        <v>92</v>
      </c>
      <c r="B92" t="s">
        <v>93</v>
      </c>
    </row>
    <row r="93" spans="1:11" x14ac:dyDescent="0.3">
      <c r="A93" t="s">
        <v>2</v>
      </c>
      <c r="B93" t="s">
        <v>123</v>
      </c>
    </row>
    <row r="94" spans="1:11" ht="15.6" x14ac:dyDescent="0.3">
      <c r="A94" s="1" t="s">
        <v>9</v>
      </c>
    </row>
    <row r="95" spans="1:11" x14ac:dyDescent="0.3">
      <c r="A95" t="s">
        <v>10</v>
      </c>
      <c r="B95" t="s">
        <v>11</v>
      </c>
      <c r="C95" t="s">
        <v>12</v>
      </c>
      <c r="D95" t="s">
        <v>3</v>
      </c>
      <c r="E95" t="s">
        <v>13</v>
      </c>
      <c r="F95" t="s">
        <v>7</v>
      </c>
      <c r="G95" t="s">
        <v>14</v>
      </c>
      <c r="H95" t="s">
        <v>6</v>
      </c>
    </row>
    <row r="96" spans="1:11" x14ac:dyDescent="0.3">
      <c r="A96" t="s">
        <v>116</v>
      </c>
      <c r="B96">
        <v>1</v>
      </c>
      <c r="C96" t="s">
        <v>65</v>
      </c>
      <c r="D96" t="s">
        <v>90</v>
      </c>
      <c r="F96" t="s">
        <v>8</v>
      </c>
      <c r="G96" t="s">
        <v>32</v>
      </c>
      <c r="H96" t="s">
        <v>117</v>
      </c>
    </row>
    <row r="97" spans="1:8" x14ac:dyDescent="0.3">
      <c r="A97" t="s">
        <v>1</v>
      </c>
      <c r="B97">
        <v>1.02</v>
      </c>
      <c r="C97" t="s">
        <v>65</v>
      </c>
      <c r="D97" t="s">
        <v>90</v>
      </c>
      <c r="F97" t="s">
        <v>8</v>
      </c>
      <c r="G97" t="s">
        <v>37</v>
      </c>
      <c r="H97" t="s">
        <v>1</v>
      </c>
    </row>
    <row r="98" spans="1:8" ht="15.6" x14ac:dyDescent="0.3">
      <c r="A98" s="4" t="s">
        <v>91</v>
      </c>
      <c r="B98">
        <f>(0.0028236*0.669)+0.208</f>
        <v>0.2098889884</v>
      </c>
      <c r="C98" t="s">
        <v>35</v>
      </c>
      <c r="D98" t="s">
        <v>90</v>
      </c>
      <c r="F98" t="s">
        <v>54</v>
      </c>
      <c r="G98" t="s">
        <v>37</v>
      </c>
      <c r="H98" s="4" t="s">
        <v>57</v>
      </c>
    </row>
    <row r="99" spans="1:8" x14ac:dyDescent="0.3">
      <c r="A99" t="s">
        <v>128</v>
      </c>
      <c r="B99">
        <f>0.061874*0.669</f>
        <v>4.1393706000000002E-2</v>
      </c>
      <c r="C99" t="s">
        <v>35</v>
      </c>
      <c r="D99" t="s">
        <v>82</v>
      </c>
      <c r="F99" t="s">
        <v>72</v>
      </c>
      <c r="G99" t="s">
        <v>37</v>
      </c>
      <c r="H99" t="s">
        <v>129</v>
      </c>
    </row>
    <row r="100" spans="1:8" x14ac:dyDescent="0.3">
      <c r="A100" t="s">
        <v>118</v>
      </c>
      <c r="B100">
        <f>0.000000034944*0.669</f>
        <v>2.3377536E-8</v>
      </c>
      <c r="C100" t="s">
        <v>35</v>
      </c>
      <c r="D100" t="s">
        <v>82</v>
      </c>
      <c r="F100" t="s">
        <v>120</v>
      </c>
      <c r="G100" t="s">
        <v>37</v>
      </c>
      <c r="H100" t="s">
        <v>119</v>
      </c>
    </row>
    <row r="101" spans="1:8" x14ac:dyDescent="0.3">
      <c r="A101" t="s">
        <v>125</v>
      </c>
      <c r="B101" s="2">
        <v>8.4800000000000005E-8</v>
      </c>
      <c r="C101" t="s">
        <v>35</v>
      </c>
      <c r="D101" t="s">
        <v>36</v>
      </c>
      <c r="F101" t="s">
        <v>7</v>
      </c>
      <c r="G101" t="s">
        <v>37</v>
      </c>
      <c r="H101" t="s">
        <v>124</v>
      </c>
    </row>
    <row r="102" spans="1:8" x14ac:dyDescent="0.3">
      <c r="A102" t="s">
        <v>121</v>
      </c>
      <c r="B102">
        <f>(0.00000521*0.669)+0.000010376</f>
        <v>1.386149E-5</v>
      </c>
      <c r="C102" t="s">
        <v>18</v>
      </c>
      <c r="E102" t="s">
        <v>19</v>
      </c>
      <c r="F102" t="s">
        <v>8</v>
      </c>
      <c r="G102" t="s">
        <v>20</v>
      </c>
    </row>
    <row r="103" spans="1:8" x14ac:dyDescent="0.3">
      <c r="A103" t="s">
        <v>24</v>
      </c>
      <c r="B103">
        <f>(0.000000000597*0.669)+0.000000004</f>
        <v>4.3993930000000006E-9</v>
      </c>
      <c r="C103" t="s">
        <v>18</v>
      </c>
      <c r="E103" t="s">
        <v>19</v>
      </c>
      <c r="F103" t="s">
        <v>8</v>
      </c>
      <c r="G103" t="s">
        <v>20</v>
      </c>
    </row>
    <row r="104" spans="1:8" x14ac:dyDescent="0.3">
      <c r="A104" t="s">
        <v>26</v>
      </c>
      <c r="B104">
        <f>(0.00018*0.669)+0.00018</f>
        <v>3.0042000000000003E-4</v>
      </c>
      <c r="C104" t="s">
        <v>18</v>
      </c>
      <c r="E104" t="s">
        <v>19</v>
      </c>
      <c r="F104" t="s">
        <v>8</v>
      </c>
      <c r="G104" t="s">
        <v>20</v>
      </c>
    </row>
    <row r="105" spans="1:8" x14ac:dyDescent="0.3">
      <c r="A105" t="s">
        <v>122</v>
      </c>
      <c r="B105">
        <f>0.0000018*0.669</f>
        <v>1.2042E-6</v>
      </c>
      <c r="C105" t="s">
        <v>18</v>
      </c>
      <c r="E105" t="s">
        <v>19</v>
      </c>
      <c r="F105" t="s">
        <v>8</v>
      </c>
      <c r="G105" t="s">
        <v>20</v>
      </c>
    </row>
    <row r="107" spans="1:8" ht="15.6" x14ac:dyDescent="0.3">
      <c r="A107" s="1" t="s">
        <v>0</v>
      </c>
      <c r="B107" s="1" t="s">
        <v>1</v>
      </c>
    </row>
    <row r="108" spans="1:8" x14ac:dyDescent="0.3">
      <c r="A108" t="s">
        <v>2</v>
      </c>
      <c r="B108" t="s">
        <v>99</v>
      </c>
    </row>
    <row r="109" spans="1:8" x14ac:dyDescent="0.3">
      <c r="A109" t="s">
        <v>3</v>
      </c>
      <c r="B109" t="s">
        <v>90</v>
      </c>
    </row>
    <row r="110" spans="1:8" x14ac:dyDescent="0.3">
      <c r="A110" t="s">
        <v>5</v>
      </c>
      <c r="B110">
        <v>1</v>
      </c>
    </row>
    <row r="111" spans="1:8" x14ac:dyDescent="0.3">
      <c r="A111" t="s">
        <v>6</v>
      </c>
      <c r="B111" t="s">
        <v>1</v>
      </c>
    </row>
    <row r="112" spans="1:8" x14ac:dyDescent="0.3">
      <c r="A112" t="s">
        <v>7</v>
      </c>
      <c r="B112" t="s">
        <v>8</v>
      </c>
    </row>
    <row r="113" spans="1:16" x14ac:dyDescent="0.3">
      <c r="A113" t="s">
        <v>92</v>
      </c>
      <c r="B113" t="s">
        <v>93</v>
      </c>
    </row>
    <row r="114" spans="1:16" ht="15.6" x14ac:dyDescent="0.3">
      <c r="A114" s="1" t="s">
        <v>9</v>
      </c>
    </row>
    <row r="115" spans="1:16" x14ac:dyDescent="0.3">
      <c r="A115" t="s">
        <v>10</v>
      </c>
      <c r="B115" t="s">
        <v>11</v>
      </c>
      <c r="C115" t="s">
        <v>12</v>
      </c>
      <c r="D115" t="s">
        <v>3</v>
      </c>
      <c r="E115" t="s">
        <v>7</v>
      </c>
      <c r="F115" t="s">
        <v>13</v>
      </c>
      <c r="G115" t="s">
        <v>14</v>
      </c>
      <c r="H115" t="s">
        <v>15</v>
      </c>
      <c r="I115" t="s">
        <v>2</v>
      </c>
      <c r="J115" t="s">
        <v>6</v>
      </c>
      <c r="K115" t="s">
        <v>16</v>
      </c>
    </row>
    <row r="116" spans="1:16" x14ac:dyDescent="0.3">
      <c r="A116" t="s">
        <v>17</v>
      </c>
      <c r="B116" s="2">
        <v>1.8385650224215247E-4</v>
      </c>
      <c r="C116" t="s">
        <v>18</v>
      </c>
      <c r="E116" t="s">
        <v>8</v>
      </c>
      <c r="F116" t="s">
        <v>19</v>
      </c>
      <c r="G116" t="s">
        <v>20</v>
      </c>
      <c r="I116" t="s">
        <v>21</v>
      </c>
    </row>
    <row r="117" spans="1:16" x14ac:dyDescent="0.3">
      <c r="A117" t="s">
        <v>22</v>
      </c>
      <c r="B117">
        <v>1.3713596052052344</v>
      </c>
      <c r="C117" t="s">
        <v>18</v>
      </c>
      <c r="E117" t="s">
        <v>8</v>
      </c>
      <c r="F117" t="s">
        <v>19</v>
      </c>
      <c r="G117" t="s">
        <v>20</v>
      </c>
      <c r="I117" t="s">
        <v>23</v>
      </c>
    </row>
    <row r="118" spans="1:16" x14ac:dyDescent="0.3">
      <c r="A118" t="s">
        <v>95</v>
      </c>
      <c r="B118" s="2">
        <f>2.65+B117</f>
        <v>4.0213596052052338</v>
      </c>
      <c r="C118" t="s">
        <v>18</v>
      </c>
      <c r="E118" t="s">
        <v>8</v>
      </c>
      <c r="F118" t="s">
        <v>96</v>
      </c>
      <c r="G118" t="s">
        <v>20</v>
      </c>
      <c r="H118" t="s">
        <v>97</v>
      </c>
      <c r="I118" t="s">
        <v>98</v>
      </c>
    </row>
    <row r="119" spans="1:16" x14ac:dyDescent="0.3">
      <c r="A119" t="s">
        <v>24</v>
      </c>
      <c r="B119" s="2">
        <v>5.2130044843049324E-6</v>
      </c>
      <c r="C119" t="s">
        <v>18</v>
      </c>
      <c r="E119" t="s">
        <v>8</v>
      </c>
      <c r="F119" t="s">
        <v>19</v>
      </c>
      <c r="G119" t="s">
        <v>20</v>
      </c>
      <c r="I119" t="s">
        <v>25</v>
      </c>
      <c r="P119" s="2"/>
    </row>
    <row r="120" spans="1:16" x14ac:dyDescent="0.3">
      <c r="A120" t="s">
        <v>26</v>
      </c>
      <c r="B120" s="2">
        <v>4.2869955156950664E-4</v>
      </c>
      <c r="C120" t="s">
        <v>18</v>
      </c>
      <c r="E120" t="s">
        <v>8</v>
      </c>
      <c r="F120" t="s">
        <v>19</v>
      </c>
      <c r="G120" t="s">
        <v>20</v>
      </c>
      <c r="H120" t="s">
        <v>27</v>
      </c>
      <c r="I120" t="s">
        <v>25</v>
      </c>
    </row>
    <row r="121" spans="1:16" x14ac:dyDescent="0.3">
      <c r="A121" t="s">
        <v>28</v>
      </c>
      <c r="B121" s="2">
        <v>8.9686098654708509E-6</v>
      </c>
      <c r="C121" t="s">
        <v>18</v>
      </c>
      <c r="E121" t="s">
        <v>8</v>
      </c>
      <c r="F121" t="s">
        <v>19</v>
      </c>
      <c r="G121" t="s">
        <v>20</v>
      </c>
      <c r="I121" t="s">
        <v>25</v>
      </c>
    </row>
    <row r="122" spans="1:16" x14ac:dyDescent="0.3">
      <c r="A122" t="s">
        <v>29</v>
      </c>
      <c r="B122" s="2">
        <v>8.2448430493273531E-4</v>
      </c>
      <c r="C122" t="s">
        <v>18</v>
      </c>
      <c r="E122" t="s">
        <v>8</v>
      </c>
      <c r="F122" t="s">
        <v>19</v>
      </c>
      <c r="G122" t="s">
        <v>20</v>
      </c>
      <c r="I122" t="s">
        <v>30</v>
      </c>
    </row>
    <row r="123" spans="1:16" x14ac:dyDescent="0.3">
      <c r="A123" t="s">
        <v>1</v>
      </c>
      <c r="B123">
        <v>1</v>
      </c>
      <c r="C123" t="s">
        <v>31</v>
      </c>
      <c r="D123" t="s">
        <v>90</v>
      </c>
      <c r="E123" t="s">
        <v>8</v>
      </c>
      <c r="G123" t="s">
        <v>32</v>
      </c>
      <c r="I123" t="s">
        <v>6</v>
      </c>
      <c r="J123" t="s">
        <v>33</v>
      </c>
    </row>
    <row r="124" spans="1:16" x14ac:dyDescent="0.3">
      <c r="A124" t="s">
        <v>34</v>
      </c>
      <c r="B124" s="2">
        <v>2.8160765678334782E-2</v>
      </c>
      <c r="C124" t="s">
        <v>35</v>
      </c>
      <c r="D124" t="s">
        <v>36</v>
      </c>
      <c r="E124" t="s">
        <v>8</v>
      </c>
      <c r="G124" t="s">
        <v>37</v>
      </c>
      <c r="I124" t="s">
        <v>38</v>
      </c>
      <c r="J124" t="s">
        <v>39</v>
      </c>
      <c r="K124" t="s">
        <v>40</v>
      </c>
    </row>
    <row r="125" spans="1:16" x14ac:dyDescent="0.3">
      <c r="A125" t="s">
        <v>41</v>
      </c>
      <c r="B125" s="2">
        <v>1.1043437520915599E-3</v>
      </c>
      <c r="C125" t="s">
        <v>35</v>
      </c>
      <c r="D125" t="s">
        <v>36</v>
      </c>
      <c r="E125" t="s">
        <v>8</v>
      </c>
      <c r="G125" t="s">
        <v>37</v>
      </c>
      <c r="I125" t="s">
        <v>42</v>
      </c>
      <c r="J125" t="s">
        <v>43</v>
      </c>
      <c r="K125" t="s">
        <v>40</v>
      </c>
    </row>
    <row r="126" spans="1:16" x14ac:dyDescent="0.3">
      <c r="A126" t="s">
        <v>44</v>
      </c>
      <c r="B126" s="2">
        <v>5.9790732436472346E-10</v>
      </c>
      <c r="C126" t="s">
        <v>35</v>
      </c>
      <c r="D126" t="s">
        <v>36</v>
      </c>
      <c r="E126" t="s">
        <v>7</v>
      </c>
      <c r="G126" t="s">
        <v>37</v>
      </c>
      <c r="I126" t="s">
        <v>45</v>
      </c>
      <c r="J126" t="s">
        <v>46</v>
      </c>
      <c r="K126" t="s">
        <v>47</v>
      </c>
    </row>
    <row r="127" spans="1:16" x14ac:dyDescent="0.3">
      <c r="A127" t="s">
        <v>48</v>
      </c>
      <c r="B127" s="2">
        <v>6.6260625125493598E-5</v>
      </c>
      <c r="C127" t="s">
        <v>35</v>
      </c>
      <c r="D127" t="s">
        <v>36</v>
      </c>
      <c r="E127" t="s">
        <v>8</v>
      </c>
      <c r="G127" t="s">
        <v>37</v>
      </c>
      <c r="I127" t="s">
        <v>49</v>
      </c>
      <c r="J127" t="s">
        <v>50</v>
      </c>
      <c r="K127" t="s">
        <v>40</v>
      </c>
    </row>
    <row r="128" spans="1:16" x14ac:dyDescent="0.3">
      <c r="A128" t="s">
        <v>51</v>
      </c>
      <c r="B128" s="2">
        <v>6.6260625125493591E-2</v>
      </c>
      <c r="C128" t="s">
        <v>35</v>
      </c>
      <c r="D128" t="s">
        <v>82</v>
      </c>
      <c r="E128" t="s">
        <v>8</v>
      </c>
      <c r="G128" t="s">
        <v>37</v>
      </c>
      <c r="J128" t="s">
        <v>52</v>
      </c>
    </row>
    <row r="129" spans="1:11" x14ac:dyDescent="0.3">
      <c r="A129" t="s">
        <v>91</v>
      </c>
      <c r="B129" s="2">
        <v>0.17937219730941703</v>
      </c>
      <c r="C129" t="s">
        <v>35</v>
      </c>
      <c r="D129" t="s">
        <v>90</v>
      </c>
      <c r="E129" t="s">
        <v>54</v>
      </c>
      <c r="G129" t="s">
        <v>37</v>
      </c>
      <c r="H129" t="s">
        <v>55</v>
      </c>
      <c r="I129" t="s">
        <v>56</v>
      </c>
      <c r="J129" t="s">
        <v>57</v>
      </c>
      <c r="K129" t="s">
        <v>58</v>
      </c>
    </row>
    <row r="130" spans="1:11" x14ac:dyDescent="0.3">
      <c r="A130" t="s">
        <v>59</v>
      </c>
      <c r="B130" s="2">
        <v>1.1457566427949933E-2</v>
      </c>
      <c r="C130" t="s">
        <v>31</v>
      </c>
      <c r="D130" t="s">
        <v>60</v>
      </c>
      <c r="E130" t="s">
        <v>8</v>
      </c>
      <c r="G130" t="s">
        <v>37</v>
      </c>
      <c r="I130" t="s">
        <v>61</v>
      </c>
      <c r="J130" t="s">
        <v>62</v>
      </c>
      <c r="K130" t="s">
        <v>40</v>
      </c>
    </row>
    <row r="131" spans="1:11" x14ac:dyDescent="0.3">
      <c r="A131" t="s">
        <v>63</v>
      </c>
      <c r="B131" s="2">
        <v>2.20868750418312</v>
      </c>
      <c r="C131" t="s">
        <v>35</v>
      </c>
      <c r="D131" t="s">
        <v>4</v>
      </c>
      <c r="E131" t="s">
        <v>64</v>
      </c>
      <c r="G131" t="s">
        <v>37</v>
      </c>
      <c r="J131" t="s">
        <v>65</v>
      </c>
    </row>
    <row r="132" spans="1:11" x14ac:dyDescent="0.3">
      <c r="A132" t="s">
        <v>126</v>
      </c>
      <c r="B132">
        <v>55.5</v>
      </c>
      <c r="C132" t="s">
        <v>18</v>
      </c>
      <c r="E132" t="s">
        <v>72</v>
      </c>
      <c r="F132" t="s">
        <v>127</v>
      </c>
      <c r="G132" t="s">
        <v>20</v>
      </c>
    </row>
    <row r="134" spans="1:11" ht="15.6" x14ac:dyDescent="0.3">
      <c r="A134" s="1" t="s">
        <v>0</v>
      </c>
      <c r="B134" s="1" t="s">
        <v>116</v>
      </c>
    </row>
    <row r="135" spans="1:11" x14ac:dyDescent="0.3">
      <c r="A135" t="s">
        <v>3</v>
      </c>
      <c r="B135" t="s">
        <v>89</v>
      </c>
    </row>
    <row r="136" spans="1:11" x14ac:dyDescent="0.3">
      <c r="A136" t="s">
        <v>5</v>
      </c>
      <c r="B136">
        <v>1</v>
      </c>
    </row>
    <row r="137" spans="1:11" x14ac:dyDescent="0.3">
      <c r="A137" t="s">
        <v>6</v>
      </c>
      <c r="B137" t="s">
        <v>117</v>
      </c>
    </row>
    <row r="138" spans="1:11" x14ac:dyDescent="0.3">
      <c r="A138" t="s">
        <v>14</v>
      </c>
      <c r="B138" t="s">
        <v>100</v>
      </c>
    </row>
    <row r="139" spans="1:11" x14ac:dyDescent="0.3">
      <c r="A139" t="s">
        <v>7</v>
      </c>
      <c r="B139" t="s">
        <v>8</v>
      </c>
    </row>
    <row r="140" spans="1:11" x14ac:dyDescent="0.3">
      <c r="A140" t="s">
        <v>92</v>
      </c>
      <c r="B140" t="s">
        <v>93</v>
      </c>
    </row>
    <row r="141" spans="1:11" x14ac:dyDescent="0.3">
      <c r="A141" t="s">
        <v>2</v>
      </c>
      <c r="B141" t="s">
        <v>123</v>
      </c>
    </row>
    <row r="142" spans="1:11" ht="15.6" x14ac:dyDescent="0.3">
      <c r="A142" s="1" t="s">
        <v>9</v>
      </c>
    </row>
    <row r="143" spans="1:11" x14ac:dyDescent="0.3">
      <c r="A143" t="s">
        <v>10</v>
      </c>
      <c r="B143" t="s">
        <v>11</v>
      </c>
      <c r="C143" t="s">
        <v>12</v>
      </c>
      <c r="D143" t="s">
        <v>3</v>
      </c>
      <c r="E143" t="s">
        <v>13</v>
      </c>
      <c r="F143" t="s">
        <v>7</v>
      </c>
      <c r="G143" t="s">
        <v>14</v>
      </c>
      <c r="H143" t="s">
        <v>6</v>
      </c>
    </row>
    <row r="144" spans="1:11" x14ac:dyDescent="0.3">
      <c r="A144" t="s">
        <v>116</v>
      </c>
      <c r="B144">
        <v>1</v>
      </c>
      <c r="C144" t="s">
        <v>65</v>
      </c>
      <c r="D144" t="s">
        <v>89</v>
      </c>
      <c r="F144" t="s">
        <v>8</v>
      </c>
      <c r="G144" t="s">
        <v>32</v>
      </c>
      <c r="H144" t="s">
        <v>117</v>
      </c>
    </row>
    <row r="145" spans="1:8" x14ac:dyDescent="0.3">
      <c r="A145" t="s">
        <v>1</v>
      </c>
      <c r="B145">
        <v>1.02</v>
      </c>
      <c r="C145" t="s">
        <v>65</v>
      </c>
      <c r="D145" t="s">
        <v>89</v>
      </c>
      <c r="F145" t="s">
        <v>8</v>
      </c>
      <c r="G145" t="s">
        <v>37</v>
      </c>
      <c r="H145" t="s">
        <v>1</v>
      </c>
    </row>
    <row r="146" spans="1:8" ht="15.6" x14ac:dyDescent="0.3">
      <c r="A146" s="4" t="s">
        <v>53</v>
      </c>
      <c r="B146">
        <f>(0.0028236*0.669)+0.208</f>
        <v>0.2098889884</v>
      </c>
      <c r="C146" t="s">
        <v>35</v>
      </c>
      <c r="D146" t="s">
        <v>89</v>
      </c>
      <c r="F146" t="s">
        <v>54</v>
      </c>
      <c r="G146" t="s">
        <v>37</v>
      </c>
      <c r="H146" s="4" t="s">
        <v>57</v>
      </c>
    </row>
    <row r="147" spans="1:8" x14ac:dyDescent="0.3">
      <c r="A147" t="s">
        <v>128</v>
      </c>
      <c r="B147">
        <f>0.061874*0.669</f>
        <v>4.1393706000000002E-2</v>
      </c>
      <c r="C147" t="s">
        <v>35</v>
      </c>
      <c r="D147" t="s">
        <v>82</v>
      </c>
      <c r="F147" t="s">
        <v>72</v>
      </c>
      <c r="G147" t="s">
        <v>37</v>
      </c>
      <c r="H147" t="s">
        <v>129</v>
      </c>
    </row>
    <row r="148" spans="1:8" x14ac:dyDescent="0.3">
      <c r="A148" t="s">
        <v>118</v>
      </c>
      <c r="B148">
        <f>0.000000034944*0.669</f>
        <v>2.3377536E-8</v>
      </c>
      <c r="C148" t="s">
        <v>35</v>
      </c>
      <c r="D148" t="s">
        <v>82</v>
      </c>
      <c r="F148" t="s">
        <v>120</v>
      </c>
      <c r="G148" t="s">
        <v>37</v>
      </c>
      <c r="H148" t="s">
        <v>119</v>
      </c>
    </row>
    <row r="149" spans="1:8" x14ac:dyDescent="0.3">
      <c r="A149" t="s">
        <v>125</v>
      </c>
      <c r="B149" s="2">
        <v>8.4800000000000005E-8</v>
      </c>
      <c r="C149" t="s">
        <v>35</v>
      </c>
      <c r="D149" t="s">
        <v>36</v>
      </c>
      <c r="F149" t="s">
        <v>7</v>
      </c>
      <c r="G149" t="s">
        <v>37</v>
      </c>
      <c r="H149" t="s">
        <v>124</v>
      </c>
    </row>
    <row r="150" spans="1:8" x14ac:dyDescent="0.3">
      <c r="A150" t="s">
        <v>121</v>
      </c>
      <c r="B150">
        <f>(0.00000521*0.669)+0.000010376</f>
        <v>1.386149E-5</v>
      </c>
      <c r="C150" t="s">
        <v>18</v>
      </c>
      <c r="E150" t="s">
        <v>19</v>
      </c>
      <c r="F150" t="s">
        <v>8</v>
      </c>
      <c r="G150" t="s">
        <v>20</v>
      </c>
    </row>
    <row r="151" spans="1:8" x14ac:dyDescent="0.3">
      <c r="A151" t="s">
        <v>24</v>
      </c>
      <c r="B151">
        <f>(0.000000000597*0.669)+0.000000004</f>
        <v>4.3993930000000006E-9</v>
      </c>
      <c r="C151" t="s">
        <v>18</v>
      </c>
      <c r="E151" t="s">
        <v>19</v>
      </c>
      <c r="F151" t="s">
        <v>8</v>
      </c>
      <c r="G151" t="s">
        <v>20</v>
      </c>
    </row>
    <row r="152" spans="1:8" x14ac:dyDescent="0.3">
      <c r="A152" t="s">
        <v>26</v>
      </c>
      <c r="B152">
        <f>(0.00018*0.669)+0.00018</f>
        <v>3.0042000000000003E-4</v>
      </c>
      <c r="C152" t="s">
        <v>18</v>
      </c>
      <c r="E152" t="s">
        <v>19</v>
      </c>
      <c r="F152" t="s">
        <v>8</v>
      </c>
      <c r="G152" t="s">
        <v>20</v>
      </c>
    </row>
    <row r="153" spans="1:8" x14ac:dyDescent="0.3">
      <c r="A153" t="s">
        <v>122</v>
      </c>
      <c r="B153">
        <f>0.0000018*0.669</f>
        <v>1.2042E-6</v>
      </c>
      <c r="C153" t="s">
        <v>18</v>
      </c>
      <c r="E153" t="s">
        <v>19</v>
      </c>
      <c r="F153" t="s">
        <v>8</v>
      </c>
      <c r="G153" t="s">
        <v>20</v>
      </c>
    </row>
    <row r="155" spans="1:8" ht="15.6" x14ac:dyDescent="0.3">
      <c r="A155" s="1" t="s">
        <v>0</v>
      </c>
      <c r="B155" s="1" t="s">
        <v>1</v>
      </c>
    </row>
    <row r="156" spans="1:8" x14ac:dyDescent="0.3">
      <c r="A156" t="s">
        <v>2</v>
      </c>
      <c r="B156" t="s">
        <v>99</v>
      </c>
    </row>
    <row r="157" spans="1:8" x14ac:dyDescent="0.3">
      <c r="A157" t="s">
        <v>3</v>
      </c>
      <c r="B157" t="s">
        <v>89</v>
      </c>
    </row>
    <row r="158" spans="1:8" x14ac:dyDescent="0.3">
      <c r="A158" t="s">
        <v>5</v>
      </c>
      <c r="B158">
        <v>1</v>
      </c>
    </row>
    <row r="159" spans="1:8" x14ac:dyDescent="0.3">
      <c r="A159" t="s">
        <v>6</v>
      </c>
      <c r="B159" t="s">
        <v>1</v>
      </c>
    </row>
    <row r="160" spans="1:8" x14ac:dyDescent="0.3">
      <c r="A160" t="s">
        <v>7</v>
      </c>
      <c r="B160" t="s">
        <v>8</v>
      </c>
    </row>
    <row r="161" spans="1:11" x14ac:dyDescent="0.3">
      <c r="A161" t="s">
        <v>92</v>
      </c>
      <c r="B161" t="s">
        <v>93</v>
      </c>
    </row>
    <row r="162" spans="1:11" ht="15.6" x14ac:dyDescent="0.3">
      <c r="A162" s="1" t="s">
        <v>9</v>
      </c>
    </row>
    <row r="163" spans="1:11" x14ac:dyDescent="0.3">
      <c r="A163" t="s">
        <v>10</v>
      </c>
      <c r="B163" t="s">
        <v>11</v>
      </c>
      <c r="C163" t="s">
        <v>12</v>
      </c>
      <c r="D163" t="s">
        <v>3</v>
      </c>
      <c r="E163" t="s">
        <v>7</v>
      </c>
      <c r="F163" t="s">
        <v>13</v>
      </c>
      <c r="G163" t="s">
        <v>14</v>
      </c>
      <c r="H163" t="s">
        <v>15</v>
      </c>
      <c r="I163" t="s">
        <v>2</v>
      </c>
      <c r="J163" t="s">
        <v>6</v>
      </c>
      <c r="K163" t="s">
        <v>16</v>
      </c>
    </row>
    <row r="164" spans="1:11" x14ac:dyDescent="0.3">
      <c r="A164" t="s">
        <v>17</v>
      </c>
      <c r="B164" s="2">
        <v>1.8385650224215247E-4</v>
      </c>
      <c r="C164" t="s">
        <v>18</v>
      </c>
      <c r="E164" t="s">
        <v>8</v>
      </c>
      <c r="F164" t="s">
        <v>19</v>
      </c>
      <c r="G164" t="s">
        <v>20</v>
      </c>
      <c r="I164" t="s">
        <v>21</v>
      </c>
    </row>
    <row r="165" spans="1:11" x14ac:dyDescent="0.3">
      <c r="A165" t="s">
        <v>22</v>
      </c>
      <c r="B165">
        <v>1.3713596052052344</v>
      </c>
      <c r="C165" t="s">
        <v>18</v>
      </c>
      <c r="E165" t="s">
        <v>8</v>
      </c>
      <c r="F165" t="s">
        <v>19</v>
      </c>
      <c r="G165" t="s">
        <v>20</v>
      </c>
      <c r="I165" t="s">
        <v>23</v>
      </c>
    </row>
    <row r="166" spans="1:11" x14ac:dyDescent="0.3">
      <c r="A166" t="s">
        <v>95</v>
      </c>
      <c r="B166" s="2">
        <f>2.65+B165</f>
        <v>4.0213596052052338</v>
      </c>
      <c r="C166" t="s">
        <v>18</v>
      </c>
      <c r="E166" t="s">
        <v>8</v>
      </c>
      <c r="F166" t="s">
        <v>96</v>
      </c>
      <c r="G166" t="s">
        <v>20</v>
      </c>
      <c r="H166" t="s">
        <v>97</v>
      </c>
      <c r="I166" t="s">
        <v>98</v>
      </c>
    </row>
    <row r="167" spans="1:11" x14ac:dyDescent="0.3">
      <c r="A167" t="s">
        <v>24</v>
      </c>
      <c r="B167" s="2">
        <v>5.2130044843049324E-6</v>
      </c>
      <c r="C167" t="s">
        <v>18</v>
      </c>
      <c r="E167" t="s">
        <v>8</v>
      </c>
      <c r="F167" t="s">
        <v>19</v>
      </c>
      <c r="G167" t="s">
        <v>20</v>
      </c>
      <c r="I167" t="s">
        <v>25</v>
      </c>
    </row>
    <row r="168" spans="1:11" x14ac:dyDescent="0.3">
      <c r="A168" t="s">
        <v>26</v>
      </c>
      <c r="B168" s="2">
        <v>4.2869955156950664E-4</v>
      </c>
      <c r="C168" t="s">
        <v>18</v>
      </c>
      <c r="E168" t="s">
        <v>8</v>
      </c>
      <c r="F168" t="s">
        <v>19</v>
      </c>
      <c r="G168" t="s">
        <v>20</v>
      </c>
      <c r="H168" t="s">
        <v>27</v>
      </c>
      <c r="I168" t="s">
        <v>25</v>
      </c>
    </row>
    <row r="169" spans="1:11" x14ac:dyDescent="0.3">
      <c r="A169" t="s">
        <v>28</v>
      </c>
      <c r="B169" s="2">
        <v>8.9686098654708509E-6</v>
      </c>
      <c r="C169" t="s">
        <v>18</v>
      </c>
      <c r="E169" t="s">
        <v>8</v>
      </c>
      <c r="F169" t="s">
        <v>19</v>
      </c>
      <c r="G169" t="s">
        <v>20</v>
      </c>
      <c r="I169" t="s">
        <v>25</v>
      </c>
    </row>
    <row r="170" spans="1:11" x14ac:dyDescent="0.3">
      <c r="A170" t="s">
        <v>29</v>
      </c>
      <c r="B170" s="2">
        <v>8.2448430493273531E-4</v>
      </c>
      <c r="C170" t="s">
        <v>18</v>
      </c>
      <c r="E170" t="s">
        <v>8</v>
      </c>
      <c r="F170" t="s">
        <v>19</v>
      </c>
      <c r="G170" t="s">
        <v>20</v>
      </c>
      <c r="I170" t="s">
        <v>30</v>
      </c>
    </row>
    <row r="171" spans="1:11" x14ac:dyDescent="0.3">
      <c r="A171" t="s">
        <v>1</v>
      </c>
      <c r="B171">
        <v>1</v>
      </c>
      <c r="C171" t="s">
        <v>31</v>
      </c>
      <c r="D171" t="s">
        <v>89</v>
      </c>
      <c r="E171" t="s">
        <v>8</v>
      </c>
      <c r="G171" t="s">
        <v>32</v>
      </c>
      <c r="I171" t="s">
        <v>6</v>
      </c>
      <c r="J171" t="s">
        <v>33</v>
      </c>
    </row>
    <row r="172" spans="1:11" x14ac:dyDescent="0.3">
      <c r="A172" t="s">
        <v>34</v>
      </c>
      <c r="B172" s="2">
        <v>2.8160765678334782E-2</v>
      </c>
      <c r="C172" t="s">
        <v>35</v>
      </c>
      <c r="D172" t="s">
        <v>36</v>
      </c>
      <c r="E172" t="s">
        <v>8</v>
      </c>
      <c r="G172" t="s">
        <v>37</v>
      </c>
      <c r="I172" t="s">
        <v>38</v>
      </c>
      <c r="J172" t="s">
        <v>39</v>
      </c>
      <c r="K172" t="s">
        <v>40</v>
      </c>
    </row>
    <row r="173" spans="1:11" x14ac:dyDescent="0.3">
      <c r="A173" t="s">
        <v>41</v>
      </c>
      <c r="B173" s="2">
        <v>1.1043437520915599E-3</v>
      </c>
      <c r="C173" t="s">
        <v>35</v>
      </c>
      <c r="D173" t="s">
        <v>36</v>
      </c>
      <c r="E173" t="s">
        <v>8</v>
      </c>
      <c r="G173" t="s">
        <v>37</v>
      </c>
      <c r="I173" t="s">
        <v>42</v>
      </c>
      <c r="J173" t="s">
        <v>43</v>
      </c>
      <c r="K173" t="s">
        <v>40</v>
      </c>
    </row>
    <row r="174" spans="1:11" x14ac:dyDescent="0.3">
      <c r="A174" t="s">
        <v>44</v>
      </c>
      <c r="B174" s="2">
        <v>5.9790732436472346E-10</v>
      </c>
      <c r="C174" t="s">
        <v>35</v>
      </c>
      <c r="D174" t="s">
        <v>36</v>
      </c>
      <c r="E174" t="s">
        <v>7</v>
      </c>
      <c r="G174" t="s">
        <v>37</v>
      </c>
      <c r="I174" t="s">
        <v>45</v>
      </c>
      <c r="J174" t="s">
        <v>46</v>
      </c>
      <c r="K174" t="s">
        <v>47</v>
      </c>
    </row>
    <row r="175" spans="1:11" x14ac:dyDescent="0.3">
      <c r="A175" t="s">
        <v>48</v>
      </c>
      <c r="B175" s="2">
        <v>6.6260625125493598E-5</v>
      </c>
      <c r="C175" t="s">
        <v>35</v>
      </c>
      <c r="D175" t="s">
        <v>36</v>
      </c>
      <c r="E175" t="s">
        <v>8</v>
      </c>
      <c r="G175" t="s">
        <v>37</v>
      </c>
      <c r="I175" t="s">
        <v>49</v>
      </c>
      <c r="J175" t="s">
        <v>50</v>
      </c>
      <c r="K175" t="s">
        <v>40</v>
      </c>
    </row>
    <row r="176" spans="1:11" x14ac:dyDescent="0.3">
      <c r="A176" t="s">
        <v>51</v>
      </c>
      <c r="B176" s="2">
        <v>6.6260625125493591E-2</v>
      </c>
      <c r="C176" t="s">
        <v>35</v>
      </c>
      <c r="D176" t="s">
        <v>82</v>
      </c>
      <c r="E176" t="s">
        <v>8</v>
      </c>
      <c r="G176" t="s">
        <v>37</v>
      </c>
      <c r="J176" t="s">
        <v>52</v>
      </c>
    </row>
    <row r="177" spans="1:11" x14ac:dyDescent="0.3">
      <c r="A177" t="s">
        <v>53</v>
      </c>
      <c r="B177" s="2">
        <v>0.17937219730941703</v>
      </c>
      <c r="C177" t="s">
        <v>35</v>
      </c>
      <c r="D177" t="s">
        <v>89</v>
      </c>
      <c r="E177" t="s">
        <v>54</v>
      </c>
      <c r="G177" t="s">
        <v>37</v>
      </c>
      <c r="H177" t="s">
        <v>55</v>
      </c>
      <c r="I177" t="s">
        <v>56</v>
      </c>
      <c r="J177" t="s">
        <v>57</v>
      </c>
      <c r="K177" t="s">
        <v>58</v>
      </c>
    </row>
    <row r="178" spans="1:11" x14ac:dyDescent="0.3">
      <c r="A178" t="s">
        <v>59</v>
      </c>
      <c r="B178" s="2">
        <v>1.1457566427949933E-2</v>
      </c>
      <c r="C178" t="s">
        <v>31</v>
      </c>
      <c r="D178" t="s">
        <v>60</v>
      </c>
      <c r="E178" t="s">
        <v>8</v>
      </c>
      <c r="G178" t="s">
        <v>37</v>
      </c>
      <c r="I178" t="s">
        <v>61</v>
      </c>
      <c r="J178" t="s">
        <v>62</v>
      </c>
      <c r="K178" t="s">
        <v>40</v>
      </c>
    </row>
    <row r="179" spans="1:11" x14ac:dyDescent="0.3">
      <c r="A179" t="s">
        <v>63</v>
      </c>
      <c r="B179" s="2">
        <v>2.20868750418312</v>
      </c>
      <c r="C179" t="s">
        <v>35</v>
      </c>
      <c r="D179" t="s">
        <v>4</v>
      </c>
      <c r="E179" t="s">
        <v>64</v>
      </c>
      <c r="G179" t="s">
        <v>37</v>
      </c>
      <c r="J179" t="s">
        <v>65</v>
      </c>
    </row>
    <row r="180" spans="1:11" x14ac:dyDescent="0.3">
      <c r="A180" t="s">
        <v>126</v>
      </c>
      <c r="B180">
        <v>55.5</v>
      </c>
      <c r="C180" t="s">
        <v>18</v>
      </c>
      <c r="E180" t="s">
        <v>72</v>
      </c>
      <c r="F180" t="s">
        <v>127</v>
      </c>
      <c r="G180" t="s">
        <v>20</v>
      </c>
    </row>
    <row r="182" spans="1:11" ht="15.6" x14ac:dyDescent="0.3">
      <c r="A182" s="1" t="s">
        <v>0</v>
      </c>
      <c r="B182" s="1" t="s">
        <v>116</v>
      </c>
    </row>
    <row r="183" spans="1:11" x14ac:dyDescent="0.3">
      <c r="A183" t="s">
        <v>3</v>
      </c>
      <c r="B183" t="s">
        <v>88</v>
      </c>
    </row>
    <row r="184" spans="1:11" x14ac:dyDescent="0.3">
      <c r="A184" t="s">
        <v>5</v>
      </c>
      <c r="B184">
        <v>1</v>
      </c>
    </row>
    <row r="185" spans="1:11" x14ac:dyDescent="0.3">
      <c r="A185" t="s">
        <v>6</v>
      </c>
      <c r="B185" t="s">
        <v>117</v>
      </c>
    </row>
    <row r="186" spans="1:11" x14ac:dyDescent="0.3">
      <c r="A186" t="s">
        <v>14</v>
      </c>
      <c r="B186" t="s">
        <v>100</v>
      </c>
    </row>
    <row r="187" spans="1:11" x14ac:dyDescent="0.3">
      <c r="A187" t="s">
        <v>7</v>
      </c>
      <c r="B187" t="s">
        <v>8</v>
      </c>
    </row>
    <row r="188" spans="1:11" x14ac:dyDescent="0.3">
      <c r="A188" t="s">
        <v>92</v>
      </c>
      <c r="B188" t="s">
        <v>93</v>
      </c>
    </row>
    <row r="189" spans="1:11" x14ac:dyDescent="0.3">
      <c r="A189" t="s">
        <v>2</v>
      </c>
      <c r="B189" t="s">
        <v>123</v>
      </c>
    </row>
    <row r="190" spans="1:11" ht="15.6" x14ac:dyDescent="0.3">
      <c r="A190" s="1" t="s">
        <v>9</v>
      </c>
    </row>
    <row r="191" spans="1:11" x14ac:dyDescent="0.3">
      <c r="A191" t="s">
        <v>10</v>
      </c>
      <c r="B191" t="s">
        <v>11</v>
      </c>
      <c r="C191" t="s">
        <v>12</v>
      </c>
      <c r="D191" t="s">
        <v>3</v>
      </c>
      <c r="E191" t="s">
        <v>13</v>
      </c>
      <c r="F191" t="s">
        <v>7</v>
      </c>
      <c r="G191" t="s">
        <v>14</v>
      </c>
      <c r="H191" t="s">
        <v>6</v>
      </c>
    </row>
    <row r="192" spans="1:11" x14ac:dyDescent="0.3">
      <c r="A192" t="s">
        <v>116</v>
      </c>
      <c r="B192">
        <v>1</v>
      </c>
      <c r="C192" t="s">
        <v>65</v>
      </c>
      <c r="D192" t="s">
        <v>88</v>
      </c>
      <c r="F192" t="s">
        <v>8</v>
      </c>
      <c r="G192" t="s">
        <v>32</v>
      </c>
      <c r="H192" t="s">
        <v>117</v>
      </c>
    </row>
    <row r="193" spans="1:8" x14ac:dyDescent="0.3">
      <c r="A193" t="s">
        <v>1</v>
      </c>
      <c r="B193">
        <v>1.02</v>
      </c>
      <c r="C193" t="s">
        <v>65</v>
      </c>
      <c r="D193" t="s">
        <v>88</v>
      </c>
      <c r="F193" t="s">
        <v>8</v>
      </c>
      <c r="G193" t="s">
        <v>37</v>
      </c>
      <c r="H193" t="s">
        <v>1</v>
      </c>
    </row>
    <row r="194" spans="1:8" ht="15.6" x14ac:dyDescent="0.3">
      <c r="A194" s="4" t="s">
        <v>53</v>
      </c>
      <c r="B194">
        <f>(0.0028236*0.669)+0.208</f>
        <v>0.2098889884</v>
      </c>
      <c r="C194" t="s">
        <v>35</v>
      </c>
      <c r="D194" t="s">
        <v>88</v>
      </c>
      <c r="F194" t="s">
        <v>54</v>
      </c>
      <c r="G194" t="s">
        <v>37</v>
      </c>
      <c r="H194" s="4" t="s">
        <v>57</v>
      </c>
    </row>
    <row r="195" spans="1:8" x14ac:dyDescent="0.3">
      <c r="A195" t="s">
        <v>128</v>
      </c>
      <c r="B195">
        <f>0.061874*0.669</f>
        <v>4.1393706000000002E-2</v>
      </c>
      <c r="C195" t="s">
        <v>35</v>
      </c>
      <c r="D195" t="s">
        <v>82</v>
      </c>
      <c r="F195" t="s">
        <v>72</v>
      </c>
      <c r="G195" t="s">
        <v>37</v>
      </c>
      <c r="H195" t="s">
        <v>129</v>
      </c>
    </row>
    <row r="196" spans="1:8" x14ac:dyDescent="0.3">
      <c r="A196" t="s">
        <v>118</v>
      </c>
      <c r="B196">
        <f>0.000000034944*0.669</f>
        <v>2.3377536E-8</v>
      </c>
      <c r="C196" t="s">
        <v>35</v>
      </c>
      <c r="D196" t="s">
        <v>82</v>
      </c>
      <c r="F196" t="s">
        <v>120</v>
      </c>
      <c r="G196" t="s">
        <v>37</v>
      </c>
      <c r="H196" t="s">
        <v>119</v>
      </c>
    </row>
    <row r="197" spans="1:8" x14ac:dyDescent="0.3">
      <c r="A197" t="s">
        <v>125</v>
      </c>
      <c r="B197" s="2">
        <v>8.4800000000000005E-8</v>
      </c>
      <c r="C197" t="s">
        <v>35</v>
      </c>
      <c r="D197" t="s">
        <v>36</v>
      </c>
      <c r="F197" t="s">
        <v>7</v>
      </c>
      <c r="G197" t="s">
        <v>37</v>
      </c>
      <c r="H197" t="s">
        <v>124</v>
      </c>
    </row>
    <row r="198" spans="1:8" x14ac:dyDescent="0.3">
      <c r="A198" t="s">
        <v>121</v>
      </c>
      <c r="B198">
        <f>(0.00000521*0.669)+0.000010376</f>
        <v>1.386149E-5</v>
      </c>
      <c r="C198" t="s">
        <v>18</v>
      </c>
      <c r="E198" t="s">
        <v>19</v>
      </c>
      <c r="F198" t="s">
        <v>8</v>
      </c>
      <c r="G198" t="s">
        <v>20</v>
      </c>
    </row>
    <row r="199" spans="1:8" x14ac:dyDescent="0.3">
      <c r="A199" t="s">
        <v>24</v>
      </c>
      <c r="B199">
        <f>(0.000000000597*0.669)+0.000000004</f>
        <v>4.3993930000000006E-9</v>
      </c>
      <c r="C199" t="s">
        <v>18</v>
      </c>
      <c r="E199" t="s">
        <v>19</v>
      </c>
      <c r="F199" t="s">
        <v>8</v>
      </c>
      <c r="G199" t="s">
        <v>20</v>
      </c>
    </row>
    <row r="200" spans="1:8" x14ac:dyDescent="0.3">
      <c r="A200" t="s">
        <v>26</v>
      </c>
      <c r="B200">
        <f>(0.00018*0.669)+0.00018</f>
        <v>3.0042000000000003E-4</v>
      </c>
      <c r="C200" t="s">
        <v>18</v>
      </c>
      <c r="E200" t="s">
        <v>19</v>
      </c>
      <c r="F200" t="s">
        <v>8</v>
      </c>
      <c r="G200" t="s">
        <v>20</v>
      </c>
    </row>
    <row r="201" spans="1:8" x14ac:dyDescent="0.3">
      <c r="A201" t="s">
        <v>122</v>
      </c>
      <c r="B201">
        <f>0.0000018*0.669</f>
        <v>1.2042E-6</v>
      </c>
      <c r="C201" t="s">
        <v>18</v>
      </c>
      <c r="E201" t="s">
        <v>19</v>
      </c>
      <c r="F201" t="s">
        <v>8</v>
      </c>
      <c r="G201" t="s">
        <v>20</v>
      </c>
    </row>
    <row r="203" spans="1:8" ht="15.6" x14ac:dyDescent="0.3">
      <c r="A203" s="1" t="s">
        <v>0</v>
      </c>
      <c r="B203" s="1" t="s">
        <v>1</v>
      </c>
    </row>
    <row r="204" spans="1:8" x14ac:dyDescent="0.3">
      <c r="A204" t="s">
        <v>2</v>
      </c>
      <c r="B204" t="s">
        <v>99</v>
      </c>
    </row>
    <row r="205" spans="1:8" x14ac:dyDescent="0.3">
      <c r="A205" t="s">
        <v>3</v>
      </c>
      <c r="B205" t="s">
        <v>88</v>
      </c>
    </row>
    <row r="206" spans="1:8" x14ac:dyDescent="0.3">
      <c r="A206" t="s">
        <v>5</v>
      </c>
      <c r="B206">
        <v>1</v>
      </c>
    </row>
    <row r="207" spans="1:8" x14ac:dyDescent="0.3">
      <c r="A207" t="s">
        <v>6</v>
      </c>
      <c r="B207" t="s">
        <v>1</v>
      </c>
    </row>
    <row r="208" spans="1:8" x14ac:dyDescent="0.3">
      <c r="A208" t="s">
        <v>7</v>
      </c>
      <c r="B208" t="s">
        <v>8</v>
      </c>
    </row>
    <row r="209" spans="1:11" x14ac:dyDescent="0.3">
      <c r="A209" t="s">
        <v>92</v>
      </c>
      <c r="B209" t="s">
        <v>93</v>
      </c>
    </row>
    <row r="210" spans="1:11" ht="15.6" x14ac:dyDescent="0.3">
      <c r="A210" s="1" t="s">
        <v>9</v>
      </c>
    </row>
    <row r="211" spans="1:11" x14ac:dyDescent="0.3">
      <c r="A211" t="s">
        <v>10</v>
      </c>
      <c r="B211" t="s">
        <v>11</v>
      </c>
      <c r="C211" t="s">
        <v>12</v>
      </c>
      <c r="D211" t="s">
        <v>3</v>
      </c>
      <c r="E211" t="s">
        <v>7</v>
      </c>
      <c r="F211" t="s">
        <v>13</v>
      </c>
      <c r="G211" t="s">
        <v>14</v>
      </c>
      <c r="H211" t="s">
        <v>15</v>
      </c>
      <c r="I211" t="s">
        <v>2</v>
      </c>
      <c r="J211" t="s">
        <v>6</v>
      </c>
      <c r="K211" t="s">
        <v>16</v>
      </c>
    </row>
    <row r="212" spans="1:11" x14ac:dyDescent="0.3">
      <c r="A212" t="s">
        <v>17</v>
      </c>
      <c r="B212" s="2">
        <v>1.8385650224215247E-4</v>
      </c>
      <c r="C212" t="s">
        <v>18</v>
      </c>
      <c r="E212" t="s">
        <v>8</v>
      </c>
      <c r="F212" t="s">
        <v>19</v>
      </c>
      <c r="G212" t="s">
        <v>20</v>
      </c>
      <c r="I212" t="s">
        <v>21</v>
      </c>
    </row>
    <row r="213" spans="1:11" x14ac:dyDescent="0.3">
      <c r="A213" t="s">
        <v>22</v>
      </c>
      <c r="B213">
        <v>1.3713596052052344</v>
      </c>
      <c r="C213" t="s">
        <v>18</v>
      </c>
      <c r="E213" t="s">
        <v>8</v>
      </c>
      <c r="F213" t="s">
        <v>19</v>
      </c>
      <c r="G213" t="s">
        <v>20</v>
      </c>
      <c r="I213" t="s">
        <v>23</v>
      </c>
    </row>
    <row r="214" spans="1:11" x14ac:dyDescent="0.3">
      <c r="A214" t="s">
        <v>95</v>
      </c>
      <c r="B214" s="2">
        <f>2.65+B213</f>
        <v>4.0213596052052338</v>
      </c>
      <c r="C214" t="s">
        <v>18</v>
      </c>
      <c r="E214" t="s">
        <v>8</v>
      </c>
      <c r="F214" t="s">
        <v>96</v>
      </c>
      <c r="G214" t="s">
        <v>20</v>
      </c>
      <c r="H214" t="s">
        <v>97</v>
      </c>
      <c r="I214" t="s">
        <v>98</v>
      </c>
    </row>
    <row r="215" spans="1:11" x14ac:dyDescent="0.3">
      <c r="A215" t="s">
        <v>24</v>
      </c>
      <c r="B215" s="2">
        <v>5.2130044843049324E-6</v>
      </c>
      <c r="C215" t="s">
        <v>18</v>
      </c>
      <c r="E215" t="s">
        <v>8</v>
      </c>
      <c r="F215" t="s">
        <v>19</v>
      </c>
      <c r="G215" t="s">
        <v>20</v>
      </c>
      <c r="I215" t="s">
        <v>25</v>
      </c>
    </row>
    <row r="216" spans="1:11" x14ac:dyDescent="0.3">
      <c r="A216" t="s">
        <v>26</v>
      </c>
      <c r="B216" s="2">
        <v>4.2869955156950664E-4</v>
      </c>
      <c r="C216" t="s">
        <v>18</v>
      </c>
      <c r="E216" t="s">
        <v>8</v>
      </c>
      <c r="F216" t="s">
        <v>19</v>
      </c>
      <c r="G216" t="s">
        <v>20</v>
      </c>
      <c r="H216" t="s">
        <v>27</v>
      </c>
      <c r="I216" t="s">
        <v>25</v>
      </c>
    </row>
    <row r="217" spans="1:11" x14ac:dyDescent="0.3">
      <c r="A217" t="s">
        <v>28</v>
      </c>
      <c r="B217" s="2">
        <v>8.9686098654708509E-6</v>
      </c>
      <c r="C217" t="s">
        <v>18</v>
      </c>
      <c r="E217" t="s">
        <v>8</v>
      </c>
      <c r="F217" t="s">
        <v>19</v>
      </c>
      <c r="G217" t="s">
        <v>20</v>
      </c>
      <c r="I217" t="s">
        <v>25</v>
      </c>
    </row>
    <row r="218" spans="1:11" x14ac:dyDescent="0.3">
      <c r="A218" t="s">
        <v>29</v>
      </c>
      <c r="B218" s="2">
        <v>8.2448430493273531E-4</v>
      </c>
      <c r="C218" t="s">
        <v>18</v>
      </c>
      <c r="E218" t="s">
        <v>8</v>
      </c>
      <c r="F218" t="s">
        <v>19</v>
      </c>
      <c r="G218" t="s">
        <v>20</v>
      </c>
      <c r="I218" t="s">
        <v>30</v>
      </c>
    </row>
    <row r="219" spans="1:11" x14ac:dyDescent="0.3">
      <c r="A219" t="s">
        <v>1</v>
      </c>
      <c r="B219">
        <v>1</v>
      </c>
      <c r="C219" t="s">
        <v>31</v>
      </c>
      <c r="D219" t="s">
        <v>88</v>
      </c>
      <c r="E219" t="s">
        <v>8</v>
      </c>
      <c r="G219" t="s">
        <v>32</v>
      </c>
      <c r="I219" t="s">
        <v>6</v>
      </c>
      <c r="J219" t="s">
        <v>33</v>
      </c>
    </row>
    <row r="220" spans="1:11" x14ac:dyDescent="0.3">
      <c r="A220" t="s">
        <v>34</v>
      </c>
      <c r="B220" s="2">
        <v>2.8160765678334782E-2</v>
      </c>
      <c r="C220" t="s">
        <v>35</v>
      </c>
      <c r="D220" t="s">
        <v>36</v>
      </c>
      <c r="E220" t="s">
        <v>8</v>
      </c>
      <c r="G220" t="s">
        <v>37</v>
      </c>
      <c r="I220" t="s">
        <v>38</v>
      </c>
      <c r="J220" t="s">
        <v>39</v>
      </c>
      <c r="K220" t="s">
        <v>40</v>
      </c>
    </row>
    <row r="221" spans="1:11" x14ac:dyDescent="0.3">
      <c r="A221" t="s">
        <v>41</v>
      </c>
      <c r="B221" s="2">
        <v>1.1043437520915599E-3</v>
      </c>
      <c r="C221" t="s">
        <v>35</v>
      </c>
      <c r="D221" t="s">
        <v>36</v>
      </c>
      <c r="E221" t="s">
        <v>8</v>
      </c>
      <c r="G221" t="s">
        <v>37</v>
      </c>
      <c r="I221" t="s">
        <v>42</v>
      </c>
      <c r="J221" t="s">
        <v>43</v>
      </c>
      <c r="K221" t="s">
        <v>40</v>
      </c>
    </row>
    <row r="222" spans="1:11" x14ac:dyDescent="0.3">
      <c r="A222" t="s">
        <v>44</v>
      </c>
      <c r="B222" s="2">
        <v>5.9790732436472346E-10</v>
      </c>
      <c r="C222" t="s">
        <v>35</v>
      </c>
      <c r="D222" t="s">
        <v>36</v>
      </c>
      <c r="E222" t="s">
        <v>7</v>
      </c>
      <c r="G222" t="s">
        <v>37</v>
      </c>
      <c r="I222" t="s">
        <v>45</v>
      </c>
      <c r="J222" t="s">
        <v>46</v>
      </c>
      <c r="K222" t="s">
        <v>47</v>
      </c>
    </row>
    <row r="223" spans="1:11" x14ac:dyDescent="0.3">
      <c r="A223" t="s">
        <v>48</v>
      </c>
      <c r="B223" s="2">
        <v>6.6260625125493598E-5</v>
      </c>
      <c r="C223" t="s">
        <v>35</v>
      </c>
      <c r="D223" t="s">
        <v>36</v>
      </c>
      <c r="E223" t="s">
        <v>8</v>
      </c>
      <c r="G223" t="s">
        <v>37</v>
      </c>
      <c r="I223" t="s">
        <v>49</v>
      </c>
      <c r="J223" t="s">
        <v>50</v>
      </c>
      <c r="K223" t="s">
        <v>40</v>
      </c>
    </row>
    <row r="224" spans="1:11" x14ac:dyDescent="0.3">
      <c r="A224" t="s">
        <v>51</v>
      </c>
      <c r="B224" s="2">
        <v>6.6260625125493591E-2</v>
      </c>
      <c r="C224" t="s">
        <v>35</v>
      </c>
      <c r="D224" t="s">
        <v>82</v>
      </c>
      <c r="E224" t="s">
        <v>8</v>
      </c>
      <c r="G224" t="s">
        <v>37</v>
      </c>
      <c r="J224" t="s">
        <v>52</v>
      </c>
    </row>
    <row r="225" spans="1:11" x14ac:dyDescent="0.3">
      <c r="A225" t="s">
        <v>53</v>
      </c>
      <c r="B225" s="2">
        <v>0.17937219730941703</v>
      </c>
      <c r="C225" t="s">
        <v>35</v>
      </c>
      <c r="D225" t="s">
        <v>88</v>
      </c>
      <c r="E225" t="s">
        <v>54</v>
      </c>
      <c r="G225" t="s">
        <v>37</v>
      </c>
      <c r="H225" t="s">
        <v>55</v>
      </c>
      <c r="I225" t="s">
        <v>56</v>
      </c>
      <c r="J225" t="s">
        <v>57</v>
      </c>
      <c r="K225" t="s">
        <v>58</v>
      </c>
    </row>
    <row r="226" spans="1:11" x14ac:dyDescent="0.3">
      <c r="A226" t="s">
        <v>59</v>
      </c>
      <c r="B226" s="2">
        <v>1.1457566427949933E-2</v>
      </c>
      <c r="C226" t="s">
        <v>31</v>
      </c>
      <c r="D226" t="s">
        <v>60</v>
      </c>
      <c r="E226" t="s">
        <v>8</v>
      </c>
      <c r="G226" t="s">
        <v>37</v>
      </c>
      <c r="I226" t="s">
        <v>61</v>
      </c>
      <c r="J226" t="s">
        <v>62</v>
      </c>
      <c r="K226" t="s">
        <v>40</v>
      </c>
    </row>
    <row r="227" spans="1:11" x14ac:dyDescent="0.3">
      <c r="A227" t="s">
        <v>63</v>
      </c>
      <c r="B227" s="2">
        <v>2.20868750418312</v>
      </c>
      <c r="C227" t="s">
        <v>35</v>
      </c>
      <c r="D227" t="s">
        <v>4</v>
      </c>
      <c r="E227" t="s">
        <v>64</v>
      </c>
      <c r="G227" t="s">
        <v>37</v>
      </c>
      <c r="J227" t="s">
        <v>65</v>
      </c>
    </row>
    <row r="228" spans="1:11" x14ac:dyDescent="0.3">
      <c r="A228" t="s">
        <v>126</v>
      </c>
      <c r="B228">
        <v>55.5</v>
      </c>
      <c r="C228" t="s">
        <v>18</v>
      </c>
      <c r="E228" t="s">
        <v>72</v>
      </c>
      <c r="F228" t="s">
        <v>127</v>
      </c>
      <c r="G228" t="s">
        <v>20</v>
      </c>
    </row>
    <row r="230" spans="1:11" ht="15.6" x14ac:dyDescent="0.3">
      <c r="A230" s="1" t="s">
        <v>0</v>
      </c>
      <c r="B230" s="1" t="s">
        <v>116</v>
      </c>
    </row>
    <row r="231" spans="1:11" x14ac:dyDescent="0.3">
      <c r="A231" t="s">
        <v>3</v>
      </c>
      <c r="B231" t="s">
        <v>87</v>
      </c>
    </row>
    <row r="232" spans="1:11" x14ac:dyDescent="0.3">
      <c r="A232" t="s">
        <v>5</v>
      </c>
      <c r="B232">
        <v>1</v>
      </c>
    </row>
    <row r="233" spans="1:11" x14ac:dyDescent="0.3">
      <c r="A233" t="s">
        <v>6</v>
      </c>
      <c r="B233" t="s">
        <v>117</v>
      </c>
    </row>
    <row r="234" spans="1:11" x14ac:dyDescent="0.3">
      <c r="A234" t="s">
        <v>14</v>
      </c>
      <c r="B234" t="s">
        <v>100</v>
      </c>
    </row>
    <row r="235" spans="1:11" x14ac:dyDescent="0.3">
      <c r="A235" t="s">
        <v>7</v>
      </c>
      <c r="B235" t="s">
        <v>8</v>
      </c>
    </row>
    <row r="236" spans="1:11" x14ac:dyDescent="0.3">
      <c r="A236" t="s">
        <v>92</v>
      </c>
      <c r="B236" t="s">
        <v>93</v>
      </c>
    </row>
    <row r="237" spans="1:11" x14ac:dyDescent="0.3">
      <c r="A237" t="s">
        <v>2</v>
      </c>
      <c r="B237" t="s">
        <v>123</v>
      </c>
    </row>
    <row r="238" spans="1:11" ht="15.6" x14ac:dyDescent="0.3">
      <c r="A238" s="1" t="s">
        <v>9</v>
      </c>
    </row>
    <row r="239" spans="1:11" x14ac:dyDescent="0.3">
      <c r="A239" t="s">
        <v>10</v>
      </c>
      <c r="B239" t="s">
        <v>11</v>
      </c>
      <c r="C239" t="s">
        <v>12</v>
      </c>
      <c r="D239" t="s">
        <v>3</v>
      </c>
      <c r="E239" t="s">
        <v>13</v>
      </c>
      <c r="F239" t="s">
        <v>7</v>
      </c>
      <c r="G239" t="s">
        <v>14</v>
      </c>
      <c r="H239" t="s">
        <v>6</v>
      </c>
    </row>
    <row r="240" spans="1:11" x14ac:dyDescent="0.3">
      <c r="A240" t="s">
        <v>116</v>
      </c>
      <c r="B240">
        <v>1</v>
      </c>
      <c r="C240" t="s">
        <v>65</v>
      </c>
      <c r="D240" t="s">
        <v>87</v>
      </c>
      <c r="F240" t="s">
        <v>8</v>
      </c>
      <c r="G240" t="s">
        <v>32</v>
      </c>
      <c r="H240" t="s">
        <v>117</v>
      </c>
    </row>
    <row r="241" spans="1:8" x14ac:dyDescent="0.3">
      <c r="A241" t="s">
        <v>1</v>
      </c>
      <c r="B241">
        <v>1.02</v>
      </c>
      <c r="C241" t="s">
        <v>65</v>
      </c>
      <c r="D241" t="s">
        <v>87</v>
      </c>
      <c r="F241" t="s">
        <v>8</v>
      </c>
      <c r="G241" t="s">
        <v>37</v>
      </c>
      <c r="H241" t="s">
        <v>1</v>
      </c>
    </row>
    <row r="242" spans="1:8" ht="15.6" x14ac:dyDescent="0.3">
      <c r="A242" s="4" t="s">
        <v>53</v>
      </c>
      <c r="B242">
        <f>(0.0028236*0.669)+0.208</f>
        <v>0.2098889884</v>
      </c>
      <c r="C242" t="s">
        <v>35</v>
      </c>
      <c r="D242" t="s">
        <v>87</v>
      </c>
      <c r="F242" t="s">
        <v>54</v>
      </c>
      <c r="G242" t="s">
        <v>37</v>
      </c>
      <c r="H242" s="4" t="s">
        <v>57</v>
      </c>
    </row>
    <row r="243" spans="1:8" x14ac:dyDescent="0.3">
      <c r="A243" t="s">
        <v>128</v>
      </c>
      <c r="B243">
        <f>0.061874*0.669</f>
        <v>4.1393706000000002E-2</v>
      </c>
      <c r="C243" t="s">
        <v>35</v>
      </c>
      <c r="D243" t="s">
        <v>82</v>
      </c>
      <c r="F243" t="s">
        <v>72</v>
      </c>
      <c r="G243" t="s">
        <v>37</v>
      </c>
      <c r="H243" t="s">
        <v>129</v>
      </c>
    </row>
    <row r="244" spans="1:8" x14ac:dyDescent="0.3">
      <c r="A244" t="s">
        <v>118</v>
      </c>
      <c r="B244">
        <f>0.000000034944*0.669</f>
        <v>2.3377536E-8</v>
      </c>
      <c r="C244" t="s">
        <v>35</v>
      </c>
      <c r="D244" t="s">
        <v>82</v>
      </c>
      <c r="F244" t="s">
        <v>120</v>
      </c>
      <c r="G244" t="s">
        <v>37</v>
      </c>
      <c r="H244" t="s">
        <v>119</v>
      </c>
    </row>
    <row r="245" spans="1:8" x14ac:dyDescent="0.3">
      <c r="A245" t="s">
        <v>125</v>
      </c>
      <c r="B245" s="2">
        <v>8.4800000000000005E-8</v>
      </c>
      <c r="C245" t="s">
        <v>35</v>
      </c>
      <c r="D245" t="s">
        <v>36</v>
      </c>
      <c r="F245" t="s">
        <v>7</v>
      </c>
      <c r="G245" t="s">
        <v>37</v>
      </c>
      <c r="H245" t="s">
        <v>124</v>
      </c>
    </row>
    <row r="246" spans="1:8" x14ac:dyDescent="0.3">
      <c r="A246" t="s">
        <v>121</v>
      </c>
      <c r="B246">
        <f>(0.00000521*0.669)+0.000010376</f>
        <v>1.386149E-5</v>
      </c>
      <c r="C246" t="s">
        <v>18</v>
      </c>
      <c r="E246" t="s">
        <v>19</v>
      </c>
      <c r="F246" t="s">
        <v>8</v>
      </c>
      <c r="G246" t="s">
        <v>20</v>
      </c>
    </row>
    <row r="247" spans="1:8" x14ac:dyDescent="0.3">
      <c r="A247" t="s">
        <v>24</v>
      </c>
      <c r="B247">
        <f>(0.000000000597*0.669)+0.000000004</f>
        <v>4.3993930000000006E-9</v>
      </c>
      <c r="C247" t="s">
        <v>18</v>
      </c>
      <c r="E247" t="s">
        <v>19</v>
      </c>
      <c r="F247" t="s">
        <v>8</v>
      </c>
      <c r="G247" t="s">
        <v>20</v>
      </c>
    </row>
    <row r="248" spans="1:8" x14ac:dyDescent="0.3">
      <c r="A248" t="s">
        <v>26</v>
      </c>
      <c r="B248">
        <f>(0.00018*0.669)+0.00018</f>
        <v>3.0042000000000003E-4</v>
      </c>
      <c r="C248" t="s">
        <v>18</v>
      </c>
      <c r="E248" t="s">
        <v>19</v>
      </c>
      <c r="F248" t="s">
        <v>8</v>
      </c>
      <c r="G248" t="s">
        <v>20</v>
      </c>
    </row>
    <row r="249" spans="1:8" x14ac:dyDescent="0.3">
      <c r="A249" t="s">
        <v>122</v>
      </c>
      <c r="B249">
        <f>0.0000018*0.669</f>
        <v>1.2042E-6</v>
      </c>
      <c r="C249" t="s">
        <v>18</v>
      </c>
      <c r="E249" t="s">
        <v>19</v>
      </c>
      <c r="F249" t="s">
        <v>8</v>
      </c>
      <c r="G249" t="s">
        <v>20</v>
      </c>
    </row>
    <row r="251" spans="1:8" ht="15.6" x14ac:dyDescent="0.3">
      <c r="A251" s="1" t="s">
        <v>0</v>
      </c>
      <c r="B251" s="1" t="s">
        <v>1</v>
      </c>
    </row>
    <row r="252" spans="1:8" x14ac:dyDescent="0.3">
      <c r="A252" t="s">
        <v>2</v>
      </c>
      <c r="B252" t="s">
        <v>99</v>
      </c>
    </row>
    <row r="253" spans="1:8" x14ac:dyDescent="0.3">
      <c r="A253" t="s">
        <v>3</v>
      </c>
      <c r="B253" t="s">
        <v>87</v>
      </c>
    </row>
    <row r="254" spans="1:8" x14ac:dyDescent="0.3">
      <c r="A254" t="s">
        <v>5</v>
      </c>
      <c r="B254">
        <v>1</v>
      </c>
    </row>
    <row r="255" spans="1:8" x14ac:dyDescent="0.3">
      <c r="A255" t="s">
        <v>6</v>
      </c>
      <c r="B255" t="s">
        <v>1</v>
      </c>
    </row>
    <row r="256" spans="1:8" x14ac:dyDescent="0.3">
      <c r="A256" t="s">
        <v>7</v>
      </c>
      <c r="B256" t="s">
        <v>8</v>
      </c>
    </row>
    <row r="257" spans="1:11" x14ac:dyDescent="0.3">
      <c r="A257" t="s">
        <v>92</v>
      </c>
      <c r="B257" t="s">
        <v>93</v>
      </c>
    </row>
    <row r="258" spans="1:11" ht="15.6" x14ac:dyDescent="0.3">
      <c r="A258" s="1" t="s">
        <v>9</v>
      </c>
    </row>
    <row r="259" spans="1:11" x14ac:dyDescent="0.3">
      <c r="A259" t="s">
        <v>10</v>
      </c>
      <c r="B259" t="s">
        <v>11</v>
      </c>
      <c r="C259" t="s">
        <v>12</v>
      </c>
      <c r="D259" t="s">
        <v>3</v>
      </c>
      <c r="E259" t="s">
        <v>7</v>
      </c>
      <c r="F259" t="s">
        <v>13</v>
      </c>
      <c r="G259" t="s">
        <v>14</v>
      </c>
      <c r="H259" t="s">
        <v>15</v>
      </c>
      <c r="I259" t="s">
        <v>2</v>
      </c>
      <c r="J259" t="s">
        <v>6</v>
      </c>
      <c r="K259" t="s">
        <v>16</v>
      </c>
    </row>
    <row r="260" spans="1:11" x14ac:dyDescent="0.3">
      <c r="A260" t="s">
        <v>17</v>
      </c>
      <c r="B260" s="2">
        <v>1.8385650224215247E-4</v>
      </c>
      <c r="C260" t="s">
        <v>18</v>
      </c>
      <c r="E260" t="s">
        <v>8</v>
      </c>
      <c r="F260" t="s">
        <v>19</v>
      </c>
      <c r="G260" t="s">
        <v>20</v>
      </c>
      <c r="I260" t="s">
        <v>21</v>
      </c>
    </row>
    <row r="261" spans="1:11" x14ac:dyDescent="0.3">
      <c r="A261" t="s">
        <v>22</v>
      </c>
      <c r="B261">
        <v>1.3713596052052344</v>
      </c>
      <c r="C261" t="s">
        <v>18</v>
      </c>
      <c r="E261" t="s">
        <v>8</v>
      </c>
      <c r="F261" t="s">
        <v>19</v>
      </c>
      <c r="G261" t="s">
        <v>20</v>
      </c>
      <c r="I261" t="s">
        <v>23</v>
      </c>
    </row>
    <row r="262" spans="1:11" x14ac:dyDescent="0.3">
      <c r="A262" t="s">
        <v>95</v>
      </c>
      <c r="B262" s="2">
        <f>2.65+B261</f>
        <v>4.0213596052052338</v>
      </c>
      <c r="C262" t="s">
        <v>18</v>
      </c>
      <c r="E262" t="s">
        <v>8</v>
      </c>
      <c r="F262" t="s">
        <v>96</v>
      </c>
      <c r="G262" t="s">
        <v>20</v>
      </c>
      <c r="H262" t="s">
        <v>97</v>
      </c>
      <c r="I262" t="s">
        <v>98</v>
      </c>
    </row>
    <row r="263" spans="1:11" x14ac:dyDescent="0.3">
      <c r="A263" t="s">
        <v>24</v>
      </c>
      <c r="B263" s="2">
        <v>5.2130044843049324E-6</v>
      </c>
      <c r="C263" t="s">
        <v>18</v>
      </c>
      <c r="E263" t="s">
        <v>8</v>
      </c>
      <c r="F263" t="s">
        <v>19</v>
      </c>
      <c r="G263" t="s">
        <v>20</v>
      </c>
      <c r="I263" t="s">
        <v>25</v>
      </c>
    </row>
    <row r="264" spans="1:11" x14ac:dyDescent="0.3">
      <c r="A264" t="s">
        <v>26</v>
      </c>
      <c r="B264" s="2">
        <v>4.2869955156950664E-4</v>
      </c>
      <c r="C264" t="s">
        <v>18</v>
      </c>
      <c r="E264" t="s">
        <v>8</v>
      </c>
      <c r="F264" t="s">
        <v>19</v>
      </c>
      <c r="G264" t="s">
        <v>20</v>
      </c>
      <c r="H264" t="s">
        <v>27</v>
      </c>
      <c r="I264" t="s">
        <v>25</v>
      </c>
    </row>
    <row r="265" spans="1:11" x14ac:dyDescent="0.3">
      <c r="A265" t="s">
        <v>28</v>
      </c>
      <c r="B265" s="2">
        <v>8.9686098654708509E-6</v>
      </c>
      <c r="C265" t="s">
        <v>18</v>
      </c>
      <c r="E265" t="s">
        <v>8</v>
      </c>
      <c r="F265" t="s">
        <v>19</v>
      </c>
      <c r="G265" t="s">
        <v>20</v>
      </c>
      <c r="I265" t="s">
        <v>25</v>
      </c>
    </row>
    <row r="266" spans="1:11" x14ac:dyDescent="0.3">
      <c r="A266" t="s">
        <v>29</v>
      </c>
      <c r="B266" s="2">
        <v>8.2448430493273531E-4</v>
      </c>
      <c r="C266" t="s">
        <v>18</v>
      </c>
      <c r="E266" t="s">
        <v>8</v>
      </c>
      <c r="F266" t="s">
        <v>19</v>
      </c>
      <c r="G266" t="s">
        <v>20</v>
      </c>
      <c r="I266" t="s">
        <v>30</v>
      </c>
    </row>
    <row r="267" spans="1:11" x14ac:dyDescent="0.3">
      <c r="A267" t="s">
        <v>1</v>
      </c>
      <c r="B267">
        <v>1</v>
      </c>
      <c r="C267" t="s">
        <v>31</v>
      </c>
      <c r="D267" t="s">
        <v>87</v>
      </c>
      <c r="E267" t="s">
        <v>8</v>
      </c>
      <c r="G267" t="s">
        <v>32</v>
      </c>
      <c r="I267" t="s">
        <v>6</v>
      </c>
      <c r="J267" t="s">
        <v>33</v>
      </c>
    </row>
    <row r="268" spans="1:11" x14ac:dyDescent="0.3">
      <c r="A268" t="s">
        <v>34</v>
      </c>
      <c r="B268" s="2">
        <v>2.8160765678334782E-2</v>
      </c>
      <c r="C268" t="s">
        <v>35</v>
      </c>
      <c r="D268" t="s">
        <v>36</v>
      </c>
      <c r="E268" t="s">
        <v>8</v>
      </c>
      <c r="G268" t="s">
        <v>37</v>
      </c>
      <c r="I268" t="s">
        <v>38</v>
      </c>
      <c r="J268" t="s">
        <v>39</v>
      </c>
      <c r="K268" t="s">
        <v>40</v>
      </c>
    </row>
    <row r="269" spans="1:11" x14ac:dyDescent="0.3">
      <c r="A269" t="s">
        <v>41</v>
      </c>
      <c r="B269" s="2">
        <v>1.1043437520915599E-3</v>
      </c>
      <c r="C269" t="s">
        <v>35</v>
      </c>
      <c r="D269" t="s">
        <v>36</v>
      </c>
      <c r="E269" t="s">
        <v>8</v>
      </c>
      <c r="G269" t="s">
        <v>37</v>
      </c>
      <c r="I269" t="s">
        <v>42</v>
      </c>
      <c r="J269" t="s">
        <v>43</v>
      </c>
      <c r="K269" t="s">
        <v>40</v>
      </c>
    </row>
    <row r="270" spans="1:11" x14ac:dyDescent="0.3">
      <c r="A270" t="s">
        <v>44</v>
      </c>
      <c r="B270" s="2">
        <v>5.9790732436472346E-10</v>
      </c>
      <c r="C270" t="s">
        <v>35</v>
      </c>
      <c r="D270" t="s">
        <v>36</v>
      </c>
      <c r="E270" t="s">
        <v>7</v>
      </c>
      <c r="G270" t="s">
        <v>37</v>
      </c>
      <c r="I270" t="s">
        <v>45</v>
      </c>
      <c r="J270" t="s">
        <v>46</v>
      </c>
      <c r="K270" t="s">
        <v>47</v>
      </c>
    </row>
    <row r="271" spans="1:11" x14ac:dyDescent="0.3">
      <c r="A271" t="s">
        <v>48</v>
      </c>
      <c r="B271" s="2">
        <v>6.6260625125493598E-5</v>
      </c>
      <c r="C271" t="s">
        <v>35</v>
      </c>
      <c r="D271" t="s">
        <v>36</v>
      </c>
      <c r="E271" t="s">
        <v>8</v>
      </c>
      <c r="G271" t="s">
        <v>37</v>
      </c>
      <c r="I271" t="s">
        <v>49</v>
      </c>
      <c r="J271" t="s">
        <v>50</v>
      </c>
      <c r="K271" t="s">
        <v>40</v>
      </c>
    </row>
    <row r="272" spans="1:11" x14ac:dyDescent="0.3">
      <c r="A272" t="s">
        <v>51</v>
      </c>
      <c r="B272" s="2">
        <v>6.6260625125493591E-2</v>
      </c>
      <c r="C272" t="s">
        <v>35</v>
      </c>
      <c r="D272" t="s">
        <v>82</v>
      </c>
      <c r="E272" t="s">
        <v>8</v>
      </c>
      <c r="G272" t="s">
        <v>37</v>
      </c>
      <c r="J272" t="s">
        <v>52</v>
      </c>
    </row>
    <row r="273" spans="1:11" x14ac:dyDescent="0.3">
      <c r="A273" t="s">
        <v>53</v>
      </c>
      <c r="B273" s="2">
        <v>0.17937219730941703</v>
      </c>
      <c r="C273" t="s">
        <v>35</v>
      </c>
      <c r="D273" t="s">
        <v>87</v>
      </c>
      <c r="E273" t="s">
        <v>54</v>
      </c>
      <c r="G273" t="s">
        <v>37</v>
      </c>
      <c r="H273" t="s">
        <v>55</v>
      </c>
      <c r="I273" t="s">
        <v>56</v>
      </c>
      <c r="J273" t="s">
        <v>57</v>
      </c>
      <c r="K273" t="s">
        <v>58</v>
      </c>
    </row>
    <row r="274" spans="1:11" x14ac:dyDescent="0.3">
      <c r="A274" t="s">
        <v>59</v>
      </c>
      <c r="B274" s="2">
        <v>1.1457566427949933E-2</v>
      </c>
      <c r="C274" t="s">
        <v>31</v>
      </c>
      <c r="D274" t="s">
        <v>60</v>
      </c>
      <c r="E274" t="s">
        <v>8</v>
      </c>
      <c r="G274" t="s">
        <v>37</v>
      </c>
      <c r="I274" t="s">
        <v>61</v>
      </c>
      <c r="J274" t="s">
        <v>62</v>
      </c>
      <c r="K274" t="s">
        <v>40</v>
      </c>
    </row>
    <row r="275" spans="1:11" x14ac:dyDescent="0.3">
      <c r="A275" t="s">
        <v>63</v>
      </c>
      <c r="B275" s="2">
        <v>2.20868750418312</v>
      </c>
      <c r="C275" t="s">
        <v>35</v>
      </c>
      <c r="D275" t="s">
        <v>4</v>
      </c>
      <c r="E275" t="s">
        <v>64</v>
      </c>
      <c r="G275" t="s">
        <v>37</v>
      </c>
      <c r="J275" t="s">
        <v>65</v>
      </c>
    </row>
    <row r="276" spans="1:11" x14ac:dyDescent="0.3">
      <c r="A276" t="s">
        <v>126</v>
      </c>
      <c r="B276">
        <v>55.5</v>
      </c>
      <c r="C276" t="s">
        <v>18</v>
      </c>
      <c r="E276" t="s">
        <v>72</v>
      </c>
      <c r="F276" t="s">
        <v>127</v>
      </c>
      <c r="G276" t="s">
        <v>20</v>
      </c>
    </row>
    <row r="278" spans="1:11" ht="15.6" x14ac:dyDescent="0.3">
      <c r="A278" s="1" t="s">
        <v>0</v>
      </c>
      <c r="B278" s="1" t="s">
        <v>116</v>
      </c>
    </row>
    <row r="279" spans="1:11" x14ac:dyDescent="0.3">
      <c r="A279" t="s">
        <v>3</v>
      </c>
      <c r="B279" t="s">
        <v>86</v>
      </c>
    </row>
    <row r="280" spans="1:11" x14ac:dyDescent="0.3">
      <c r="A280" t="s">
        <v>5</v>
      </c>
      <c r="B280">
        <v>1</v>
      </c>
    </row>
    <row r="281" spans="1:11" x14ac:dyDescent="0.3">
      <c r="A281" t="s">
        <v>6</v>
      </c>
      <c r="B281" t="s">
        <v>117</v>
      </c>
    </row>
    <row r="282" spans="1:11" x14ac:dyDescent="0.3">
      <c r="A282" t="s">
        <v>14</v>
      </c>
      <c r="B282" t="s">
        <v>100</v>
      </c>
    </row>
    <row r="283" spans="1:11" x14ac:dyDescent="0.3">
      <c r="A283" t="s">
        <v>7</v>
      </c>
      <c r="B283" t="s">
        <v>8</v>
      </c>
    </row>
    <row r="284" spans="1:11" x14ac:dyDescent="0.3">
      <c r="A284" t="s">
        <v>92</v>
      </c>
      <c r="B284" t="s">
        <v>93</v>
      </c>
    </row>
    <row r="285" spans="1:11" x14ac:dyDescent="0.3">
      <c r="A285" t="s">
        <v>2</v>
      </c>
      <c r="B285" t="s">
        <v>123</v>
      </c>
    </row>
    <row r="286" spans="1:11" ht="15.6" x14ac:dyDescent="0.3">
      <c r="A286" s="1" t="s">
        <v>9</v>
      </c>
    </row>
    <row r="287" spans="1:11" x14ac:dyDescent="0.3">
      <c r="A287" t="s">
        <v>10</v>
      </c>
      <c r="B287" t="s">
        <v>11</v>
      </c>
      <c r="C287" t="s">
        <v>12</v>
      </c>
      <c r="D287" t="s">
        <v>3</v>
      </c>
      <c r="E287" t="s">
        <v>13</v>
      </c>
      <c r="F287" t="s">
        <v>7</v>
      </c>
      <c r="G287" t="s">
        <v>14</v>
      </c>
      <c r="H287" t="s">
        <v>6</v>
      </c>
    </row>
    <row r="288" spans="1:11" x14ac:dyDescent="0.3">
      <c r="A288" t="s">
        <v>116</v>
      </c>
      <c r="B288">
        <v>1</v>
      </c>
      <c r="C288" t="s">
        <v>65</v>
      </c>
      <c r="D288" t="s">
        <v>86</v>
      </c>
      <c r="F288" t="s">
        <v>8</v>
      </c>
      <c r="G288" t="s">
        <v>32</v>
      </c>
      <c r="H288" t="s">
        <v>117</v>
      </c>
    </row>
    <row r="289" spans="1:8" x14ac:dyDescent="0.3">
      <c r="A289" t="s">
        <v>1</v>
      </c>
      <c r="B289">
        <v>1.02</v>
      </c>
      <c r="C289" t="s">
        <v>65</v>
      </c>
      <c r="D289" t="s">
        <v>86</v>
      </c>
      <c r="F289" t="s">
        <v>8</v>
      </c>
      <c r="G289" t="s">
        <v>37</v>
      </c>
      <c r="H289" t="s">
        <v>1</v>
      </c>
    </row>
    <row r="290" spans="1:8" ht="15.6" x14ac:dyDescent="0.3">
      <c r="A290" s="4" t="s">
        <v>53</v>
      </c>
      <c r="B290">
        <f>(0.0028236*0.669)+0.208</f>
        <v>0.2098889884</v>
      </c>
      <c r="C290" t="s">
        <v>35</v>
      </c>
      <c r="D290" t="s">
        <v>86</v>
      </c>
      <c r="F290" t="s">
        <v>54</v>
      </c>
      <c r="G290" t="s">
        <v>37</v>
      </c>
      <c r="H290" s="4" t="s">
        <v>57</v>
      </c>
    </row>
    <row r="291" spans="1:8" x14ac:dyDescent="0.3">
      <c r="A291" t="s">
        <v>128</v>
      </c>
      <c r="B291">
        <f>0.061874*0.669</f>
        <v>4.1393706000000002E-2</v>
      </c>
      <c r="C291" t="s">
        <v>35</v>
      </c>
      <c r="D291" t="s">
        <v>82</v>
      </c>
      <c r="F291" t="s">
        <v>72</v>
      </c>
      <c r="G291" t="s">
        <v>37</v>
      </c>
      <c r="H291" t="s">
        <v>129</v>
      </c>
    </row>
    <row r="292" spans="1:8" x14ac:dyDescent="0.3">
      <c r="A292" t="s">
        <v>118</v>
      </c>
      <c r="B292">
        <f>0.000000034944*0.669</f>
        <v>2.3377536E-8</v>
      </c>
      <c r="C292" t="s">
        <v>35</v>
      </c>
      <c r="D292" t="s">
        <v>82</v>
      </c>
      <c r="F292" t="s">
        <v>120</v>
      </c>
      <c r="G292" t="s">
        <v>37</v>
      </c>
      <c r="H292" t="s">
        <v>119</v>
      </c>
    </row>
    <row r="293" spans="1:8" x14ac:dyDescent="0.3">
      <c r="A293" t="s">
        <v>125</v>
      </c>
      <c r="B293" s="2">
        <v>8.4800000000000005E-8</v>
      </c>
      <c r="C293" t="s">
        <v>35</v>
      </c>
      <c r="D293" t="s">
        <v>36</v>
      </c>
      <c r="F293" t="s">
        <v>7</v>
      </c>
      <c r="G293" t="s">
        <v>37</v>
      </c>
      <c r="H293" t="s">
        <v>124</v>
      </c>
    </row>
    <row r="294" spans="1:8" x14ac:dyDescent="0.3">
      <c r="A294" t="s">
        <v>121</v>
      </c>
      <c r="B294">
        <f>(0.00000521*0.669)+0.000010376</f>
        <v>1.386149E-5</v>
      </c>
      <c r="C294" t="s">
        <v>18</v>
      </c>
      <c r="E294" t="s">
        <v>19</v>
      </c>
      <c r="F294" t="s">
        <v>8</v>
      </c>
      <c r="G294" t="s">
        <v>20</v>
      </c>
    </row>
    <row r="295" spans="1:8" x14ac:dyDescent="0.3">
      <c r="A295" t="s">
        <v>24</v>
      </c>
      <c r="B295">
        <f>(0.000000000597*0.669)+0.000000004</f>
        <v>4.3993930000000006E-9</v>
      </c>
      <c r="C295" t="s">
        <v>18</v>
      </c>
      <c r="E295" t="s">
        <v>19</v>
      </c>
      <c r="F295" t="s">
        <v>8</v>
      </c>
      <c r="G295" t="s">
        <v>20</v>
      </c>
    </row>
    <row r="296" spans="1:8" x14ac:dyDescent="0.3">
      <c r="A296" t="s">
        <v>26</v>
      </c>
      <c r="B296">
        <f>(0.00018*0.669)+0.00018</f>
        <v>3.0042000000000003E-4</v>
      </c>
      <c r="C296" t="s">
        <v>18</v>
      </c>
      <c r="E296" t="s">
        <v>19</v>
      </c>
      <c r="F296" t="s">
        <v>8</v>
      </c>
      <c r="G296" t="s">
        <v>20</v>
      </c>
    </row>
    <row r="297" spans="1:8" x14ac:dyDescent="0.3">
      <c r="A297" t="s">
        <v>122</v>
      </c>
      <c r="B297">
        <f>0.0000018*0.669</f>
        <v>1.2042E-6</v>
      </c>
      <c r="C297" t="s">
        <v>18</v>
      </c>
      <c r="E297" t="s">
        <v>19</v>
      </c>
      <c r="F297" t="s">
        <v>8</v>
      </c>
      <c r="G297" t="s">
        <v>20</v>
      </c>
    </row>
    <row r="299" spans="1:8" ht="15.6" x14ac:dyDescent="0.3">
      <c r="A299" s="1" t="s">
        <v>0</v>
      </c>
      <c r="B299" s="1" t="s">
        <v>1</v>
      </c>
    </row>
    <row r="300" spans="1:8" x14ac:dyDescent="0.3">
      <c r="A300" t="s">
        <v>2</v>
      </c>
      <c r="B300" t="s">
        <v>99</v>
      </c>
    </row>
    <row r="301" spans="1:8" x14ac:dyDescent="0.3">
      <c r="A301" t="s">
        <v>3</v>
      </c>
      <c r="B301" t="s">
        <v>86</v>
      </c>
    </row>
    <row r="302" spans="1:8" x14ac:dyDescent="0.3">
      <c r="A302" t="s">
        <v>5</v>
      </c>
      <c r="B302">
        <v>1</v>
      </c>
    </row>
    <row r="303" spans="1:8" x14ac:dyDescent="0.3">
      <c r="A303" t="s">
        <v>6</v>
      </c>
      <c r="B303" t="s">
        <v>1</v>
      </c>
    </row>
    <row r="304" spans="1:8" x14ac:dyDescent="0.3">
      <c r="A304" t="s">
        <v>7</v>
      </c>
      <c r="B304" t="s">
        <v>8</v>
      </c>
    </row>
    <row r="305" spans="1:11" x14ac:dyDescent="0.3">
      <c r="A305" t="s">
        <v>92</v>
      </c>
      <c r="B305" t="s">
        <v>93</v>
      </c>
    </row>
    <row r="306" spans="1:11" ht="15.6" x14ac:dyDescent="0.3">
      <c r="A306" s="1" t="s">
        <v>9</v>
      </c>
    </row>
    <row r="307" spans="1:11" x14ac:dyDescent="0.3">
      <c r="A307" t="s">
        <v>10</v>
      </c>
      <c r="B307" t="s">
        <v>11</v>
      </c>
      <c r="C307" t="s">
        <v>12</v>
      </c>
      <c r="D307" t="s">
        <v>3</v>
      </c>
      <c r="E307" t="s">
        <v>7</v>
      </c>
      <c r="F307" t="s">
        <v>13</v>
      </c>
      <c r="G307" t="s">
        <v>14</v>
      </c>
      <c r="H307" t="s">
        <v>15</v>
      </c>
      <c r="I307" t="s">
        <v>2</v>
      </c>
      <c r="J307" t="s">
        <v>6</v>
      </c>
      <c r="K307" t="s">
        <v>16</v>
      </c>
    </row>
    <row r="308" spans="1:11" x14ac:dyDescent="0.3">
      <c r="A308" t="s">
        <v>17</v>
      </c>
      <c r="B308" s="2">
        <v>1.8385650224215247E-4</v>
      </c>
      <c r="C308" t="s">
        <v>18</v>
      </c>
      <c r="E308" t="s">
        <v>8</v>
      </c>
      <c r="F308" t="s">
        <v>19</v>
      </c>
      <c r="G308" t="s">
        <v>20</v>
      </c>
      <c r="I308" t="s">
        <v>21</v>
      </c>
    </row>
    <row r="309" spans="1:11" x14ac:dyDescent="0.3">
      <c r="A309" t="s">
        <v>22</v>
      </c>
      <c r="B309">
        <v>1.3713596052052344</v>
      </c>
      <c r="C309" t="s">
        <v>18</v>
      </c>
      <c r="E309" t="s">
        <v>8</v>
      </c>
      <c r="F309" t="s">
        <v>19</v>
      </c>
      <c r="G309" t="s">
        <v>20</v>
      </c>
      <c r="I309" t="s">
        <v>23</v>
      </c>
    </row>
    <row r="310" spans="1:11" x14ac:dyDescent="0.3">
      <c r="A310" t="s">
        <v>95</v>
      </c>
      <c r="B310" s="2">
        <f>2.65+B309</f>
        <v>4.0213596052052338</v>
      </c>
      <c r="C310" t="s">
        <v>18</v>
      </c>
      <c r="E310" t="s">
        <v>8</v>
      </c>
      <c r="F310" t="s">
        <v>96</v>
      </c>
      <c r="G310" t="s">
        <v>20</v>
      </c>
      <c r="H310" t="s">
        <v>97</v>
      </c>
      <c r="I310" t="s">
        <v>98</v>
      </c>
    </row>
    <row r="311" spans="1:11" x14ac:dyDescent="0.3">
      <c r="A311" t="s">
        <v>24</v>
      </c>
      <c r="B311" s="2">
        <v>5.2130044843049324E-6</v>
      </c>
      <c r="C311" t="s">
        <v>18</v>
      </c>
      <c r="E311" t="s">
        <v>8</v>
      </c>
      <c r="F311" t="s">
        <v>19</v>
      </c>
      <c r="G311" t="s">
        <v>20</v>
      </c>
      <c r="I311" t="s">
        <v>25</v>
      </c>
    </row>
    <row r="312" spans="1:11" x14ac:dyDescent="0.3">
      <c r="A312" t="s">
        <v>26</v>
      </c>
      <c r="B312" s="2">
        <v>4.2869955156950664E-4</v>
      </c>
      <c r="C312" t="s">
        <v>18</v>
      </c>
      <c r="E312" t="s">
        <v>8</v>
      </c>
      <c r="F312" t="s">
        <v>19</v>
      </c>
      <c r="G312" t="s">
        <v>20</v>
      </c>
      <c r="H312" t="s">
        <v>27</v>
      </c>
      <c r="I312" t="s">
        <v>25</v>
      </c>
    </row>
    <row r="313" spans="1:11" x14ac:dyDescent="0.3">
      <c r="A313" t="s">
        <v>28</v>
      </c>
      <c r="B313" s="2">
        <v>8.9686098654708509E-6</v>
      </c>
      <c r="C313" t="s">
        <v>18</v>
      </c>
      <c r="E313" t="s">
        <v>8</v>
      </c>
      <c r="F313" t="s">
        <v>19</v>
      </c>
      <c r="G313" t="s">
        <v>20</v>
      </c>
      <c r="I313" t="s">
        <v>25</v>
      </c>
    </row>
    <row r="314" spans="1:11" x14ac:dyDescent="0.3">
      <c r="A314" t="s">
        <v>29</v>
      </c>
      <c r="B314" s="2">
        <v>8.2448430493273531E-4</v>
      </c>
      <c r="C314" t="s">
        <v>18</v>
      </c>
      <c r="E314" t="s">
        <v>8</v>
      </c>
      <c r="F314" t="s">
        <v>19</v>
      </c>
      <c r="G314" t="s">
        <v>20</v>
      </c>
      <c r="I314" t="s">
        <v>30</v>
      </c>
    </row>
    <row r="315" spans="1:11" x14ac:dyDescent="0.3">
      <c r="A315" t="s">
        <v>1</v>
      </c>
      <c r="B315">
        <v>1</v>
      </c>
      <c r="C315" t="s">
        <v>31</v>
      </c>
      <c r="D315" t="s">
        <v>86</v>
      </c>
      <c r="E315" t="s">
        <v>8</v>
      </c>
      <c r="G315" t="s">
        <v>32</v>
      </c>
      <c r="I315" t="s">
        <v>6</v>
      </c>
      <c r="J315" t="s">
        <v>33</v>
      </c>
    </row>
    <row r="316" spans="1:11" x14ac:dyDescent="0.3">
      <c r="A316" t="s">
        <v>34</v>
      </c>
      <c r="B316" s="2">
        <v>2.8160765678334782E-2</v>
      </c>
      <c r="C316" t="s">
        <v>35</v>
      </c>
      <c r="D316" t="s">
        <v>36</v>
      </c>
      <c r="E316" t="s">
        <v>8</v>
      </c>
      <c r="G316" t="s">
        <v>37</v>
      </c>
      <c r="I316" t="s">
        <v>38</v>
      </c>
      <c r="J316" t="s">
        <v>39</v>
      </c>
      <c r="K316" t="s">
        <v>40</v>
      </c>
    </row>
    <row r="317" spans="1:11" x14ac:dyDescent="0.3">
      <c r="A317" t="s">
        <v>41</v>
      </c>
      <c r="B317" s="2">
        <v>1.1043437520915599E-3</v>
      </c>
      <c r="C317" t="s">
        <v>35</v>
      </c>
      <c r="D317" t="s">
        <v>36</v>
      </c>
      <c r="E317" t="s">
        <v>8</v>
      </c>
      <c r="G317" t="s">
        <v>37</v>
      </c>
      <c r="I317" t="s">
        <v>42</v>
      </c>
      <c r="J317" t="s">
        <v>43</v>
      </c>
      <c r="K317" t="s">
        <v>40</v>
      </c>
    </row>
    <row r="318" spans="1:11" x14ac:dyDescent="0.3">
      <c r="A318" t="s">
        <v>44</v>
      </c>
      <c r="B318" s="2">
        <v>5.9790732436472346E-10</v>
      </c>
      <c r="C318" t="s">
        <v>35</v>
      </c>
      <c r="D318" t="s">
        <v>36</v>
      </c>
      <c r="E318" t="s">
        <v>7</v>
      </c>
      <c r="G318" t="s">
        <v>37</v>
      </c>
      <c r="I318" t="s">
        <v>45</v>
      </c>
      <c r="J318" t="s">
        <v>46</v>
      </c>
      <c r="K318" t="s">
        <v>47</v>
      </c>
    </row>
    <row r="319" spans="1:11" x14ac:dyDescent="0.3">
      <c r="A319" t="s">
        <v>48</v>
      </c>
      <c r="B319" s="2">
        <v>6.6260625125493598E-5</v>
      </c>
      <c r="C319" t="s">
        <v>35</v>
      </c>
      <c r="D319" t="s">
        <v>36</v>
      </c>
      <c r="E319" t="s">
        <v>8</v>
      </c>
      <c r="G319" t="s">
        <v>37</v>
      </c>
      <c r="I319" t="s">
        <v>49</v>
      </c>
      <c r="J319" t="s">
        <v>50</v>
      </c>
      <c r="K319" t="s">
        <v>40</v>
      </c>
    </row>
    <row r="320" spans="1:11" x14ac:dyDescent="0.3">
      <c r="A320" t="s">
        <v>51</v>
      </c>
      <c r="B320" s="2">
        <v>6.6260625125493591E-2</v>
      </c>
      <c r="C320" t="s">
        <v>35</v>
      </c>
      <c r="D320" t="s">
        <v>82</v>
      </c>
      <c r="E320" t="s">
        <v>8</v>
      </c>
      <c r="G320" t="s">
        <v>37</v>
      </c>
      <c r="J320" t="s">
        <v>52</v>
      </c>
    </row>
    <row r="321" spans="1:11" x14ac:dyDescent="0.3">
      <c r="A321" t="s">
        <v>53</v>
      </c>
      <c r="B321" s="2">
        <v>0.17937219730941703</v>
      </c>
      <c r="C321" t="s">
        <v>35</v>
      </c>
      <c r="D321" t="s">
        <v>86</v>
      </c>
      <c r="E321" t="s">
        <v>54</v>
      </c>
      <c r="G321" t="s">
        <v>37</v>
      </c>
      <c r="H321" t="s">
        <v>55</v>
      </c>
      <c r="I321" t="s">
        <v>56</v>
      </c>
      <c r="J321" t="s">
        <v>57</v>
      </c>
      <c r="K321" t="s">
        <v>58</v>
      </c>
    </row>
    <row r="322" spans="1:11" x14ac:dyDescent="0.3">
      <c r="A322" t="s">
        <v>59</v>
      </c>
      <c r="B322" s="2">
        <v>1.1457566427949933E-2</v>
      </c>
      <c r="C322" t="s">
        <v>31</v>
      </c>
      <c r="D322" t="s">
        <v>60</v>
      </c>
      <c r="E322" t="s">
        <v>8</v>
      </c>
      <c r="G322" t="s">
        <v>37</v>
      </c>
      <c r="I322" t="s">
        <v>61</v>
      </c>
      <c r="J322" t="s">
        <v>62</v>
      </c>
      <c r="K322" t="s">
        <v>40</v>
      </c>
    </row>
    <row r="323" spans="1:11" x14ac:dyDescent="0.3">
      <c r="A323" t="s">
        <v>63</v>
      </c>
      <c r="B323" s="2">
        <v>2.20868750418312</v>
      </c>
      <c r="C323" t="s">
        <v>35</v>
      </c>
      <c r="D323" t="s">
        <v>4</v>
      </c>
      <c r="E323" t="s">
        <v>64</v>
      </c>
      <c r="G323" t="s">
        <v>37</v>
      </c>
      <c r="J323" t="s">
        <v>65</v>
      </c>
    </row>
    <row r="324" spans="1:11" x14ac:dyDescent="0.3">
      <c r="A324" t="s">
        <v>126</v>
      </c>
      <c r="B324">
        <v>55.5</v>
      </c>
      <c r="C324" t="s">
        <v>18</v>
      </c>
      <c r="E324" t="s">
        <v>72</v>
      </c>
      <c r="F324" t="s">
        <v>127</v>
      </c>
      <c r="G324" t="s">
        <v>20</v>
      </c>
    </row>
    <row r="326" spans="1:11" ht="15.6" x14ac:dyDescent="0.3">
      <c r="A326" s="1" t="s">
        <v>0</v>
      </c>
      <c r="B326" s="1" t="s">
        <v>116</v>
      </c>
    </row>
    <row r="327" spans="1:11" x14ac:dyDescent="0.3">
      <c r="A327" t="s">
        <v>3</v>
      </c>
      <c r="B327" t="s">
        <v>85</v>
      </c>
    </row>
    <row r="328" spans="1:11" x14ac:dyDescent="0.3">
      <c r="A328" t="s">
        <v>5</v>
      </c>
      <c r="B328">
        <v>1</v>
      </c>
    </row>
    <row r="329" spans="1:11" x14ac:dyDescent="0.3">
      <c r="A329" t="s">
        <v>6</v>
      </c>
      <c r="B329" t="s">
        <v>117</v>
      </c>
    </row>
    <row r="330" spans="1:11" x14ac:dyDescent="0.3">
      <c r="A330" t="s">
        <v>14</v>
      </c>
      <c r="B330" t="s">
        <v>100</v>
      </c>
    </row>
    <row r="331" spans="1:11" x14ac:dyDescent="0.3">
      <c r="A331" t="s">
        <v>7</v>
      </c>
      <c r="B331" t="s">
        <v>8</v>
      </c>
    </row>
    <row r="332" spans="1:11" x14ac:dyDescent="0.3">
      <c r="A332" t="s">
        <v>92</v>
      </c>
      <c r="B332" t="s">
        <v>93</v>
      </c>
    </row>
    <row r="333" spans="1:11" x14ac:dyDescent="0.3">
      <c r="A333" t="s">
        <v>2</v>
      </c>
      <c r="B333" t="s">
        <v>123</v>
      </c>
    </row>
    <row r="334" spans="1:11" ht="15.6" x14ac:dyDescent="0.3">
      <c r="A334" s="1" t="s">
        <v>9</v>
      </c>
    </row>
    <row r="335" spans="1:11" x14ac:dyDescent="0.3">
      <c r="A335" t="s">
        <v>10</v>
      </c>
      <c r="B335" t="s">
        <v>11</v>
      </c>
      <c r="C335" t="s">
        <v>12</v>
      </c>
      <c r="D335" t="s">
        <v>3</v>
      </c>
      <c r="E335" t="s">
        <v>13</v>
      </c>
      <c r="F335" t="s">
        <v>7</v>
      </c>
      <c r="G335" t="s">
        <v>14</v>
      </c>
      <c r="H335" t="s">
        <v>6</v>
      </c>
    </row>
    <row r="336" spans="1:11" x14ac:dyDescent="0.3">
      <c r="A336" t="s">
        <v>116</v>
      </c>
      <c r="B336">
        <v>1</v>
      </c>
      <c r="C336" t="s">
        <v>65</v>
      </c>
      <c r="D336" t="s">
        <v>85</v>
      </c>
      <c r="F336" t="s">
        <v>8</v>
      </c>
      <c r="G336" t="s">
        <v>32</v>
      </c>
      <c r="H336" t="s">
        <v>117</v>
      </c>
    </row>
    <row r="337" spans="1:8" x14ac:dyDescent="0.3">
      <c r="A337" t="s">
        <v>1</v>
      </c>
      <c r="B337">
        <v>1.02</v>
      </c>
      <c r="C337" t="s">
        <v>65</v>
      </c>
      <c r="D337" t="s">
        <v>85</v>
      </c>
      <c r="F337" t="s">
        <v>8</v>
      </c>
      <c r="G337" t="s">
        <v>37</v>
      </c>
      <c r="H337" t="s">
        <v>1</v>
      </c>
    </row>
    <row r="338" spans="1:8" ht="15.6" x14ac:dyDescent="0.3">
      <c r="A338" s="4" t="s">
        <v>53</v>
      </c>
      <c r="B338">
        <f>(0.0028236*0.669)+0.208</f>
        <v>0.2098889884</v>
      </c>
      <c r="C338" t="s">
        <v>35</v>
      </c>
      <c r="D338" t="s">
        <v>85</v>
      </c>
      <c r="F338" t="s">
        <v>54</v>
      </c>
      <c r="G338" t="s">
        <v>37</v>
      </c>
      <c r="H338" s="4" t="s">
        <v>57</v>
      </c>
    </row>
    <row r="339" spans="1:8" x14ac:dyDescent="0.3">
      <c r="A339" t="s">
        <v>128</v>
      </c>
      <c r="B339">
        <f>0.061874*0.669</f>
        <v>4.1393706000000002E-2</v>
      </c>
      <c r="C339" t="s">
        <v>35</v>
      </c>
      <c r="D339" t="s">
        <v>82</v>
      </c>
      <c r="F339" t="s">
        <v>72</v>
      </c>
      <c r="G339" t="s">
        <v>37</v>
      </c>
      <c r="H339" t="s">
        <v>129</v>
      </c>
    </row>
    <row r="340" spans="1:8" x14ac:dyDescent="0.3">
      <c r="A340" t="s">
        <v>118</v>
      </c>
      <c r="B340">
        <f>0.000000034944*0.669</f>
        <v>2.3377536E-8</v>
      </c>
      <c r="C340" t="s">
        <v>35</v>
      </c>
      <c r="D340" t="s">
        <v>82</v>
      </c>
      <c r="F340" t="s">
        <v>120</v>
      </c>
      <c r="G340" t="s">
        <v>37</v>
      </c>
      <c r="H340" t="s">
        <v>119</v>
      </c>
    </row>
    <row r="341" spans="1:8" x14ac:dyDescent="0.3">
      <c r="A341" t="s">
        <v>125</v>
      </c>
      <c r="B341" s="2">
        <v>8.4800000000000005E-8</v>
      </c>
      <c r="C341" t="s">
        <v>35</v>
      </c>
      <c r="D341" t="s">
        <v>36</v>
      </c>
      <c r="F341" t="s">
        <v>7</v>
      </c>
      <c r="G341" t="s">
        <v>37</v>
      </c>
      <c r="H341" t="s">
        <v>124</v>
      </c>
    </row>
    <row r="342" spans="1:8" x14ac:dyDescent="0.3">
      <c r="A342" t="s">
        <v>121</v>
      </c>
      <c r="B342">
        <f>(0.00000521*0.669)+0.000010376</f>
        <v>1.386149E-5</v>
      </c>
      <c r="C342" t="s">
        <v>18</v>
      </c>
      <c r="E342" t="s">
        <v>19</v>
      </c>
      <c r="F342" t="s">
        <v>8</v>
      </c>
      <c r="G342" t="s">
        <v>20</v>
      </c>
    </row>
    <row r="343" spans="1:8" x14ac:dyDescent="0.3">
      <c r="A343" t="s">
        <v>24</v>
      </c>
      <c r="B343">
        <f>(0.000000000597*0.669)+0.000000004</f>
        <v>4.3993930000000006E-9</v>
      </c>
      <c r="C343" t="s">
        <v>18</v>
      </c>
      <c r="E343" t="s">
        <v>19</v>
      </c>
      <c r="F343" t="s">
        <v>8</v>
      </c>
      <c r="G343" t="s">
        <v>20</v>
      </c>
    </row>
    <row r="344" spans="1:8" x14ac:dyDescent="0.3">
      <c r="A344" t="s">
        <v>26</v>
      </c>
      <c r="B344">
        <f>(0.00018*0.669)+0.00018</f>
        <v>3.0042000000000003E-4</v>
      </c>
      <c r="C344" t="s">
        <v>18</v>
      </c>
      <c r="E344" t="s">
        <v>19</v>
      </c>
      <c r="F344" t="s">
        <v>8</v>
      </c>
      <c r="G344" t="s">
        <v>20</v>
      </c>
    </row>
    <row r="345" spans="1:8" x14ac:dyDescent="0.3">
      <c r="A345" t="s">
        <v>122</v>
      </c>
      <c r="B345">
        <f>0.0000018*0.669</f>
        <v>1.2042E-6</v>
      </c>
      <c r="C345" t="s">
        <v>18</v>
      </c>
      <c r="E345" t="s">
        <v>19</v>
      </c>
      <c r="F345" t="s">
        <v>8</v>
      </c>
      <c r="G345" t="s">
        <v>20</v>
      </c>
    </row>
    <row r="347" spans="1:8" ht="15.6" x14ac:dyDescent="0.3">
      <c r="A347" s="1" t="s">
        <v>0</v>
      </c>
      <c r="B347" s="1" t="s">
        <v>1</v>
      </c>
    </row>
    <row r="348" spans="1:8" x14ac:dyDescent="0.3">
      <c r="A348" t="s">
        <v>2</v>
      </c>
      <c r="B348" t="s">
        <v>99</v>
      </c>
    </row>
    <row r="349" spans="1:8" x14ac:dyDescent="0.3">
      <c r="A349" t="s">
        <v>3</v>
      </c>
      <c r="B349" t="s">
        <v>85</v>
      </c>
    </row>
    <row r="350" spans="1:8" x14ac:dyDescent="0.3">
      <c r="A350" t="s">
        <v>5</v>
      </c>
      <c r="B350">
        <v>1</v>
      </c>
    </row>
    <row r="351" spans="1:8" x14ac:dyDescent="0.3">
      <c r="A351" t="s">
        <v>6</v>
      </c>
      <c r="B351" t="s">
        <v>1</v>
      </c>
    </row>
    <row r="352" spans="1:8" x14ac:dyDescent="0.3">
      <c r="A352" t="s">
        <v>7</v>
      </c>
      <c r="B352" t="s">
        <v>8</v>
      </c>
    </row>
    <row r="353" spans="1:11" x14ac:dyDescent="0.3">
      <c r="A353" t="s">
        <v>92</v>
      </c>
      <c r="B353" t="s">
        <v>93</v>
      </c>
    </row>
    <row r="354" spans="1:11" ht="15.6" x14ac:dyDescent="0.3">
      <c r="A354" s="1" t="s">
        <v>9</v>
      </c>
    </row>
    <row r="355" spans="1:11" x14ac:dyDescent="0.3">
      <c r="A355" t="s">
        <v>10</v>
      </c>
      <c r="B355" t="s">
        <v>11</v>
      </c>
      <c r="C355" t="s">
        <v>12</v>
      </c>
      <c r="D355" t="s">
        <v>3</v>
      </c>
      <c r="E355" t="s">
        <v>7</v>
      </c>
      <c r="F355" t="s">
        <v>13</v>
      </c>
      <c r="G355" t="s">
        <v>14</v>
      </c>
      <c r="H355" t="s">
        <v>15</v>
      </c>
      <c r="I355" t="s">
        <v>2</v>
      </c>
      <c r="J355" t="s">
        <v>6</v>
      </c>
      <c r="K355" t="s">
        <v>16</v>
      </c>
    </row>
    <row r="356" spans="1:11" x14ac:dyDescent="0.3">
      <c r="A356" t="s">
        <v>17</v>
      </c>
      <c r="B356" s="2">
        <v>1.8385650224215247E-4</v>
      </c>
      <c r="C356" t="s">
        <v>18</v>
      </c>
      <c r="E356" t="s">
        <v>8</v>
      </c>
      <c r="F356" t="s">
        <v>19</v>
      </c>
      <c r="G356" t="s">
        <v>20</v>
      </c>
      <c r="I356" t="s">
        <v>21</v>
      </c>
    </row>
    <row r="357" spans="1:11" x14ac:dyDescent="0.3">
      <c r="A357" t="s">
        <v>22</v>
      </c>
      <c r="B357">
        <v>1.3713596052052344</v>
      </c>
      <c r="C357" t="s">
        <v>18</v>
      </c>
      <c r="E357" t="s">
        <v>8</v>
      </c>
      <c r="F357" t="s">
        <v>19</v>
      </c>
      <c r="G357" t="s">
        <v>20</v>
      </c>
      <c r="I357" t="s">
        <v>23</v>
      </c>
    </row>
    <row r="358" spans="1:11" x14ac:dyDescent="0.3">
      <c r="A358" t="s">
        <v>95</v>
      </c>
      <c r="B358" s="2">
        <f>2.65+B357</f>
        <v>4.0213596052052338</v>
      </c>
      <c r="C358" t="s">
        <v>18</v>
      </c>
      <c r="E358" t="s">
        <v>8</v>
      </c>
      <c r="F358" t="s">
        <v>96</v>
      </c>
      <c r="G358" t="s">
        <v>20</v>
      </c>
      <c r="H358" t="s">
        <v>97</v>
      </c>
      <c r="I358" t="s">
        <v>98</v>
      </c>
    </row>
    <row r="359" spans="1:11" x14ac:dyDescent="0.3">
      <c r="A359" t="s">
        <v>24</v>
      </c>
      <c r="B359" s="2">
        <v>5.2130044843049324E-6</v>
      </c>
      <c r="C359" t="s">
        <v>18</v>
      </c>
      <c r="E359" t="s">
        <v>8</v>
      </c>
      <c r="F359" t="s">
        <v>19</v>
      </c>
      <c r="G359" t="s">
        <v>20</v>
      </c>
      <c r="I359" t="s">
        <v>25</v>
      </c>
    </row>
    <row r="360" spans="1:11" x14ac:dyDescent="0.3">
      <c r="A360" t="s">
        <v>26</v>
      </c>
      <c r="B360" s="2">
        <v>4.2869955156950664E-4</v>
      </c>
      <c r="C360" t="s">
        <v>18</v>
      </c>
      <c r="E360" t="s">
        <v>8</v>
      </c>
      <c r="F360" t="s">
        <v>19</v>
      </c>
      <c r="G360" t="s">
        <v>20</v>
      </c>
      <c r="H360" t="s">
        <v>27</v>
      </c>
      <c r="I360" t="s">
        <v>25</v>
      </c>
    </row>
    <row r="361" spans="1:11" x14ac:dyDescent="0.3">
      <c r="A361" t="s">
        <v>28</v>
      </c>
      <c r="B361" s="2">
        <v>8.9686098654708509E-6</v>
      </c>
      <c r="C361" t="s">
        <v>18</v>
      </c>
      <c r="E361" t="s">
        <v>8</v>
      </c>
      <c r="F361" t="s">
        <v>19</v>
      </c>
      <c r="G361" t="s">
        <v>20</v>
      </c>
      <c r="I361" t="s">
        <v>25</v>
      </c>
    </row>
    <row r="362" spans="1:11" x14ac:dyDescent="0.3">
      <c r="A362" t="s">
        <v>29</v>
      </c>
      <c r="B362" s="2">
        <v>8.2448430493273531E-4</v>
      </c>
      <c r="C362" t="s">
        <v>18</v>
      </c>
      <c r="E362" t="s">
        <v>8</v>
      </c>
      <c r="F362" t="s">
        <v>19</v>
      </c>
      <c r="G362" t="s">
        <v>20</v>
      </c>
      <c r="I362" t="s">
        <v>30</v>
      </c>
    </row>
    <row r="363" spans="1:11" x14ac:dyDescent="0.3">
      <c r="A363" t="s">
        <v>1</v>
      </c>
      <c r="B363">
        <v>1</v>
      </c>
      <c r="C363" t="s">
        <v>31</v>
      </c>
      <c r="D363" t="s">
        <v>85</v>
      </c>
      <c r="E363" t="s">
        <v>8</v>
      </c>
      <c r="G363" t="s">
        <v>32</v>
      </c>
      <c r="I363" t="s">
        <v>6</v>
      </c>
      <c r="J363" t="s">
        <v>33</v>
      </c>
    </row>
    <row r="364" spans="1:11" x14ac:dyDescent="0.3">
      <c r="A364" t="s">
        <v>34</v>
      </c>
      <c r="B364" s="2">
        <v>2.8160765678334782E-2</v>
      </c>
      <c r="C364" t="s">
        <v>35</v>
      </c>
      <c r="D364" t="s">
        <v>36</v>
      </c>
      <c r="E364" t="s">
        <v>8</v>
      </c>
      <c r="G364" t="s">
        <v>37</v>
      </c>
      <c r="I364" t="s">
        <v>38</v>
      </c>
      <c r="J364" t="s">
        <v>39</v>
      </c>
      <c r="K364" t="s">
        <v>40</v>
      </c>
    </row>
    <row r="365" spans="1:11" x14ac:dyDescent="0.3">
      <c r="A365" t="s">
        <v>41</v>
      </c>
      <c r="B365" s="2">
        <v>1.1043437520915599E-3</v>
      </c>
      <c r="C365" t="s">
        <v>35</v>
      </c>
      <c r="D365" t="s">
        <v>36</v>
      </c>
      <c r="E365" t="s">
        <v>8</v>
      </c>
      <c r="G365" t="s">
        <v>37</v>
      </c>
      <c r="I365" t="s">
        <v>42</v>
      </c>
      <c r="J365" t="s">
        <v>43</v>
      </c>
      <c r="K365" t="s">
        <v>40</v>
      </c>
    </row>
    <row r="366" spans="1:11" x14ac:dyDescent="0.3">
      <c r="A366" t="s">
        <v>44</v>
      </c>
      <c r="B366" s="2">
        <v>5.9790732436472346E-10</v>
      </c>
      <c r="C366" t="s">
        <v>35</v>
      </c>
      <c r="D366" t="s">
        <v>36</v>
      </c>
      <c r="E366" t="s">
        <v>7</v>
      </c>
      <c r="G366" t="s">
        <v>37</v>
      </c>
      <c r="I366" t="s">
        <v>45</v>
      </c>
      <c r="J366" t="s">
        <v>46</v>
      </c>
      <c r="K366" t="s">
        <v>47</v>
      </c>
    </row>
    <row r="367" spans="1:11" x14ac:dyDescent="0.3">
      <c r="A367" t="s">
        <v>48</v>
      </c>
      <c r="B367" s="2">
        <v>6.6260625125493598E-5</v>
      </c>
      <c r="C367" t="s">
        <v>35</v>
      </c>
      <c r="D367" t="s">
        <v>36</v>
      </c>
      <c r="E367" t="s">
        <v>8</v>
      </c>
      <c r="G367" t="s">
        <v>37</v>
      </c>
      <c r="I367" t="s">
        <v>49</v>
      </c>
      <c r="J367" t="s">
        <v>50</v>
      </c>
      <c r="K367" t="s">
        <v>40</v>
      </c>
    </row>
    <row r="368" spans="1:11" x14ac:dyDescent="0.3">
      <c r="A368" t="s">
        <v>51</v>
      </c>
      <c r="B368" s="2">
        <v>6.6260625125493591E-2</v>
      </c>
      <c r="C368" t="s">
        <v>35</v>
      </c>
      <c r="D368" t="s">
        <v>82</v>
      </c>
      <c r="E368" t="s">
        <v>8</v>
      </c>
      <c r="G368" t="s">
        <v>37</v>
      </c>
      <c r="J368" t="s">
        <v>52</v>
      </c>
    </row>
    <row r="369" spans="1:11" x14ac:dyDescent="0.3">
      <c r="A369" t="s">
        <v>53</v>
      </c>
      <c r="B369" s="2">
        <v>0.17937219730941703</v>
      </c>
      <c r="C369" t="s">
        <v>35</v>
      </c>
      <c r="D369" t="s">
        <v>85</v>
      </c>
      <c r="E369" t="s">
        <v>54</v>
      </c>
      <c r="G369" t="s">
        <v>37</v>
      </c>
      <c r="H369" t="s">
        <v>55</v>
      </c>
      <c r="I369" t="s">
        <v>56</v>
      </c>
      <c r="J369" t="s">
        <v>57</v>
      </c>
      <c r="K369" t="s">
        <v>58</v>
      </c>
    </row>
    <row r="370" spans="1:11" x14ac:dyDescent="0.3">
      <c r="A370" t="s">
        <v>59</v>
      </c>
      <c r="B370" s="2">
        <v>1.1457566427949933E-2</v>
      </c>
      <c r="C370" t="s">
        <v>31</v>
      </c>
      <c r="D370" t="s">
        <v>60</v>
      </c>
      <c r="E370" t="s">
        <v>8</v>
      </c>
      <c r="G370" t="s">
        <v>37</v>
      </c>
      <c r="I370" t="s">
        <v>61</v>
      </c>
      <c r="J370" t="s">
        <v>62</v>
      </c>
      <c r="K370" t="s">
        <v>40</v>
      </c>
    </row>
    <row r="371" spans="1:11" x14ac:dyDescent="0.3">
      <c r="A371" t="s">
        <v>63</v>
      </c>
      <c r="B371" s="2">
        <v>2.20868750418312</v>
      </c>
      <c r="C371" t="s">
        <v>35</v>
      </c>
      <c r="D371" t="s">
        <v>4</v>
      </c>
      <c r="E371" t="s">
        <v>64</v>
      </c>
      <c r="G371" t="s">
        <v>37</v>
      </c>
      <c r="J371" t="s">
        <v>65</v>
      </c>
    </row>
    <row r="372" spans="1:11" x14ac:dyDescent="0.3">
      <c r="A372" t="s">
        <v>126</v>
      </c>
      <c r="B372">
        <v>55.5</v>
      </c>
      <c r="C372" t="s">
        <v>18</v>
      </c>
      <c r="E372" t="s">
        <v>72</v>
      </c>
      <c r="F372" t="s">
        <v>127</v>
      </c>
      <c r="G372" t="s">
        <v>20</v>
      </c>
    </row>
    <row r="374" spans="1:11" ht="15.6" x14ac:dyDescent="0.3">
      <c r="A374" s="1" t="s">
        <v>0</v>
      </c>
      <c r="B374" s="1" t="s">
        <v>116</v>
      </c>
    </row>
    <row r="375" spans="1:11" x14ac:dyDescent="0.3">
      <c r="A375" t="s">
        <v>3</v>
      </c>
      <c r="B375" t="s">
        <v>36</v>
      </c>
    </row>
    <row r="376" spans="1:11" x14ac:dyDescent="0.3">
      <c r="A376" t="s">
        <v>5</v>
      </c>
      <c r="B376">
        <v>1</v>
      </c>
    </row>
    <row r="377" spans="1:11" x14ac:dyDescent="0.3">
      <c r="A377" t="s">
        <v>6</v>
      </c>
      <c r="B377" t="s">
        <v>117</v>
      </c>
    </row>
    <row r="378" spans="1:11" x14ac:dyDescent="0.3">
      <c r="A378" t="s">
        <v>14</v>
      </c>
      <c r="B378" t="s">
        <v>100</v>
      </c>
    </row>
    <row r="379" spans="1:11" x14ac:dyDescent="0.3">
      <c r="A379" t="s">
        <v>7</v>
      </c>
      <c r="B379" t="s">
        <v>8</v>
      </c>
    </row>
    <row r="380" spans="1:11" x14ac:dyDescent="0.3">
      <c r="A380" t="s">
        <v>92</v>
      </c>
      <c r="B380" t="s">
        <v>93</v>
      </c>
    </row>
    <row r="381" spans="1:11" x14ac:dyDescent="0.3">
      <c r="A381" t="s">
        <v>2</v>
      </c>
      <c r="B381" t="s">
        <v>123</v>
      </c>
    </row>
    <row r="382" spans="1:11" ht="15.6" x14ac:dyDescent="0.3">
      <c r="A382" s="1" t="s">
        <v>9</v>
      </c>
    </row>
    <row r="383" spans="1:11" x14ac:dyDescent="0.3">
      <c r="A383" t="s">
        <v>10</v>
      </c>
      <c r="B383" t="s">
        <v>11</v>
      </c>
      <c r="C383" t="s">
        <v>12</v>
      </c>
      <c r="D383" t="s">
        <v>3</v>
      </c>
      <c r="E383" t="s">
        <v>13</v>
      </c>
      <c r="F383" t="s">
        <v>7</v>
      </c>
      <c r="G383" t="s">
        <v>14</v>
      </c>
      <c r="H383" t="s">
        <v>6</v>
      </c>
    </row>
    <row r="384" spans="1:11" x14ac:dyDescent="0.3">
      <c r="A384" t="s">
        <v>116</v>
      </c>
      <c r="B384">
        <v>1</v>
      </c>
      <c r="C384" t="s">
        <v>65</v>
      </c>
      <c r="D384" t="s">
        <v>36</v>
      </c>
      <c r="F384" t="s">
        <v>8</v>
      </c>
      <c r="G384" t="s">
        <v>32</v>
      </c>
      <c r="H384" t="s">
        <v>117</v>
      </c>
    </row>
    <row r="385" spans="1:8" x14ac:dyDescent="0.3">
      <c r="A385" t="s">
        <v>1</v>
      </c>
      <c r="B385">
        <v>1.02</v>
      </c>
      <c r="C385" t="s">
        <v>65</v>
      </c>
      <c r="D385" t="s">
        <v>36</v>
      </c>
      <c r="F385" t="s">
        <v>8</v>
      </c>
      <c r="G385" t="s">
        <v>37</v>
      </c>
      <c r="H385" t="s">
        <v>1</v>
      </c>
    </row>
    <row r="386" spans="1:8" ht="15.6" x14ac:dyDescent="0.3">
      <c r="A386" s="4" t="s">
        <v>53</v>
      </c>
      <c r="B386">
        <f>(0.0028236*0.669)+0.208</f>
        <v>0.2098889884</v>
      </c>
      <c r="C386" t="s">
        <v>35</v>
      </c>
      <c r="D386" t="s">
        <v>36</v>
      </c>
      <c r="F386" t="s">
        <v>54</v>
      </c>
      <c r="G386" t="s">
        <v>37</v>
      </c>
      <c r="H386" s="4" t="s">
        <v>57</v>
      </c>
    </row>
    <row r="387" spans="1:8" x14ac:dyDescent="0.3">
      <c r="A387" t="s">
        <v>128</v>
      </c>
      <c r="B387">
        <f>0.061874*0.669</f>
        <v>4.1393706000000002E-2</v>
      </c>
      <c r="C387" t="s">
        <v>35</v>
      </c>
      <c r="D387" t="s">
        <v>82</v>
      </c>
      <c r="F387" t="s">
        <v>72</v>
      </c>
      <c r="G387" t="s">
        <v>37</v>
      </c>
      <c r="H387" t="s">
        <v>129</v>
      </c>
    </row>
    <row r="388" spans="1:8" x14ac:dyDescent="0.3">
      <c r="A388" t="s">
        <v>118</v>
      </c>
      <c r="B388">
        <f>0.000000034944*0.669</f>
        <v>2.3377536E-8</v>
      </c>
      <c r="C388" t="s">
        <v>35</v>
      </c>
      <c r="D388" t="s">
        <v>82</v>
      </c>
      <c r="F388" t="s">
        <v>120</v>
      </c>
      <c r="G388" t="s">
        <v>37</v>
      </c>
      <c r="H388" t="s">
        <v>119</v>
      </c>
    </row>
    <row r="389" spans="1:8" x14ac:dyDescent="0.3">
      <c r="A389" t="s">
        <v>125</v>
      </c>
      <c r="B389" s="2">
        <v>8.4800000000000005E-8</v>
      </c>
      <c r="C389" t="s">
        <v>35</v>
      </c>
      <c r="D389" t="s">
        <v>36</v>
      </c>
      <c r="F389" t="s">
        <v>7</v>
      </c>
      <c r="G389" t="s">
        <v>37</v>
      </c>
      <c r="H389" t="s">
        <v>124</v>
      </c>
    </row>
    <row r="390" spans="1:8" x14ac:dyDescent="0.3">
      <c r="A390" t="s">
        <v>121</v>
      </c>
      <c r="B390">
        <f>(0.00000521*0.669)+0.000010376</f>
        <v>1.386149E-5</v>
      </c>
      <c r="C390" t="s">
        <v>18</v>
      </c>
      <c r="E390" t="s">
        <v>19</v>
      </c>
      <c r="F390" t="s">
        <v>8</v>
      </c>
      <c r="G390" t="s">
        <v>20</v>
      </c>
    </row>
    <row r="391" spans="1:8" x14ac:dyDescent="0.3">
      <c r="A391" t="s">
        <v>24</v>
      </c>
      <c r="B391">
        <f>(0.000000000597*0.669)+0.000000004</f>
        <v>4.3993930000000006E-9</v>
      </c>
      <c r="C391" t="s">
        <v>18</v>
      </c>
      <c r="E391" t="s">
        <v>19</v>
      </c>
      <c r="F391" t="s">
        <v>8</v>
      </c>
      <c r="G391" t="s">
        <v>20</v>
      </c>
    </row>
    <row r="392" spans="1:8" x14ac:dyDescent="0.3">
      <c r="A392" t="s">
        <v>26</v>
      </c>
      <c r="B392">
        <f>(0.00018*0.669)+0.00018</f>
        <v>3.0042000000000003E-4</v>
      </c>
      <c r="C392" t="s">
        <v>18</v>
      </c>
      <c r="E392" t="s">
        <v>19</v>
      </c>
      <c r="F392" t="s">
        <v>8</v>
      </c>
      <c r="G392" t="s">
        <v>20</v>
      </c>
    </row>
    <row r="393" spans="1:8" x14ac:dyDescent="0.3">
      <c r="A393" t="s">
        <v>122</v>
      </c>
      <c r="B393">
        <f>0.0000018*0.669</f>
        <v>1.2042E-6</v>
      </c>
      <c r="C393" t="s">
        <v>18</v>
      </c>
      <c r="E393" t="s">
        <v>19</v>
      </c>
      <c r="F393" t="s">
        <v>8</v>
      </c>
      <c r="G393" t="s">
        <v>20</v>
      </c>
    </row>
    <row r="395" spans="1:8" ht="15.6" x14ac:dyDescent="0.3">
      <c r="A395" s="1" t="s">
        <v>0</v>
      </c>
      <c r="B395" s="1" t="s">
        <v>1</v>
      </c>
    </row>
    <row r="396" spans="1:8" x14ac:dyDescent="0.3">
      <c r="A396" t="s">
        <v>2</v>
      </c>
      <c r="B396" t="s">
        <v>99</v>
      </c>
    </row>
    <row r="397" spans="1:8" x14ac:dyDescent="0.3">
      <c r="A397" t="s">
        <v>3</v>
      </c>
      <c r="B397" t="s">
        <v>36</v>
      </c>
    </row>
    <row r="398" spans="1:8" x14ac:dyDescent="0.3">
      <c r="A398" t="s">
        <v>5</v>
      </c>
      <c r="B398">
        <v>1</v>
      </c>
    </row>
    <row r="399" spans="1:8" x14ac:dyDescent="0.3">
      <c r="A399" t="s">
        <v>6</v>
      </c>
      <c r="B399" t="s">
        <v>1</v>
      </c>
    </row>
    <row r="400" spans="1:8" x14ac:dyDescent="0.3">
      <c r="A400" t="s">
        <v>7</v>
      </c>
      <c r="B400" t="s">
        <v>8</v>
      </c>
    </row>
    <row r="401" spans="1:11" x14ac:dyDescent="0.3">
      <c r="A401" t="s">
        <v>92</v>
      </c>
      <c r="B401" t="s">
        <v>93</v>
      </c>
    </row>
    <row r="402" spans="1:11" ht="15.6" x14ac:dyDescent="0.3">
      <c r="A402" s="1" t="s">
        <v>9</v>
      </c>
    </row>
    <row r="403" spans="1:11" x14ac:dyDescent="0.3">
      <c r="A403" t="s">
        <v>10</v>
      </c>
      <c r="B403" t="s">
        <v>11</v>
      </c>
      <c r="C403" t="s">
        <v>12</v>
      </c>
      <c r="D403" t="s">
        <v>3</v>
      </c>
      <c r="E403" t="s">
        <v>7</v>
      </c>
      <c r="F403" t="s">
        <v>13</v>
      </c>
      <c r="G403" t="s">
        <v>14</v>
      </c>
      <c r="H403" t="s">
        <v>15</v>
      </c>
      <c r="I403" t="s">
        <v>2</v>
      </c>
      <c r="J403" t="s">
        <v>6</v>
      </c>
      <c r="K403" t="s">
        <v>16</v>
      </c>
    </row>
    <row r="404" spans="1:11" x14ac:dyDescent="0.3">
      <c r="A404" t="s">
        <v>17</v>
      </c>
      <c r="B404" s="2">
        <v>1.8385650224215247E-4</v>
      </c>
      <c r="C404" t="s">
        <v>18</v>
      </c>
      <c r="E404" t="s">
        <v>8</v>
      </c>
      <c r="F404" t="s">
        <v>19</v>
      </c>
      <c r="G404" t="s">
        <v>20</v>
      </c>
      <c r="I404" t="s">
        <v>21</v>
      </c>
    </row>
    <row r="405" spans="1:11" x14ac:dyDescent="0.3">
      <c r="A405" t="s">
        <v>22</v>
      </c>
      <c r="B405">
        <v>1.3713596052052344</v>
      </c>
      <c r="C405" t="s">
        <v>18</v>
      </c>
      <c r="E405" t="s">
        <v>8</v>
      </c>
      <c r="F405" t="s">
        <v>19</v>
      </c>
      <c r="G405" t="s">
        <v>20</v>
      </c>
      <c r="I405" t="s">
        <v>23</v>
      </c>
    </row>
    <row r="406" spans="1:11" x14ac:dyDescent="0.3">
      <c r="A406" t="s">
        <v>95</v>
      </c>
      <c r="B406" s="2">
        <f>2.65+B405</f>
        <v>4.0213596052052338</v>
      </c>
      <c r="C406" t="s">
        <v>18</v>
      </c>
      <c r="E406" t="s">
        <v>8</v>
      </c>
      <c r="F406" t="s">
        <v>96</v>
      </c>
      <c r="G406" t="s">
        <v>20</v>
      </c>
      <c r="H406" t="s">
        <v>97</v>
      </c>
      <c r="I406" t="s">
        <v>98</v>
      </c>
    </row>
    <row r="407" spans="1:11" x14ac:dyDescent="0.3">
      <c r="A407" t="s">
        <v>24</v>
      </c>
      <c r="B407" s="2">
        <v>5.2130044843049324E-6</v>
      </c>
      <c r="C407" t="s">
        <v>18</v>
      </c>
      <c r="E407" t="s">
        <v>8</v>
      </c>
      <c r="F407" t="s">
        <v>19</v>
      </c>
      <c r="G407" t="s">
        <v>20</v>
      </c>
      <c r="I407" t="s">
        <v>25</v>
      </c>
    </row>
    <row r="408" spans="1:11" x14ac:dyDescent="0.3">
      <c r="A408" t="s">
        <v>26</v>
      </c>
      <c r="B408" s="2">
        <v>4.2869955156950664E-4</v>
      </c>
      <c r="C408" t="s">
        <v>18</v>
      </c>
      <c r="E408" t="s">
        <v>8</v>
      </c>
      <c r="F408" t="s">
        <v>19</v>
      </c>
      <c r="G408" t="s">
        <v>20</v>
      </c>
      <c r="H408" t="s">
        <v>27</v>
      </c>
      <c r="I408" t="s">
        <v>25</v>
      </c>
    </row>
    <row r="409" spans="1:11" x14ac:dyDescent="0.3">
      <c r="A409" t="s">
        <v>28</v>
      </c>
      <c r="B409" s="2">
        <v>8.9686098654708509E-6</v>
      </c>
      <c r="C409" t="s">
        <v>18</v>
      </c>
      <c r="E409" t="s">
        <v>8</v>
      </c>
      <c r="F409" t="s">
        <v>19</v>
      </c>
      <c r="G409" t="s">
        <v>20</v>
      </c>
      <c r="I409" t="s">
        <v>25</v>
      </c>
    </row>
    <row r="410" spans="1:11" x14ac:dyDescent="0.3">
      <c r="A410" t="s">
        <v>29</v>
      </c>
      <c r="B410" s="2">
        <v>8.2448430493273531E-4</v>
      </c>
      <c r="C410" t="s">
        <v>18</v>
      </c>
      <c r="E410" t="s">
        <v>8</v>
      </c>
      <c r="F410" t="s">
        <v>19</v>
      </c>
      <c r="G410" t="s">
        <v>20</v>
      </c>
      <c r="I410" t="s">
        <v>30</v>
      </c>
    </row>
    <row r="411" spans="1:11" x14ac:dyDescent="0.3">
      <c r="A411" t="s">
        <v>1</v>
      </c>
      <c r="B411">
        <v>1</v>
      </c>
      <c r="C411" t="s">
        <v>31</v>
      </c>
      <c r="D411" t="s">
        <v>36</v>
      </c>
      <c r="E411" t="s">
        <v>8</v>
      </c>
      <c r="G411" t="s">
        <v>32</v>
      </c>
      <c r="I411" t="s">
        <v>6</v>
      </c>
      <c r="J411" t="s">
        <v>33</v>
      </c>
    </row>
    <row r="412" spans="1:11" x14ac:dyDescent="0.3">
      <c r="A412" t="s">
        <v>34</v>
      </c>
      <c r="B412" s="2">
        <v>2.8160765678334782E-2</v>
      </c>
      <c r="C412" t="s">
        <v>35</v>
      </c>
      <c r="D412" t="s">
        <v>36</v>
      </c>
      <c r="E412" t="s">
        <v>8</v>
      </c>
      <c r="G412" t="s">
        <v>37</v>
      </c>
      <c r="I412" t="s">
        <v>38</v>
      </c>
      <c r="J412" t="s">
        <v>39</v>
      </c>
      <c r="K412" t="s">
        <v>40</v>
      </c>
    </row>
    <row r="413" spans="1:11" x14ac:dyDescent="0.3">
      <c r="A413" t="s">
        <v>41</v>
      </c>
      <c r="B413" s="2">
        <v>1.1043437520915599E-3</v>
      </c>
      <c r="C413" t="s">
        <v>35</v>
      </c>
      <c r="D413" t="s">
        <v>36</v>
      </c>
      <c r="E413" t="s">
        <v>8</v>
      </c>
      <c r="G413" t="s">
        <v>37</v>
      </c>
      <c r="I413" t="s">
        <v>42</v>
      </c>
      <c r="J413" t="s">
        <v>43</v>
      </c>
      <c r="K413" t="s">
        <v>40</v>
      </c>
    </row>
    <row r="414" spans="1:11" x14ac:dyDescent="0.3">
      <c r="A414" t="s">
        <v>44</v>
      </c>
      <c r="B414" s="2">
        <v>5.9790732436472346E-10</v>
      </c>
      <c r="C414" t="s">
        <v>35</v>
      </c>
      <c r="D414" t="s">
        <v>36</v>
      </c>
      <c r="E414" t="s">
        <v>7</v>
      </c>
      <c r="G414" t="s">
        <v>37</v>
      </c>
      <c r="I414" t="s">
        <v>45</v>
      </c>
      <c r="J414" t="s">
        <v>46</v>
      </c>
      <c r="K414" t="s">
        <v>47</v>
      </c>
    </row>
    <row r="415" spans="1:11" x14ac:dyDescent="0.3">
      <c r="A415" t="s">
        <v>48</v>
      </c>
      <c r="B415" s="2">
        <v>6.6260625125493598E-5</v>
      </c>
      <c r="C415" t="s">
        <v>35</v>
      </c>
      <c r="D415" t="s">
        <v>36</v>
      </c>
      <c r="E415" t="s">
        <v>8</v>
      </c>
      <c r="G415" t="s">
        <v>37</v>
      </c>
      <c r="I415" t="s">
        <v>49</v>
      </c>
      <c r="J415" t="s">
        <v>50</v>
      </c>
      <c r="K415" t="s">
        <v>40</v>
      </c>
    </row>
    <row r="416" spans="1:11" x14ac:dyDescent="0.3">
      <c r="A416" t="s">
        <v>51</v>
      </c>
      <c r="B416" s="2">
        <v>6.6260625125493591E-2</v>
      </c>
      <c r="C416" t="s">
        <v>35</v>
      </c>
      <c r="D416" t="s">
        <v>82</v>
      </c>
      <c r="E416" t="s">
        <v>8</v>
      </c>
      <c r="G416" t="s">
        <v>37</v>
      </c>
      <c r="J416" t="s">
        <v>52</v>
      </c>
    </row>
    <row r="417" spans="1:11" x14ac:dyDescent="0.3">
      <c r="A417" t="s">
        <v>53</v>
      </c>
      <c r="B417" s="2">
        <v>0.17937219730941703</v>
      </c>
      <c r="C417" t="s">
        <v>35</v>
      </c>
      <c r="D417" t="s">
        <v>36</v>
      </c>
      <c r="E417" t="s">
        <v>54</v>
      </c>
      <c r="G417" t="s">
        <v>37</v>
      </c>
      <c r="H417" t="s">
        <v>55</v>
      </c>
      <c r="I417" t="s">
        <v>56</v>
      </c>
      <c r="J417" t="s">
        <v>57</v>
      </c>
      <c r="K417" t="s">
        <v>58</v>
      </c>
    </row>
    <row r="418" spans="1:11" x14ac:dyDescent="0.3">
      <c r="A418" t="s">
        <v>59</v>
      </c>
      <c r="B418" s="2">
        <v>1.1457566427949933E-2</v>
      </c>
      <c r="C418" t="s">
        <v>31</v>
      </c>
      <c r="D418" t="s">
        <v>60</v>
      </c>
      <c r="E418" t="s">
        <v>8</v>
      </c>
      <c r="G418" t="s">
        <v>37</v>
      </c>
      <c r="I418" t="s">
        <v>61</v>
      </c>
      <c r="J418" t="s">
        <v>62</v>
      </c>
      <c r="K418" t="s">
        <v>40</v>
      </c>
    </row>
    <row r="419" spans="1:11" x14ac:dyDescent="0.3">
      <c r="A419" t="s">
        <v>63</v>
      </c>
      <c r="B419" s="2">
        <v>2.20868750418312</v>
      </c>
      <c r="C419" t="s">
        <v>35</v>
      </c>
      <c r="D419" t="s">
        <v>4</v>
      </c>
      <c r="E419" t="s">
        <v>64</v>
      </c>
      <c r="G419" t="s">
        <v>37</v>
      </c>
      <c r="J419" t="s">
        <v>65</v>
      </c>
    </row>
    <row r="420" spans="1:11" x14ac:dyDescent="0.3">
      <c r="A420" t="s">
        <v>126</v>
      </c>
      <c r="B420">
        <v>55.5</v>
      </c>
      <c r="C420" t="s">
        <v>18</v>
      </c>
      <c r="E420" t="s">
        <v>72</v>
      </c>
      <c r="F420" t="s">
        <v>127</v>
      </c>
      <c r="G420" t="s">
        <v>20</v>
      </c>
    </row>
    <row r="422" spans="1:11" ht="15.6" x14ac:dyDescent="0.3">
      <c r="A422" s="1" t="s">
        <v>0</v>
      </c>
      <c r="B422" s="1" t="s">
        <v>116</v>
      </c>
    </row>
    <row r="423" spans="1:11" x14ac:dyDescent="0.3">
      <c r="A423" t="s">
        <v>3</v>
      </c>
      <c r="B423" t="s">
        <v>84</v>
      </c>
    </row>
    <row r="424" spans="1:11" x14ac:dyDescent="0.3">
      <c r="A424" t="s">
        <v>5</v>
      </c>
      <c r="B424">
        <v>1</v>
      </c>
    </row>
    <row r="425" spans="1:11" x14ac:dyDescent="0.3">
      <c r="A425" t="s">
        <v>6</v>
      </c>
      <c r="B425" t="s">
        <v>117</v>
      </c>
    </row>
    <row r="426" spans="1:11" x14ac:dyDescent="0.3">
      <c r="A426" t="s">
        <v>14</v>
      </c>
      <c r="B426" t="s">
        <v>100</v>
      </c>
    </row>
    <row r="427" spans="1:11" x14ac:dyDescent="0.3">
      <c r="A427" t="s">
        <v>7</v>
      </c>
      <c r="B427" t="s">
        <v>8</v>
      </c>
    </row>
    <row r="428" spans="1:11" x14ac:dyDescent="0.3">
      <c r="A428" t="s">
        <v>92</v>
      </c>
      <c r="B428" t="s">
        <v>93</v>
      </c>
    </row>
    <row r="429" spans="1:11" x14ac:dyDescent="0.3">
      <c r="A429" t="s">
        <v>2</v>
      </c>
      <c r="B429" t="s">
        <v>123</v>
      </c>
    </row>
    <row r="430" spans="1:11" ht="15.6" x14ac:dyDescent="0.3">
      <c r="A430" s="1" t="s">
        <v>9</v>
      </c>
    </row>
    <row r="431" spans="1:11" x14ac:dyDescent="0.3">
      <c r="A431" t="s">
        <v>10</v>
      </c>
      <c r="B431" t="s">
        <v>11</v>
      </c>
      <c r="C431" t="s">
        <v>12</v>
      </c>
      <c r="D431" t="s">
        <v>3</v>
      </c>
      <c r="E431" t="s">
        <v>13</v>
      </c>
      <c r="F431" t="s">
        <v>7</v>
      </c>
      <c r="G431" t="s">
        <v>14</v>
      </c>
      <c r="H431" t="s">
        <v>6</v>
      </c>
    </row>
    <row r="432" spans="1:11" x14ac:dyDescent="0.3">
      <c r="A432" t="s">
        <v>116</v>
      </c>
      <c r="B432">
        <v>1</v>
      </c>
      <c r="C432" t="s">
        <v>65</v>
      </c>
      <c r="D432" t="s">
        <v>84</v>
      </c>
      <c r="F432" t="s">
        <v>8</v>
      </c>
      <c r="G432" t="s">
        <v>32</v>
      </c>
      <c r="H432" t="s">
        <v>117</v>
      </c>
    </row>
    <row r="433" spans="1:8" x14ac:dyDescent="0.3">
      <c r="A433" t="s">
        <v>1</v>
      </c>
      <c r="B433">
        <v>1.02</v>
      </c>
      <c r="C433" t="s">
        <v>65</v>
      </c>
      <c r="D433" t="s">
        <v>84</v>
      </c>
      <c r="F433" t="s">
        <v>8</v>
      </c>
      <c r="G433" t="s">
        <v>37</v>
      </c>
      <c r="H433" t="s">
        <v>1</v>
      </c>
    </row>
    <row r="434" spans="1:8" ht="15.6" x14ac:dyDescent="0.3">
      <c r="A434" s="4" t="s">
        <v>53</v>
      </c>
      <c r="B434">
        <f>(0.0028236*0.669)+0.208</f>
        <v>0.2098889884</v>
      </c>
      <c r="C434" t="s">
        <v>35</v>
      </c>
      <c r="D434" t="s">
        <v>84</v>
      </c>
      <c r="F434" t="s">
        <v>54</v>
      </c>
      <c r="G434" t="s">
        <v>37</v>
      </c>
      <c r="H434" s="4" t="s">
        <v>57</v>
      </c>
    </row>
    <row r="435" spans="1:8" x14ac:dyDescent="0.3">
      <c r="A435" t="s">
        <v>128</v>
      </c>
      <c r="B435">
        <f>0.061874*0.669</f>
        <v>4.1393706000000002E-2</v>
      </c>
      <c r="C435" t="s">
        <v>35</v>
      </c>
      <c r="D435" t="s">
        <v>82</v>
      </c>
      <c r="F435" t="s">
        <v>72</v>
      </c>
      <c r="G435" t="s">
        <v>37</v>
      </c>
      <c r="H435" t="s">
        <v>129</v>
      </c>
    </row>
    <row r="436" spans="1:8" x14ac:dyDescent="0.3">
      <c r="A436" t="s">
        <v>118</v>
      </c>
      <c r="B436">
        <f>0.000000034944*0.669</f>
        <v>2.3377536E-8</v>
      </c>
      <c r="C436" t="s">
        <v>35</v>
      </c>
      <c r="D436" t="s">
        <v>82</v>
      </c>
      <c r="F436" t="s">
        <v>120</v>
      </c>
      <c r="G436" t="s">
        <v>37</v>
      </c>
      <c r="H436" t="s">
        <v>119</v>
      </c>
    </row>
    <row r="437" spans="1:8" x14ac:dyDescent="0.3">
      <c r="A437" t="s">
        <v>125</v>
      </c>
      <c r="B437" s="2">
        <v>8.4800000000000005E-8</v>
      </c>
      <c r="C437" t="s">
        <v>35</v>
      </c>
      <c r="D437" t="s">
        <v>36</v>
      </c>
      <c r="F437" t="s">
        <v>7</v>
      </c>
      <c r="G437" t="s">
        <v>37</v>
      </c>
      <c r="H437" t="s">
        <v>124</v>
      </c>
    </row>
    <row r="438" spans="1:8" x14ac:dyDescent="0.3">
      <c r="A438" t="s">
        <v>121</v>
      </c>
      <c r="B438">
        <f>(0.00000521*0.669)+0.000010376</f>
        <v>1.386149E-5</v>
      </c>
      <c r="C438" t="s">
        <v>18</v>
      </c>
      <c r="E438" t="s">
        <v>19</v>
      </c>
      <c r="F438" t="s">
        <v>8</v>
      </c>
      <c r="G438" t="s">
        <v>20</v>
      </c>
    </row>
    <row r="439" spans="1:8" x14ac:dyDescent="0.3">
      <c r="A439" t="s">
        <v>24</v>
      </c>
      <c r="B439">
        <f>(0.000000000597*0.669)+0.000000004</f>
        <v>4.3993930000000006E-9</v>
      </c>
      <c r="C439" t="s">
        <v>18</v>
      </c>
      <c r="E439" t="s">
        <v>19</v>
      </c>
      <c r="F439" t="s">
        <v>8</v>
      </c>
      <c r="G439" t="s">
        <v>20</v>
      </c>
    </row>
    <row r="440" spans="1:8" x14ac:dyDescent="0.3">
      <c r="A440" t="s">
        <v>26</v>
      </c>
      <c r="B440">
        <f>(0.00018*0.669)+0.00018</f>
        <v>3.0042000000000003E-4</v>
      </c>
      <c r="C440" t="s">
        <v>18</v>
      </c>
      <c r="E440" t="s">
        <v>19</v>
      </c>
      <c r="F440" t="s">
        <v>8</v>
      </c>
      <c r="G440" t="s">
        <v>20</v>
      </c>
    </row>
    <row r="441" spans="1:8" x14ac:dyDescent="0.3">
      <c r="A441" t="s">
        <v>122</v>
      </c>
      <c r="B441">
        <f>0.0000018*0.669</f>
        <v>1.2042E-6</v>
      </c>
      <c r="C441" t="s">
        <v>18</v>
      </c>
      <c r="E441" t="s">
        <v>19</v>
      </c>
      <c r="F441" t="s">
        <v>8</v>
      </c>
      <c r="G441" t="s">
        <v>20</v>
      </c>
    </row>
    <row r="443" spans="1:8" ht="15.6" x14ac:dyDescent="0.3">
      <c r="A443" s="1" t="s">
        <v>0</v>
      </c>
      <c r="B443" s="1" t="s">
        <v>1</v>
      </c>
    </row>
    <row r="444" spans="1:8" x14ac:dyDescent="0.3">
      <c r="A444" t="s">
        <v>2</v>
      </c>
      <c r="B444" t="s">
        <v>99</v>
      </c>
    </row>
    <row r="445" spans="1:8" x14ac:dyDescent="0.3">
      <c r="A445" t="s">
        <v>3</v>
      </c>
      <c r="B445" t="s">
        <v>84</v>
      </c>
    </row>
    <row r="446" spans="1:8" x14ac:dyDescent="0.3">
      <c r="A446" t="s">
        <v>5</v>
      </c>
      <c r="B446">
        <v>1</v>
      </c>
    </row>
    <row r="447" spans="1:8" x14ac:dyDescent="0.3">
      <c r="A447" t="s">
        <v>6</v>
      </c>
      <c r="B447" t="s">
        <v>1</v>
      </c>
    </row>
    <row r="448" spans="1:8" x14ac:dyDescent="0.3">
      <c r="A448" t="s">
        <v>7</v>
      </c>
      <c r="B448" t="s">
        <v>8</v>
      </c>
    </row>
    <row r="449" spans="1:11" x14ac:dyDescent="0.3">
      <c r="A449" t="s">
        <v>92</v>
      </c>
      <c r="B449" t="s">
        <v>93</v>
      </c>
    </row>
    <row r="450" spans="1:11" ht="15.6" x14ac:dyDescent="0.3">
      <c r="A450" s="1" t="s">
        <v>9</v>
      </c>
    </row>
    <row r="451" spans="1:11" x14ac:dyDescent="0.3">
      <c r="A451" t="s">
        <v>10</v>
      </c>
      <c r="B451" t="s">
        <v>11</v>
      </c>
      <c r="C451" t="s">
        <v>12</v>
      </c>
      <c r="D451" t="s">
        <v>3</v>
      </c>
      <c r="E451" t="s">
        <v>7</v>
      </c>
      <c r="F451" t="s">
        <v>13</v>
      </c>
      <c r="G451" t="s">
        <v>14</v>
      </c>
      <c r="H451" t="s">
        <v>15</v>
      </c>
      <c r="I451" t="s">
        <v>2</v>
      </c>
      <c r="J451" t="s">
        <v>6</v>
      </c>
      <c r="K451" t="s">
        <v>16</v>
      </c>
    </row>
    <row r="452" spans="1:11" x14ac:dyDescent="0.3">
      <c r="A452" t="s">
        <v>17</v>
      </c>
      <c r="B452" s="2">
        <v>1.8385650224215247E-4</v>
      </c>
      <c r="C452" t="s">
        <v>18</v>
      </c>
      <c r="E452" t="s">
        <v>8</v>
      </c>
      <c r="F452" t="s">
        <v>19</v>
      </c>
      <c r="G452" t="s">
        <v>20</v>
      </c>
      <c r="I452" t="s">
        <v>21</v>
      </c>
    </row>
    <row r="453" spans="1:11" x14ac:dyDescent="0.3">
      <c r="A453" t="s">
        <v>22</v>
      </c>
      <c r="B453">
        <v>1.3713596052052344</v>
      </c>
      <c r="C453" t="s">
        <v>18</v>
      </c>
      <c r="E453" t="s">
        <v>8</v>
      </c>
      <c r="F453" t="s">
        <v>19</v>
      </c>
      <c r="G453" t="s">
        <v>20</v>
      </c>
      <c r="I453" t="s">
        <v>23</v>
      </c>
    </row>
    <row r="454" spans="1:11" x14ac:dyDescent="0.3">
      <c r="A454" t="s">
        <v>95</v>
      </c>
      <c r="B454" s="2">
        <f>2.65+B453</f>
        <v>4.0213596052052338</v>
      </c>
      <c r="C454" t="s">
        <v>18</v>
      </c>
      <c r="E454" t="s">
        <v>8</v>
      </c>
      <c r="F454" t="s">
        <v>96</v>
      </c>
      <c r="G454" t="s">
        <v>20</v>
      </c>
      <c r="H454" t="s">
        <v>97</v>
      </c>
      <c r="I454" t="s">
        <v>98</v>
      </c>
    </row>
    <row r="455" spans="1:11" x14ac:dyDescent="0.3">
      <c r="A455" t="s">
        <v>24</v>
      </c>
      <c r="B455" s="2">
        <v>5.2130044843049324E-6</v>
      </c>
      <c r="C455" t="s">
        <v>18</v>
      </c>
      <c r="E455" t="s">
        <v>8</v>
      </c>
      <c r="F455" t="s">
        <v>19</v>
      </c>
      <c r="G455" t="s">
        <v>20</v>
      </c>
      <c r="I455" t="s">
        <v>25</v>
      </c>
    </row>
    <row r="456" spans="1:11" x14ac:dyDescent="0.3">
      <c r="A456" t="s">
        <v>26</v>
      </c>
      <c r="B456" s="2">
        <v>4.2869955156950664E-4</v>
      </c>
      <c r="C456" t="s">
        <v>18</v>
      </c>
      <c r="E456" t="s">
        <v>8</v>
      </c>
      <c r="F456" t="s">
        <v>19</v>
      </c>
      <c r="G456" t="s">
        <v>20</v>
      </c>
      <c r="H456" t="s">
        <v>27</v>
      </c>
      <c r="I456" t="s">
        <v>25</v>
      </c>
    </row>
    <row r="457" spans="1:11" x14ac:dyDescent="0.3">
      <c r="A457" t="s">
        <v>28</v>
      </c>
      <c r="B457" s="2">
        <v>8.9686098654708509E-6</v>
      </c>
      <c r="C457" t="s">
        <v>18</v>
      </c>
      <c r="E457" t="s">
        <v>8</v>
      </c>
      <c r="F457" t="s">
        <v>19</v>
      </c>
      <c r="G457" t="s">
        <v>20</v>
      </c>
      <c r="I457" t="s">
        <v>25</v>
      </c>
    </row>
    <row r="458" spans="1:11" x14ac:dyDescent="0.3">
      <c r="A458" t="s">
        <v>29</v>
      </c>
      <c r="B458" s="2">
        <v>8.2448430493273531E-4</v>
      </c>
      <c r="C458" t="s">
        <v>18</v>
      </c>
      <c r="E458" t="s">
        <v>8</v>
      </c>
      <c r="F458" t="s">
        <v>19</v>
      </c>
      <c r="G458" t="s">
        <v>20</v>
      </c>
      <c r="I458" t="s">
        <v>30</v>
      </c>
    </row>
    <row r="459" spans="1:11" x14ac:dyDescent="0.3">
      <c r="A459" t="s">
        <v>1</v>
      </c>
      <c r="B459">
        <v>1</v>
      </c>
      <c r="C459" t="s">
        <v>31</v>
      </c>
      <c r="D459" t="s">
        <v>84</v>
      </c>
      <c r="E459" t="s">
        <v>8</v>
      </c>
      <c r="G459" t="s">
        <v>32</v>
      </c>
      <c r="I459" t="s">
        <v>6</v>
      </c>
      <c r="J459" t="s">
        <v>33</v>
      </c>
    </row>
    <row r="460" spans="1:11" x14ac:dyDescent="0.3">
      <c r="A460" t="s">
        <v>34</v>
      </c>
      <c r="B460" s="2">
        <v>2.8160765678334782E-2</v>
      </c>
      <c r="C460" t="s">
        <v>35</v>
      </c>
      <c r="D460" t="s">
        <v>36</v>
      </c>
      <c r="E460" t="s">
        <v>8</v>
      </c>
      <c r="G460" t="s">
        <v>37</v>
      </c>
      <c r="I460" t="s">
        <v>38</v>
      </c>
      <c r="J460" t="s">
        <v>39</v>
      </c>
      <c r="K460" t="s">
        <v>40</v>
      </c>
    </row>
    <row r="461" spans="1:11" x14ac:dyDescent="0.3">
      <c r="A461" t="s">
        <v>41</v>
      </c>
      <c r="B461" s="2">
        <v>1.1043437520915599E-3</v>
      </c>
      <c r="C461" t="s">
        <v>35</v>
      </c>
      <c r="D461" t="s">
        <v>36</v>
      </c>
      <c r="E461" t="s">
        <v>8</v>
      </c>
      <c r="G461" t="s">
        <v>37</v>
      </c>
      <c r="I461" t="s">
        <v>42</v>
      </c>
      <c r="J461" t="s">
        <v>43</v>
      </c>
      <c r="K461" t="s">
        <v>40</v>
      </c>
    </row>
    <row r="462" spans="1:11" x14ac:dyDescent="0.3">
      <c r="A462" t="s">
        <v>44</v>
      </c>
      <c r="B462" s="2">
        <v>5.9790732436472346E-10</v>
      </c>
      <c r="C462" t="s">
        <v>35</v>
      </c>
      <c r="D462" t="s">
        <v>36</v>
      </c>
      <c r="E462" t="s">
        <v>7</v>
      </c>
      <c r="G462" t="s">
        <v>37</v>
      </c>
      <c r="I462" t="s">
        <v>45</v>
      </c>
      <c r="J462" t="s">
        <v>46</v>
      </c>
      <c r="K462" t="s">
        <v>47</v>
      </c>
    </row>
    <row r="463" spans="1:11" x14ac:dyDescent="0.3">
      <c r="A463" t="s">
        <v>48</v>
      </c>
      <c r="B463" s="2">
        <v>6.6260625125493598E-5</v>
      </c>
      <c r="C463" t="s">
        <v>35</v>
      </c>
      <c r="D463" t="s">
        <v>36</v>
      </c>
      <c r="E463" t="s">
        <v>8</v>
      </c>
      <c r="G463" t="s">
        <v>37</v>
      </c>
      <c r="I463" t="s">
        <v>49</v>
      </c>
      <c r="J463" t="s">
        <v>50</v>
      </c>
      <c r="K463" t="s">
        <v>40</v>
      </c>
    </row>
    <row r="464" spans="1:11" x14ac:dyDescent="0.3">
      <c r="A464" t="s">
        <v>51</v>
      </c>
      <c r="B464" s="2">
        <v>6.6260625125493591E-2</v>
      </c>
      <c r="C464" t="s">
        <v>35</v>
      </c>
      <c r="D464" t="s">
        <v>82</v>
      </c>
      <c r="E464" t="s">
        <v>8</v>
      </c>
      <c r="G464" t="s">
        <v>37</v>
      </c>
      <c r="J464" t="s">
        <v>52</v>
      </c>
    </row>
    <row r="465" spans="1:11" x14ac:dyDescent="0.3">
      <c r="A465" t="s">
        <v>53</v>
      </c>
      <c r="B465" s="2">
        <v>0.17937219730941703</v>
      </c>
      <c r="C465" t="s">
        <v>35</v>
      </c>
      <c r="D465" t="s">
        <v>84</v>
      </c>
      <c r="E465" t="s">
        <v>54</v>
      </c>
      <c r="G465" t="s">
        <v>37</v>
      </c>
      <c r="H465" t="s">
        <v>55</v>
      </c>
      <c r="I465" t="s">
        <v>56</v>
      </c>
      <c r="J465" t="s">
        <v>57</v>
      </c>
      <c r="K465" t="s">
        <v>58</v>
      </c>
    </row>
    <row r="466" spans="1:11" x14ac:dyDescent="0.3">
      <c r="A466" t="s">
        <v>59</v>
      </c>
      <c r="B466" s="2">
        <v>1.1457566427949933E-2</v>
      </c>
      <c r="C466" t="s">
        <v>31</v>
      </c>
      <c r="D466" t="s">
        <v>60</v>
      </c>
      <c r="E466" t="s">
        <v>8</v>
      </c>
      <c r="G466" t="s">
        <v>37</v>
      </c>
      <c r="I466" t="s">
        <v>61</v>
      </c>
      <c r="J466" t="s">
        <v>62</v>
      </c>
      <c r="K466" t="s">
        <v>40</v>
      </c>
    </row>
    <row r="467" spans="1:11" x14ac:dyDescent="0.3">
      <c r="A467" t="s">
        <v>63</v>
      </c>
      <c r="B467" s="2">
        <v>2.20868750418312</v>
      </c>
      <c r="C467" t="s">
        <v>35</v>
      </c>
      <c r="D467" t="s">
        <v>4</v>
      </c>
      <c r="E467" t="s">
        <v>64</v>
      </c>
      <c r="G467" t="s">
        <v>37</v>
      </c>
      <c r="J467" t="s">
        <v>65</v>
      </c>
    </row>
    <row r="468" spans="1:11" x14ac:dyDescent="0.3">
      <c r="A468" t="s">
        <v>126</v>
      </c>
      <c r="B468">
        <v>55.5</v>
      </c>
      <c r="C468" t="s">
        <v>18</v>
      </c>
      <c r="E468" t="s">
        <v>72</v>
      </c>
      <c r="F468" t="s">
        <v>127</v>
      </c>
      <c r="G468" t="s">
        <v>20</v>
      </c>
    </row>
    <row r="470" spans="1:11" ht="15.6" x14ac:dyDescent="0.3">
      <c r="A470" s="1" t="s">
        <v>0</v>
      </c>
      <c r="B470" s="1" t="s">
        <v>116</v>
      </c>
    </row>
    <row r="471" spans="1:11" x14ac:dyDescent="0.3">
      <c r="A471" t="s">
        <v>3</v>
      </c>
      <c r="B471" t="s">
        <v>83</v>
      </c>
    </row>
    <row r="472" spans="1:11" x14ac:dyDescent="0.3">
      <c r="A472" t="s">
        <v>5</v>
      </c>
      <c r="B472">
        <v>1</v>
      </c>
    </row>
    <row r="473" spans="1:11" x14ac:dyDescent="0.3">
      <c r="A473" t="s">
        <v>6</v>
      </c>
      <c r="B473" t="s">
        <v>117</v>
      </c>
    </row>
    <row r="474" spans="1:11" x14ac:dyDescent="0.3">
      <c r="A474" t="s">
        <v>14</v>
      </c>
      <c r="B474" t="s">
        <v>100</v>
      </c>
    </row>
    <row r="475" spans="1:11" x14ac:dyDescent="0.3">
      <c r="A475" t="s">
        <v>7</v>
      </c>
      <c r="B475" t="s">
        <v>8</v>
      </c>
    </row>
    <row r="476" spans="1:11" x14ac:dyDescent="0.3">
      <c r="A476" t="s">
        <v>92</v>
      </c>
      <c r="B476" t="s">
        <v>93</v>
      </c>
    </row>
    <row r="477" spans="1:11" x14ac:dyDescent="0.3">
      <c r="A477" t="s">
        <v>2</v>
      </c>
      <c r="B477" t="s">
        <v>123</v>
      </c>
    </row>
    <row r="478" spans="1:11" ht="15.6" x14ac:dyDescent="0.3">
      <c r="A478" s="1" t="s">
        <v>9</v>
      </c>
    </row>
    <row r="479" spans="1:11" x14ac:dyDescent="0.3">
      <c r="A479" t="s">
        <v>10</v>
      </c>
      <c r="B479" t="s">
        <v>11</v>
      </c>
      <c r="C479" t="s">
        <v>12</v>
      </c>
      <c r="D479" t="s">
        <v>3</v>
      </c>
      <c r="E479" t="s">
        <v>13</v>
      </c>
      <c r="F479" t="s">
        <v>7</v>
      </c>
      <c r="G479" t="s">
        <v>14</v>
      </c>
      <c r="H479" t="s">
        <v>6</v>
      </c>
    </row>
    <row r="480" spans="1:11" x14ac:dyDescent="0.3">
      <c r="A480" t="s">
        <v>116</v>
      </c>
      <c r="B480">
        <v>1</v>
      </c>
      <c r="C480" t="s">
        <v>65</v>
      </c>
      <c r="D480" t="s">
        <v>83</v>
      </c>
      <c r="F480" t="s">
        <v>8</v>
      </c>
      <c r="G480" t="s">
        <v>32</v>
      </c>
      <c r="H480" t="s">
        <v>117</v>
      </c>
    </row>
    <row r="481" spans="1:8" x14ac:dyDescent="0.3">
      <c r="A481" t="s">
        <v>1</v>
      </c>
      <c r="B481">
        <v>1.02</v>
      </c>
      <c r="C481" t="s">
        <v>65</v>
      </c>
      <c r="D481" t="s">
        <v>83</v>
      </c>
      <c r="F481" t="s">
        <v>8</v>
      </c>
      <c r="G481" t="s">
        <v>37</v>
      </c>
      <c r="H481" t="s">
        <v>1</v>
      </c>
    </row>
    <row r="482" spans="1:8" ht="15.6" x14ac:dyDescent="0.3">
      <c r="A482" s="4" t="s">
        <v>53</v>
      </c>
      <c r="B482">
        <f>(0.0028236*0.669)+0.208</f>
        <v>0.2098889884</v>
      </c>
      <c r="C482" t="s">
        <v>35</v>
      </c>
      <c r="D482" t="s">
        <v>83</v>
      </c>
      <c r="F482" t="s">
        <v>54</v>
      </c>
      <c r="G482" t="s">
        <v>37</v>
      </c>
      <c r="H482" s="4" t="s">
        <v>57</v>
      </c>
    </row>
    <row r="483" spans="1:8" x14ac:dyDescent="0.3">
      <c r="A483" t="s">
        <v>128</v>
      </c>
      <c r="B483">
        <f>0.061874*0.669</f>
        <v>4.1393706000000002E-2</v>
      </c>
      <c r="C483" t="s">
        <v>35</v>
      </c>
      <c r="D483" t="s">
        <v>82</v>
      </c>
      <c r="F483" t="s">
        <v>72</v>
      </c>
      <c r="G483" t="s">
        <v>37</v>
      </c>
      <c r="H483" t="s">
        <v>129</v>
      </c>
    </row>
    <row r="484" spans="1:8" x14ac:dyDescent="0.3">
      <c r="A484" t="s">
        <v>118</v>
      </c>
      <c r="B484">
        <f>0.000000034944*0.669</f>
        <v>2.3377536E-8</v>
      </c>
      <c r="C484" t="s">
        <v>35</v>
      </c>
      <c r="D484" t="s">
        <v>82</v>
      </c>
      <c r="F484" t="s">
        <v>120</v>
      </c>
      <c r="G484" t="s">
        <v>37</v>
      </c>
      <c r="H484" t="s">
        <v>119</v>
      </c>
    </row>
    <row r="485" spans="1:8" x14ac:dyDescent="0.3">
      <c r="A485" t="s">
        <v>125</v>
      </c>
      <c r="B485" s="2">
        <v>8.4800000000000005E-8</v>
      </c>
      <c r="C485" t="s">
        <v>35</v>
      </c>
      <c r="D485" t="s">
        <v>36</v>
      </c>
      <c r="F485" t="s">
        <v>7</v>
      </c>
      <c r="G485" t="s">
        <v>37</v>
      </c>
      <c r="H485" t="s">
        <v>124</v>
      </c>
    </row>
    <row r="486" spans="1:8" x14ac:dyDescent="0.3">
      <c r="A486" t="s">
        <v>121</v>
      </c>
      <c r="B486">
        <f>(0.00000521*0.669)+0.000010376</f>
        <v>1.386149E-5</v>
      </c>
      <c r="C486" t="s">
        <v>18</v>
      </c>
      <c r="E486" t="s">
        <v>19</v>
      </c>
      <c r="F486" t="s">
        <v>8</v>
      </c>
      <c r="G486" t="s">
        <v>20</v>
      </c>
    </row>
    <row r="487" spans="1:8" x14ac:dyDescent="0.3">
      <c r="A487" t="s">
        <v>24</v>
      </c>
      <c r="B487">
        <f>(0.000000000597*0.669)+0.000000004</f>
        <v>4.3993930000000006E-9</v>
      </c>
      <c r="C487" t="s">
        <v>18</v>
      </c>
      <c r="E487" t="s">
        <v>19</v>
      </c>
      <c r="F487" t="s">
        <v>8</v>
      </c>
      <c r="G487" t="s">
        <v>20</v>
      </c>
    </row>
    <row r="488" spans="1:8" x14ac:dyDescent="0.3">
      <c r="A488" t="s">
        <v>26</v>
      </c>
      <c r="B488">
        <f>(0.00018*0.669)+0.00018</f>
        <v>3.0042000000000003E-4</v>
      </c>
      <c r="C488" t="s">
        <v>18</v>
      </c>
      <c r="E488" t="s">
        <v>19</v>
      </c>
      <c r="F488" t="s">
        <v>8</v>
      </c>
      <c r="G488" t="s">
        <v>20</v>
      </c>
    </row>
    <row r="489" spans="1:8" x14ac:dyDescent="0.3">
      <c r="A489" t="s">
        <v>122</v>
      </c>
      <c r="B489">
        <f>0.0000018*0.669</f>
        <v>1.2042E-6</v>
      </c>
      <c r="C489" t="s">
        <v>18</v>
      </c>
      <c r="E489" t="s">
        <v>19</v>
      </c>
      <c r="F489" t="s">
        <v>8</v>
      </c>
      <c r="G489" t="s">
        <v>20</v>
      </c>
    </row>
    <row r="491" spans="1:8" ht="15.6" x14ac:dyDescent="0.3">
      <c r="A491" s="1" t="s">
        <v>0</v>
      </c>
      <c r="B491" s="1" t="s">
        <v>1</v>
      </c>
    </row>
    <row r="492" spans="1:8" x14ac:dyDescent="0.3">
      <c r="A492" t="s">
        <v>2</v>
      </c>
      <c r="B492" t="s">
        <v>99</v>
      </c>
    </row>
    <row r="493" spans="1:8" x14ac:dyDescent="0.3">
      <c r="A493" t="s">
        <v>3</v>
      </c>
      <c r="B493" t="s">
        <v>83</v>
      </c>
    </row>
    <row r="494" spans="1:8" x14ac:dyDescent="0.3">
      <c r="A494" t="s">
        <v>5</v>
      </c>
      <c r="B494">
        <v>1</v>
      </c>
    </row>
    <row r="495" spans="1:8" x14ac:dyDescent="0.3">
      <c r="A495" t="s">
        <v>6</v>
      </c>
      <c r="B495" t="s">
        <v>1</v>
      </c>
    </row>
    <row r="496" spans="1:8" x14ac:dyDescent="0.3">
      <c r="A496" t="s">
        <v>7</v>
      </c>
      <c r="B496" t="s">
        <v>8</v>
      </c>
    </row>
    <row r="497" spans="1:11" x14ac:dyDescent="0.3">
      <c r="A497" t="s">
        <v>92</v>
      </c>
      <c r="B497" t="s">
        <v>93</v>
      </c>
    </row>
    <row r="498" spans="1:11" ht="15.6" x14ac:dyDescent="0.3">
      <c r="A498" s="1" t="s">
        <v>9</v>
      </c>
    </row>
    <row r="499" spans="1:11" x14ac:dyDescent="0.3">
      <c r="A499" t="s">
        <v>10</v>
      </c>
      <c r="B499" t="s">
        <v>11</v>
      </c>
      <c r="C499" t="s">
        <v>12</v>
      </c>
      <c r="D499" t="s">
        <v>3</v>
      </c>
      <c r="E499" t="s">
        <v>7</v>
      </c>
      <c r="F499" t="s">
        <v>13</v>
      </c>
      <c r="G499" t="s">
        <v>14</v>
      </c>
      <c r="H499" t="s">
        <v>15</v>
      </c>
      <c r="I499" t="s">
        <v>2</v>
      </c>
      <c r="J499" t="s">
        <v>6</v>
      </c>
      <c r="K499" t="s">
        <v>16</v>
      </c>
    </row>
    <row r="500" spans="1:11" x14ac:dyDescent="0.3">
      <c r="A500" t="s">
        <v>17</v>
      </c>
      <c r="B500" s="2">
        <v>1.8385650224215247E-4</v>
      </c>
      <c r="C500" t="s">
        <v>18</v>
      </c>
      <c r="E500" t="s">
        <v>8</v>
      </c>
      <c r="F500" t="s">
        <v>19</v>
      </c>
      <c r="G500" t="s">
        <v>20</v>
      </c>
      <c r="I500" t="s">
        <v>21</v>
      </c>
    </row>
    <row r="501" spans="1:11" x14ac:dyDescent="0.3">
      <c r="A501" t="s">
        <v>22</v>
      </c>
      <c r="B501">
        <v>1.3713596052052344</v>
      </c>
      <c r="C501" t="s">
        <v>18</v>
      </c>
      <c r="E501" t="s">
        <v>8</v>
      </c>
      <c r="F501" t="s">
        <v>19</v>
      </c>
      <c r="G501" t="s">
        <v>20</v>
      </c>
      <c r="I501" t="s">
        <v>23</v>
      </c>
    </row>
    <row r="502" spans="1:11" x14ac:dyDescent="0.3">
      <c r="A502" t="s">
        <v>95</v>
      </c>
      <c r="B502" s="2">
        <f>2.65+B501</f>
        <v>4.0213596052052338</v>
      </c>
      <c r="C502" t="s">
        <v>18</v>
      </c>
      <c r="E502" t="s">
        <v>8</v>
      </c>
      <c r="F502" t="s">
        <v>96</v>
      </c>
      <c r="G502" t="s">
        <v>20</v>
      </c>
      <c r="H502" t="s">
        <v>97</v>
      </c>
      <c r="I502" t="s">
        <v>98</v>
      </c>
    </row>
    <row r="503" spans="1:11" x14ac:dyDescent="0.3">
      <c r="A503" t="s">
        <v>24</v>
      </c>
      <c r="B503" s="2">
        <v>5.2130044843049324E-6</v>
      </c>
      <c r="C503" t="s">
        <v>18</v>
      </c>
      <c r="E503" t="s">
        <v>8</v>
      </c>
      <c r="F503" t="s">
        <v>19</v>
      </c>
      <c r="G503" t="s">
        <v>20</v>
      </c>
      <c r="I503" t="s">
        <v>25</v>
      </c>
    </row>
    <row r="504" spans="1:11" x14ac:dyDescent="0.3">
      <c r="A504" t="s">
        <v>26</v>
      </c>
      <c r="B504" s="2">
        <v>4.2869955156950664E-4</v>
      </c>
      <c r="C504" t="s">
        <v>18</v>
      </c>
      <c r="E504" t="s">
        <v>8</v>
      </c>
      <c r="F504" t="s">
        <v>19</v>
      </c>
      <c r="G504" t="s">
        <v>20</v>
      </c>
      <c r="H504" t="s">
        <v>27</v>
      </c>
      <c r="I504" t="s">
        <v>25</v>
      </c>
    </row>
    <row r="505" spans="1:11" x14ac:dyDescent="0.3">
      <c r="A505" t="s">
        <v>28</v>
      </c>
      <c r="B505" s="2">
        <v>8.9686098654708509E-6</v>
      </c>
      <c r="C505" t="s">
        <v>18</v>
      </c>
      <c r="E505" t="s">
        <v>8</v>
      </c>
      <c r="F505" t="s">
        <v>19</v>
      </c>
      <c r="G505" t="s">
        <v>20</v>
      </c>
      <c r="I505" t="s">
        <v>25</v>
      </c>
    </row>
    <row r="506" spans="1:11" x14ac:dyDescent="0.3">
      <c r="A506" t="s">
        <v>29</v>
      </c>
      <c r="B506" s="2">
        <v>8.2448430493273531E-4</v>
      </c>
      <c r="C506" t="s">
        <v>18</v>
      </c>
      <c r="E506" t="s">
        <v>8</v>
      </c>
      <c r="F506" t="s">
        <v>19</v>
      </c>
      <c r="G506" t="s">
        <v>20</v>
      </c>
      <c r="I506" t="s">
        <v>30</v>
      </c>
    </row>
    <row r="507" spans="1:11" x14ac:dyDescent="0.3">
      <c r="A507" t="s">
        <v>1</v>
      </c>
      <c r="B507">
        <v>1</v>
      </c>
      <c r="C507" t="s">
        <v>31</v>
      </c>
      <c r="D507" t="s">
        <v>83</v>
      </c>
      <c r="E507" t="s">
        <v>8</v>
      </c>
      <c r="G507" t="s">
        <v>32</v>
      </c>
      <c r="I507" t="s">
        <v>6</v>
      </c>
      <c r="J507" t="s">
        <v>33</v>
      </c>
    </row>
    <row r="508" spans="1:11" x14ac:dyDescent="0.3">
      <c r="A508" t="s">
        <v>34</v>
      </c>
      <c r="B508" s="2">
        <v>2.8160765678334782E-2</v>
      </c>
      <c r="C508" t="s">
        <v>35</v>
      </c>
      <c r="D508" t="s">
        <v>36</v>
      </c>
      <c r="E508" t="s">
        <v>8</v>
      </c>
      <c r="G508" t="s">
        <v>37</v>
      </c>
      <c r="I508" t="s">
        <v>38</v>
      </c>
      <c r="J508" t="s">
        <v>39</v>
      </c>
      <c r="K508" t="s">
        <v>40</v>
      </c>
    </row>
    <row r="509" spans="1:11" x14ac:dyDescent="0.3">
      <c r="A509" t="s">
        <v>41</v>
      </c>
      <c r="B509" s="2">
        <v>1.1043437520915599E-3</v>
      </c>
      <c r="C509" t="s">
        <v>35</v>
      </c>
      <c r="D509" t="s">
        <v>36</v>
      </c>
      <c r="E509" t="s">
        <v>8</v>
      </c>
      <c r="G509" t="s">
        <v>37</v>
      </c>
      <c r="I509" t="s">
        <v>42</v>
      </c>
      <c r="J509" t="s">
        <v>43</v>
      </c>
      <c r="K509" t="s">
        <v>40</v>
      </c>
    </row>
    <row r="510" spans="1:11" x14ac:dyDescent="0.3">
      <c r="A510" t="s">
        <v>44</v>
      </c>
      <c r="B510" s="2">
        <v>5.9790732436472346E-10</v>
      </c>
      <c r="C510" t="s">
        <v>35</v>
      </c>
      <c r="D510" t="s">
        <v>36</v>
      </c>
      <c r="E510" t="s">
        <v>7</v>
      </c>
      <c r="G510" t="s">
        <v>37</v>
      </c>
      <c r="I510" t="s">
        <v>45</v>
      </c>
      <c r="J510" t="s">
        <v>46</v>
      </c>
      <c r="K510" t="s">
        <v>47</v>
      </c>
    </row>
    <row r="511" spans="1:11" x14ac:dyDescent="0.3">
      <c r="A511" t="s">
        <v>48</v>
      </c>
      <c r="B511" s="2">
        <v>6.6260625125493598E-5</v>
      </c>
      <c r="C511" t="s">
        <v>35</v>
      </c>
      <c r="D511" t="s">
        <v>36</v>
      </c>
      <c r="E511" t="s">
        <v>8</v>
      </c>
      <c r="G511" t="s">
        <v>37</v>
      </c>
      <c r="I511" t="s">
        <v>49</v>
      </c>
      <c r="J511" t="s">
        <v>50</v>
      </c>
      <c r="K511" t="s">
        <v>40</v>
      </c>
    </row>
    <row r="512" spans="1:11" x14ac:dyDescent="0.3">
      <c r="A512" t="s">
        <v>51</v>
      </c>
      <c r="B512" s="2">
        <v>6.6260625125493591E-2</v>
      </c>
      <c r="C512" t="s">
        <v>35</v>
      </c>
      <c r="D512" t="s">
        <v>82</v>
      </c>
      <c r="E512" t="s">
        <v>8</v>
      </c>
      <c r="G512" t="s">
        <v>37</v>
      </c>
      <c r="J512" t="s">
        <v>52</v>
      </c>
    </row>
    <row r="513" spans="1:11" x14ac:dyDescent="0.3">
      <c r="A513" t="s">
        <v>53</v>
      </c>
      <c r="B513" s="2">
        <v>0.17937219730941703</v>
      </c>
      <c r="C513" t="s">
        <v>35</v>
      </c>
      <c r="D513" t="s">
        <v>83</v>
      </c>
      <c r="E513" t="s">
        <v>54</v>
      </c>
      <c r="G513" t="s">
        <v>37</v>
      </c>
      <c r="H513" t="s">
        <v>55</v>
      </c>
      <c r="I513" t="s">
        <v>56</v>
      </c>
      <c r="J513" t="s">
        <v>57</v>
      </c>
      <c r="K513" t="s">
        <v>58</v>
      </c>
    </row>
    <row r="514" spans="1:11" x14ac:dyDescent="0.3">
      <c r="A514" t="s">
        <v>59</v>
      </c>
      <c r="B514" s="2">
        <v>1.1457566427949933E-2</v>
      </c>
      <c r="C514" t="s">
        <v>31</v>
      </c>
      <c r="D514" t="s">
        <v>60</v>
      </c>
      <c r="E514" t="s">
        <v>8</v>
      </c>
      <c r="G514" t="s">
        <v>37</v>
      </c>
      <c r="I514" t="s">
        <v>61</v>
      </c>
      <c r="J514" t="s">
        <v>62</v>
      </c>
      <c r="K514" t="s">
        <v>40</v>
      </c>
    </row>
    <row r="515" spans="1:11" x14ac:dyDescent="0.3">
      <c r="A515" t="s">
        <v>63</v>
      </c>
      <c r="B515" s="2">
        <v>2.20868750418312</v>
      </c>
      <c r="C515" t="s">
        <v>35</v>
      </c>
      <c r="D515" t="s">
        <v>4</v>
      </c>
      <c r="E515" t="s">
        <v>64</v>
      </c>
      <c r="G515" t="s">
        <v>37</v>
      </c>
      <c r="J515" t="s">
        <v>65</v>
      </c>
    </row>
    <row r="516" spans="1:11" x14ac:dyDescent="0.3">
      <c r="A516" t="s">
        <v>126</v>
      </c>
      <c r="B516">
        <v>55.5</v>
      </c>
      <c r="C516" t="s">
        <v>18</v>
      </c>
      <c r="E516" t="s">
        <v>72</v>
      </c>
      <c r="F516" t="s">
        <v>127</v>
      </c>
      <c r="G516" t="s">
        <v>20</v>
      </c>
    </row>
    <row r="518" spans="1:11" ht="15.6" x14ac:dyDescent="0.3">
      <c r="A518" s="1" t="s">
        <v>0</v>
      </c>
      <c r="B518" s="1" t="s">
        <v>116</v>
      </c>
    </row>
    <row r="519" spans="1:11" x14ac:dyDescent="0.3">
      <c r="A519" t="s">
        <v>3</v>
      </c>
      <c r="B519" t="s">
        <v>81</v>
      </c>
    </row>
    <row r="520" spans="1:11" x14ac:dyDescent="0.3">
      <c r="A520" t="s">
        <v>5</v>
      </c>
      <c r="B520">
        <v>1</v>
      </c>
    </row>
    <row r="521" spans="1:11" x14ac:dyDescent="0.3">
      <c r="A521" t="s">
        <v>6</v>
      </c>
      <c r="B521" t="s">
        <v>117</v>
      </c>
    </row>
    <row r="522" spans="1:11" x14ac:dyDescent="0.3">
      <c r="A522" t="s">
        <v>14</v>
      </c>
      <c r="B522" t="s">
        <v>100</v>
      </c>
    </row>
    <row r="523" spans="1:11" x14ac:dyDescent="0.3">
      <c r="A523" t="s">
        <v>7</v>
      </c>
      <c r="B523" t="s">
        <v>8</v>
      </c>
    </row>
    <row r="524" spans="1:11" x14ac:dyDescent="0.3">
      <c r="A524" t="s">
        <v>92</v>
      </c>
      <c r="B524" t="s">
        <v>93</v>
      </c>
    </row>
    <row r="525" spans="1:11" x14ac:dyDescent="0.3">
      <c r="A525" t="s">
        <v>2</v>
      </c>
      <c r="B525" t="s">
        <v>123</v>
      </c>
    </row>
    <row r="526" spans="1:11" ht="15.6" x14ac:dyDescent="0.3">
      <c r="A526" s="1" t="s">
        <v>9</v>
      </c>
    </row>
    <row r="527" spans="1:11" x14ac:dyDescent="0.3">
      <c r="A527" t="s">
        <v>10</v>
      </c>
      <c r="B527" t="s">
        <v>11</v>
      </c>
      <c r="C527" t="s">
        <v>12</v>
      </c>
      <c r="D527" t="s">
        <v>3</v>
      </c>
      <c r="E527" t="s">
        <v>13</v>
      </c>
      <c r="F527" t="s">
        <v>7</v>
      </c>
      <c r="G527" t="s">
        <v>14</v>
      </c>
      <c r="H527" t="s">
        <v>6</v>
      </c>
    </row>
    <row r="528" spans="1:11" x14ac:dyDescent="0.3">
      <c r="A528" t="s">
        <v>116</v>
      </c>
      <c r="B528">
        <v>1</v>
      </c>
      <c r="C528" t="s">
        <v>65</v>
      </c>
      <c r="D528" t="s">
        <v>81</v>
      </c>
      <c r="F528" t="s">
        <v>8</v>
      </c>
      <c r="G528" t="s">
        <v>32</v>
      </c>
      <c r="H528" t="s">
        <v>117</v>
      </c>
    </row>
    <row r="529" spans="1:8" x14ac:dyDescent="0.3">
      <c r="A529" t="s">
        <v>1</v>
      </c>
      <c r="B529">
        <v>1.02</v>
      </c>
      <c r="C529" t="s">
        <v>65</v>
      </c>
      <c r="D529" t="s">
        <v>81</v>
      </c>
      <c r="F529" t="s">
        <v>8</v>
      </c>
      <c r="G529" t="s">
        <v>37</v>
      </c>
      <c r="H529" t="s">
        <v>1</v>
      </c>
    </row>
    <row r="530" spans="1:8" ht="15.6" x14ac:dyDescent="0.3">
      <c r="A530" s="4" t="s">
        <v>53</v>
      </c>
      <c r="B530">
        <f>(0.0028236*0.669)+0.208</f>
        <v>0.2098889884</v>
      </c>
      <c r="C530" t="s">
        <v>35</v>
      </c>
      <c r="D530" t="s">
        <v>81</v>
      </c>
      <c r="F530" t="s">
        <v>54</v>
      </c>
      <c r="G530" t="s">
        <v>37</v>
      </c>
      <c r="H530" s="4" t="s">
        <v>57</v>
      </c>
    </row>
    <row r="531" spans="1:8" x14ac:dyDescent="0.3">
      <c r="A531" t="s">
        <v>128</v>
      </c>
      <c r="B531">
        <f>0.061874*0.669</f>
        <v>4.1393706000000002E-2</v>
      </c>
      <c r="C531" t="s">
        <v>35</v>
      </c>
      <c r="D531" t="s">
        <v>82</v>
      </c>
      <c r="F531" t="s">
        <v>72</v>
      </c>
      <c r="G531" t="s">
        <v>37</v>
      </c>
      <c r="H531" t="s">
        <v>129</v>
      </c>
    </row>
    <row r="532" spans="1:8" x14ac:dyDescent="0.3">
      <c r="A532" t="s">
        <v>118</v>
      </c>
      <c r="B532">
        <f>0.000000034944*0.669</f>
        <v>2.3377536E-8</v>
      </c>
      <c r="C532" t="s">
        <v>35</v>
      </c>
      <c r="D532" t="s">
        <v>82</v>
      </c>
      <c r="F532" t="s">
        <v>120</v>
      </c>
      <c r="G532" t="s">
        <v>37</v>
      </c>
      <c r="H532" t="s">
        <v>119</v>
      </c>
    </row>
    <row r="533" spans="1:8" x14ac:dyDescent="0.3">
      <c r="A533" t="s">
        <v>125</v>
      </c>
      <c r="B533" s="2">
        <v>8.4800000000000005E-8</v>
      </c>
      <c r="C533" t="s">
        <v>35</v>
      </c>
      <c r="D533" t="s">
        <v>36</v>
      </c>
      <c r="F533" t="s">
        <v>7</v>
      </c>
      <c r="G533" t="s">
        <v>37</v>
      </c>
      <c r="H533" t="s">
        <v>124</v>
      </c>
    </row>
    <row r="534" spans="1:8" x14ac:dyDescent="0.3">
      <c r="A534" t="s">
        <v>121</v>
      </c>
      <c r="B534">
        <f>(0.00000521*0.669)+0.000010376</f>
        <v>1.386149E-5</v>
      </c>
      <c r="C534" t="s">
        <v>18</v>
      </c>
      <c r="E534" t="s">
        <v>19</v>
      </c>
      <c r="F534" t="s">
        <v>8</v>
      </c>
      <c r="G534" t="s">
        <v>20</v>
      </c>
    </row>
    <row r="535" spans="1:8" x14ac:dyDescent="0.3">
      <c r="A535" t="s">
        <v>24</v>
      </c>
      <c r="B535">
        <f>(0.000000000597*0.669)+0.000000004</f>
        <v>4.3993930000000006E-9</v>
      </c>
      <c r="C535" t="s">
        <v>18</v>
      </c>
      <c r="E535" t="s">
        <v>19</v>
      </c>
      <c r="F535" t="s">
        <v>8</v>
      </c>
      <c r="G535" t="s">
        <v>20</v>
      </c>
    </row>
    <row r="536" spans="1:8" x14ac:dyDescent="0.3">
      <c r="A536" t="s">
        <v>26</v>
      </c>
      <c r="B536">
        <f>(0.00018*0.669)+0.00018</f>
        <v>3.0042000000000003E-4</v>
      </c>
      <c r="C536" t="s">
        <v>18</v>
      </c>
      <c r="E536" t="s">
        <v>19</v>
      </c>
      <c r="F536" t="s">
        <v>8</v>
      </c>
      <c r="G536" t="s">
        <v>20</v>
      </c>
    </row>
    <row r="537" spans="1:8" x14ac:dyDescent="0.3">
      <c r="A537" t="s">
        <v>122</v>
      </c>
      <c r="B537">
        <f>0.0000018*0.669</f>
        <v>1.2042E-6</v>
      </c>
      <c r="C537" t="s">
        <v>18</v>
      </c>
      <c r="E537" t="s">
        <v>19</v>
      </c>
      <c r="F537" t="s">
        <v>8</v>
      </c>
      <c r="G537" t="s">
        <v>20</v>
      </c>
    </row>
    <row r="539" spans="1:8" ht="15.6" x14ac:dyDescent="0.3">
      <c r="A539" s="1" t="s">
        <v>0</v>
      </c>
      <c r="B539" s="1" t="s">
        <v>1</v>
      </c>
    </row>
    <row r="540" spans="1:8" x14ac:dyDescent="0.3">
      <c r="A540" t="s">
        <v>2</v>
      </c>
      <c r="B540" t="s">
        <v>99</v>
      </c>
    </row>
    <row r="541" spans="1:8" x14ac:dyDescent="0.3">
      <c r="A541" t="s">
        <v>3</v>
      </c>
      <c r="B541" t="s">
        <v>81</v>
      </c>
    </row>
    <row r="542" spans="1:8" x14ac:dyDescent="0.3">
      <c r="A542" t="s">
        <v>5</v>
      </c>
      <c r="B542">
        <v>1</v>
      </c>
    </row>
    <row r="543" spans="1:8" x14ac:dyDescent="0.3">
      <c r="A543" t="s">
        <v>6</v>
      </c>
      <c r="B543" t="s">
        <v>1</v>
      </c>
    </row>
    <row r="544" spans="1:8" x14ac:dyDescent="0.3">
      <c r="A544" t="s">
        <v>7</v>
      </c>
      <c r="B544" t="s">
        <v>8</v>
      </c>
    </row>
    <row r="545" spans="1:11" x14ac:dyDescent="0.3">
      <c r="A545" t="s">
        <v>92</v>
      </c>
      <c r="B545" t="s">
        <v>93</v>
      </c>
    </row>
    <row r="546" spans="1:11" ht="15.6" x14ac:dyDescent="0.3">
      <c r="A546" s="1" t="s">
        <v>9</v>
      </c>
    </row>
    <row r="547" spans="1:11" x14ac:dyDescent="0.3">
      <c r="A547" t="s">
        <v>10</v>
      </c>
      <c r="B547" t="s">
        <v>11</v>
      </c>
      <c r="C547" t="s">
        <v>12</v>
      </c>
      <c r="D547" t="s">
        <v>3</v>
      </c>
      <c r="E547" t="s">
        <v>7</v>
      </c>
      <c r="F547" t="s">
        <v>13</v>
      </c>
      <c r="G547" t="s">
        <v>14</v>
      </c>
      <c r="H547" t="s">
        <v>15</v>
      </c>
      <c r="I547" t="s">
        <v>2</v>
      </c>
      <c r="J547" t="s">
        <v>6</v>
      </c>
      <c r="K547" t="s">
        <v>16</v>
      </c>
    </row>
    <row r="548" spans="1:11" x14ac:dyDescent="0.3">
      <c r="A548" t="s">
        <v>17</v>
      </c>
      <c r="B548" s="2">
        <v>1.8385650224215247E-4</v>
      </c>
      <c r="C548" t="s">
        <v>18</v>
      </c>
      <c r="E548" t="s">
        <v>8</v>
      </c>
      <c r="F548" t="s">
        <v>19</v>
      </c>
      <c r="G548" t="s">
        <v>20</v>
      </c>
      <c r="I548" t="s">
        <v>21</v>
      </c>
    </row>
    <row r="549" spans="1:11" x14ac:dyDescent="0.3">
      <c r="A549" t="s">
        <v>22</v>
      </c>
      <c r="B549">
        <v>1.3713596052052344</v>
      </c>
      <c r="C549" t="s">
        <v>18</v>
      </c>
      <c r="E549" t="s">
        <v>8</v>
      </c>
      <c r="F549" t="s">
        <v>19</v>
      </c>
      <c r="G549" t="s">
        <v>20</v>
      </c>
      <c r="I549" t="s">
        <v>23</v>
      </c>
    </row>
    <row r="550" spans="1:11" x14ac:dyDescent="0.3">
      <c r="A550" t="s">
        <v>95</v>
      </c>
      <c r="B550" s="2">
        <f>2.65+B549</f>
        <v>4.0213596052052338</v>
      </c>
      <c r="C550" t="s">
        <v>18</v>
      </c>
      <c r="E550" t="s">
        <v>8</v>
      </c>
      <c r="F550" t="s">
        <v>96</v>
      </c>
      <c r="G550" t="s">
        <v>20</v>
      </c>
      <c r="H550" t="s">
        <v>97</v>
      </c>
      <c r="I550" t="s">
        <v>98</v>
      </c>
    </row>
    <row r="551" spans="1:11" x14ac:dyDescent="0.3">
      <c r="A551" t="s">
        <v>24</v>
      </c>
      <c r="B551" s="2">
        <v>5.2130044843049324E-6</v>
      </c>
      <c r="C551" t="s">
        <v>18</v>
      </c>
      <c r="E551" t="s">
        <v>8</v>
      </c>
      <c r="F551" t="s">
        <v>19</v>
      </c>
      <c r="G551" t="s">
        <v>20</v>
      </c>
      <c r="I551" t="s">
        <v>25</v>
      </c>
    </row>
    <row r="552" spans="1:11" x14ac:dyDescent="0.3">
      <c r="A552" t="s">
        <v>26</v>
      </c>
      <c r="B552" s="2">
        <v>4.2869955156950664E-4</v>
      </c>
      <c r="C552" t="s">
        <v>18</v>
      </c>
      <c r="E552" t="s">
        <v>8</v>
      </c>
      <c r="F552" t="s">
        <v>19</v>
      </c>
      <c r="G552" t="s">
        <v>20</v>
      </c>
      <c r="H552" t="s">
        <v>27</v>
      </c>
      <c r="I552" t="s">
        <v>25</v>
      </c>
    </row>
    <row r="553" spans="1:11" x14ac:dyDescent="0.3">
      <c r="A553" t="s">
        <v>28</v>
      </c>
      <c r="B553" s="2">
        <v>8.9686098654708509E-6</v>
      </c>
      <c r="C553" t="s">
        <v>18</v>
      </c>
      <c r="E553" t="s">
        <v>8</v>
      </c>
      <c r="F553" t="s">
        <v>19</v>
      </c>
      <c r="G553" t="s">
        <v>20</v>
      </c>
      <c r="I553" t="s">
        <v>25</v>
      </c>
    </row>
    <row r="554" spans="1:11" x14ac:dyDescent="0.3">
      <c r="A554" t="s">
        <v>29</v>
      </c>
      <c r="B554" s="2">
        <v>8.2448430493273531E-4</v>
      </c>
      <c r="C554" t="s">
        <v>18</v>
      </c>
      <c r="E554" t="s">
        <v>8</v>
      </c>
      <c r="F554" t="s">
        <v>19</v>
      </c>
      <c r="G554" t="s">
        <v>20</v>
      </c>
      <c r="I554" t="s">
        <v>30</v>
      </c>
    </row>
    <row r="555" spans="1:11" x14ac:dyDescent="0.3">
      <c r="A555" t="s">
        <v>1</v>
      </c>
      <c r="B555">
        <v>1</v>
      </c>
      <c r="C555" t="s">
        <v>31</v>
      </c>
      <c r="D555" t="s">
        <v>81</v>
      </c>
      <c r="E555" t="s">
        <v>8</v>
      </c>
      <c r="G555" t="s">
        <v>32</v>
      </c>
      <c r="I555" t="s">
        <v>6</v>
      </c>
      <c r="J555" t="s">
        <v>33</v>
      </c>
    </row>
    <row r="556" spans="1:11" x14ac:dyDescent="0.3">
      <c r="A556" t="s">
        <v>34</v>
      </c>
      <c r="B556" s="2">
        <v>2.8160765678334782E-2</v>
      </c>
      <c r="C556" t="s">
        <v>35</v>
      </c>
      <c r="D556" t="s">
        <v>36</v>
      </c>
      <c r="E556" t="s">
        <v>8</v>
      </c>
      <c r="G556" t="s">
        <v>37</v>
      </c>
      <c r="I556" t="s">
        <v>38</v>
      </c>
      <c r="J556" t="s">
        <v>39</v>
      </c>
      <c r="K556" t="s">
        <v>40</v>
      </c>
    </row>
    <row r="557" spans="1:11" x14ac:dyDescent="0.3">
      <c r="A557" t="s">
        <v>41</v>
      </c>
      <c r="B557" s="2">
        <v>1.1043437520915599E-3</v>
      </c>
      <c r="C557" t="s">
        <v>35</v>
      </c>
      <c r="D557" t="s">
        <v>36</v>
      </c>
      <c r="E557" t="s">
        <v>8</v>
      </c>
      <c r="G557" t="s">
        <v>37</v>
      </c>
      <c r="I557" t="s">
        <v>42</v>
      </c>
      <c r="J557" t="s">
        <v>43</v>
      </c>
      <c r="K557" t="s">
        <v>40</v>
      </c>
    </row>
    <row r="558" spans="1:11" x14ac:dyDescent="0.3">
      <c r="A558" t="s">
        <v>44</v>
      </c>
      <c r="B558" s="2">
        <v>5.9790732436472346E-10</v>
      </c>
      <c r="C558" t="s">
        <v>35</v>
      </c>
      <c r="D558" t="s">
        <v>36</v>
      </c>
      <c r="E558" t="s">
        <v>7</v>
      </c>
      <c r="G558" t="s">
        <v>37</v>
      </c>
      <c r="I558" t="s">
        <v>45</v>
      </c>
      <c r="J558" t="s">
        <v>46</v>
      </c>
      <c r="K558" t="s">
        <v>47</v>
      </c>
    </row>
    <row r="559" spans="1:11" x14ac:dyDescent="0.3">
      <c r="A559" t="s">
        <v>48</v>
      </c>
      <c r="B559" s="2">
        <v>6.6260625125493598E-5</v>
      </c>
      <c r="C559" t="s">
        <v>35</v>
      </c>
      <c r="D559" t="s">
        <v>36</v>
      </c>
      <c r="E559" t="s">
        <v>8</v>
      </c>
      <c r="G559" t="s">
        <v>37</v>
      </c>
      <c r="I559" t="s">
        <v>49</v>
      </c>
      <c r="J559" t="s">
        <v>50</v>
      </c>
      <c r="K559" t="s">
        <v>40</v>
      </c>
    </row>
    <row r="560" spans="1:11" x14ac:dyDescent="0.3">
      <c r="A560" t="s">
        <v>51</v>
      </c>
      <c r="B560" s="2">
        <v>6.6260625125493591E-2</v>
      </c>
      <c r="C560" t="s">
        <v>35</v>
      </c>
      <c r="D560" t="s">
        <v>82</v>
      </c>
      <c r="E560" t="s">
        <v>8</v>
      </c>
      <c r="G560" t="s">
        <v>37</v>
      </c>
      <c r="J560" t="s">
        <v>52</v>
      </c>
    </row>
    <row r="561" spans="1:11" x14ac:dyDescent="0.3">
      <c r="A561" t="s">
        <v>53</v>
      </c>
      <c r="B561" s="2">
        <v>0.17937219730941703</v>
      </c>
      <c r="C561" t="s">
        <v>35</v>
      </c>
      <c r="D561" t="s">
        <v>81</v>
      </c>
      <c r="E561" t="s">
        <v>54</v>
      </c>
      <c r="G561" t="s">
        <v>37</v>
      </c>
      <c r="H561" t="s">
        <v>55</v>
      </c>
      <c r="I561" t="s">
        <v>56</v>
      </c>
      <c r="J561" t="s">
        <v>57</v>
      </c>
      <c r="K561" t="s">
        <v>58</v>
      </c>
    </row>
    <row r="562" spans="1:11" x14ac:dyDescent="0.3">
      <c r="A562" t="s">
        <v>59</v>
      </c>
      <c r="B562" s="2">
        <v>1.1457566427949933E-2</v>
      </c>
      <c r="C562" t="s">
        <v>31</v>
      </c>
      <c r="D562" t="s">
        <v>60</v>
      </c>
      <c r="E562" t="s">
        <v>8</v>
      </c>
      <c r="G562" t="s">
        <v>37</v>
      </c>
      <c r="I562" t="s">
        <v>61</v>
      </c>
      <c r="J562" t="s">
        <v>62</v>
      </c>
      <c r="K562" t="s">
        <v>40</v>
      </c>
    </row>
    <row r="563" spans="1:11" x14ac:dyDescent="0.3">
      <c r="A563" t="s">
        <v>63</v>
      </c>
      <c r="B563" s="2">
        <v>2.20868750418312</v>
      </c>
      <c r="C563" t="s">
        <v>35</v>
      </c>
      <c r="D563" t="s">
        <v>4</v>
      </c>
      <c r="E563" t="s">
        <v>64</v>
      </c>
      <c r="G563" t="s">
        <v>37</v>
      </c>
      <c r="J563" t="s">
        <v>65</v>
      </c>
    </row>
    <row r="564" spans="1:11" x14ac:dyDescent="0.3">
      <c r="A564" t="s">
        <v>126</v>
      </c>
      <c r="B564">
        <v>55.5</v>
      </c>
      <c r="C564" t="s">
        <v>18</v>
      </c>
      <c r="E564" t="s">
        <v>72</v>
      </c>
      <c r="F564" t="s">
        <v>127</v>
      </c>
      <c r="G564" t="s">
        <v>20</v>
      </c>
    </row>
    <row r="566" spans="1:11" ht="15.6" x14ac:dyDescent="0.3">
      <c r="A566" s="1" t="s">
        <v>0</v>
      </c>
      <c r="B566" s="1" t="s">
        <v>116</v>
      </c>
    </row>
    <row r="567" spans="1:11" x14ac:dyDescent="0.3">
      <c r="A567" t="s">
        <v>3</v>
      </c>
      <c r="B567" t="s">
        <v>60</v>
      </c>
    </row>
    <row r="568" spans="1:11" x14ac:dyDescent="0.3">
      <c r="A568" t="s">
        <v>5</v>
      </c>
      <c r="B568">
        <v>1</v>
      </c>
    </row>
    <row r="569" spans="1:11" x14ac:dyDescent="0.3">
      <c r="A569" t="s">
        <v>6</v>
      </c>
      <c r="B569" t="s">
        <v>117</v>
      </c>
    </row>
    <row r="570" spans="1:11" x14ac:dyDescent="0.3">
      <c r="A570" t="s">
        <v>14</v>
      </c>
      <c r="B570" t="s">
        <v>100</v>
      </c>
    </row>
    <row r="571" spans="1:11" x14ac:dyDescent="0.3">
      <c r="A571" t="s">
        <v>7</v>
      </c>
      <c r="B571" t="s">
        <v>8</v>
      </c>
    </row>
    <row r="572" spans="1:11" x14ac:dyDescent="0.3">
      <c r="A572" t="s">
        <v>92</v>
      </c>
      <c r="B572" t="s">
        <v>93</v>
      </c>
    </row>
    <row r="573" spans="1:11" x14ac:dyDescent="0.3">
      <c r="A573" t="s">
        <v>2</v>
      </c>
      <c r="B573" t="s">
        <v>123</v>
      </c>
    </row>
    <row r="574" spans="1:11" ht="15.6" x14ac:dyDescent="0.3">
      <c r="A574" s="1" t="s">
        <v>9</v>
      </c>
    </row>
    <row r="575" spans="1:11" x14ac:dyDescent="0.3">
      <c r="A575" t="s">
        <v>10</v>
      </c>
      <c r="B575" t="s">
        <v>11</v>
      </c>
      <c r="C575" t="s">
        <v>12</v>
      </c>
      <c r="D575" t="s">
        <v>3</v>
      </c>
      <c r="E575" t="s">
        <v>13</v>
      </c>
      <c r="F575" t="s">
        <v>7</v>
      </c>
      <c r="G575" t="s">
        <v>14</v>
      </c>
      <c r="H575" t="s">
        <v>6</v>
      </c>
    </row>
    <row r="576" spans="1:11" x14ac:dyDescent="0.3">
      <c r="A576" t="s">
        <v>116</v>
      </c>
      <c r="B576">
        <v>1</v>
      </c>
      <c r="C576" t="s">
        <v>65</v>
      </c>
      <c r="D576" t="s">
        <v>60</v>
      </c>
      <c r="F576" t="s">
        <v>8</v>
      </c>
      <c r="G576" t="s">
        <v>32</v>
      </c>
      <c r="H576" t="s">
        <v>117</v>
      </c>
    </row>
    <row r="577" spans="1:8" x14ac:dyDescent="0.3">
      <c r="A577" t="s">
        <v>1</v>
      </c>
      <c r="B577">
        <v>1.02</v>
      </c>
      <c r="C577" t="s">
        <v>65</v>
      </c>
      <c r="D577" t="s">
        <v>60</v>
      </c>
      <c r="F577" t="s">
        <v>8</v>
      </c>
      <c r="G577" t="s">
        <v>37</v>
      </c>
      <c r="H577" t="s">
        <v>1</v>
      </c>
    </row>
    <row r="578" spans="1:8" ht="15.6" x14ac:dyDescent="0.3">
      <c r="A578" s="4" t="s">
        <v>53</v>
      </c>
      <c r="B578">
        <f>(0.0028236*0.669)+0.208</f>
        <v>0.2098889884</v>
      </c>
      <c r="C578" t="s">
        <v>35</v>
      </c>
      <c r="D578" t="s">
        <v>60</v>
      </c>
      <c r="F578" t="s">
        <v>54</v>
      </c>
      <c r="G578" t="s">
        <v>37</v>
      </c>
      <c r="H578" s="4" t="s">
        <v>57</v>
      </c>
    </row>
    <row r="579" spans="1:8" x14ac:dyDescent="0.3">
      <c r="A579" t="s">
        <v>128</v>
      </c>
      <c r="B579">
        <f>0.061874*0.669</f>
        <v>4.1393706000000002E-2</v>
      </c>
      <c r="C579" t="s">
        <v>35</v>
      </c>
      <c r="D579" t="s">
        <v>4</v>
      </c>
      <c r="F579" t="s">
        <v>72</v>
      </c>
      <c r="G579" t="s">
        <v>37</v>
      </c>
      <c r="H579" t="s">
        <v>129</v>
      </c>
    </row>
    <row r="580" spans="1:8" x14ac:dyDescent="0.3">
      <c r="A580" t="s">
        <v>118</v>
      </c>
      <c r="B580">
        <f>0.000000034944*0.669</f>
        <v>2.3377536E-8</v>
      </c>
      <c r="C580" t="s">
        <v>35</v>
      </c>
      <c r="D580" t="s">
        <v>71</v>
      </c>
      <c r="F580" t="s">
        <v>120</v>
      </c>
      <c r="G580" t="s">
        <v>37</v>
      </c>
      <c r="H580" t="s">
        <v>119</v>
      </c>
    </row>
    <row r="581" spans="1:8" x14ac:dyDescent="0.3">
      <c r="A581" t="s">
        <v>125</v>
      </c>
      <c r="B581" s="2">
        <v>8.4800000000000005E-8</v>
      </c>
      <c r="C581" t="s">
        <v>35</v>
      </c>
      <c r="D581" t="s">
        <v>36</v>
      </c>
      <c r="F581" t="s">
        <v>7</v>
      </c>
      <c r="G581" t="s">
        <v>37</v>
      </c>
      <c r="H581" t="s">
        <v>124</v>
      </c>
    </row>
    <row r="582" spans="1:8" x14ac:dyDescent="0.3">
      <c r="A582" t="s">
        <v>121</v>
      </c>
      <c r="B582">
        <f>(0.00000521*0.669)+0.000010376</f>
        <v>1.386149E-5</v>
      </c>
      <c r="C582" t="s">
        <v>18</v>
      </c>
      <c r="E582" t="s">
        <v>19</v>
      </c>
      <c r="F582" t="s">
        <v>8</v>
      </c>
      <c r="G582" t="s">
        <v>20</v>
      </c>
    </row>
    <row r="583" spans="1:8" x14ac:dyDescent="0.3">
      <c r="A583" t="s">
        <v>24</v>
      </c>
      <c r="B583">
        <f>(0.000000000597*0.669)+0.000000004</f>
        <v>4.3993930000000006E-9</v>
      </c>
      <c r="C583" t="s">
        <v>18</v>
      </c>
      <c r="E583" t="s">
        <v>19</v>
      </c>
      <c r="F583" t="s">
        <v>8</v>
      </c>
      <c r="G583" t="s">
        <v>20</v>
      </c>
    </row>
    <row r="584" spans="1:8" x14ac:dyDescent="0.3">
      <c r="A584" t="s">
        <v>26</v>
      </c>
      <c r="B584">
        <f>(0.00018*0.669)+0.00018</f>
        <v>3.0042000000000003E-4</v>
      </c>
      <c r="C584" t="s">
        <v>18</v>
      </c>
      <c r="E584" t="s">
        <v>19</v>
      </c>
      <c r="F584" t="s">
        <v>8</v>
      </c>
      <c r="G584" t="s">
        <v>20</v>
      </c>
    </row>
    <row r="585" spans="1:8" x14ac:dyDescent="0.3">
      <c r="A585" t="s">
        <v>122</v>
      </c>
      <c r="B585">
        <f>0.0000018*0.669</f>
        <v>1.2042E-6</v>
      </c>
      <c r="C585" t="s">
        <v>18</v>
      </c>
      <c r="E585" t="s">
        <v>19</v>
      </c>
      <c r="F585" t="s">
        <v>8</v>
      </c>
      <c r="G585" t="s">
        <v>20</v>
      </c>
    </row>
    <row r="587" spans="1:8" ht="15.6" x14ac:dyDescent="0.3">
      <c r="A587" s="1" t="s">
        <v>0</v>
      </c>
      <c r="B587" s="1" t="s">
        <v>1</v>
      </c>
    </row>
    <row r="588" spans="1:8" x14ac:dyDescent="0.3">
      <c r="A588" t="s">
        <v>2</v>
      </c>
      <c r="B588" t="s">
        <v>99</v>
      </c>
    </row>
    <row r="589" spans="1:8" x14ac:dyDescent="0.3">
      <c r="A589" t="s">
        <v>3</v>
      </c>
      <c r="B589" t="s">
        <v>60</v>
      </c>
    </row>
    <row r="590" spans="1:8" x14ac:dyDescent="0.3">
      <c r="A590" t="s">
        <v>5</v>
      </c>
      <c r="B590">
        <v>1</v>
      </c>
    </row>
    <row r="591" spans="1:8" x14ac:dyDescent="0.3">
      <c r="A591" t="s">
        <v>6</v>
      </c>
      <c r="B591" t="s">
        <v>1</v>
      </c>
    </row>
    <row r="592" spans="1:8" x14ac:dyDescent="0.3">
      <c r="A592" t="s">
        <v>7</v>
      </c>
      <c r="B592" t="s">
        <v>8</v>
      </c>
    </row>
    <row r="593" spans="1:11" x14ac:dyDescent="0.3">
      <c r="A593" t="s">
        <v>92</v>
      </c>
      <c r="B593" t="s">
        <v>93</v>
      </c>
    </row>
    <row r="594" spans="1:11" ht="15.6" x14ac:dyDescent="0.3">
      <c r="A594" s="1" t="s">
        <v>9</v>
      </c>
    </row>
    <row r="595" spans="1:11" x14ac:dyDescent="0.3">
      <c r="A595" t="s">
        <v>10</v>
      </c>
      <c r="B595" t="s">
        <v>11</v>
      </c>
      <c r="C595" t="s">
        <v>12</v>
      </c>
      <c r="D595" t="s">
        <v>3</v>
      </c>
      <c r="E595" t="s">
        <v>7</v>
      </c>
      <c r="F595" t="s">
        <v>13</v>
      </c>
      <c r="G595" t="s">
        <v>14</v>
      </c>
      <c r="H595" t="s">
        <v>15</v>
      </c>
      <c r="I595" t="s">
        <v>2</v>
      </c>
      <c r="J595" t="s">
        <v>6</v>
      </c>
      <c r="K595" t="s">
        <v>16</v>
      </c>
    </row>
    <row r="596" spans="1:11" x14ac:dyDescent="0.3">
      <c r="A596" t="s">
        <v>17</v>
      </c>
      <c r="B596" s="2">
        <v>1.8385650224215247E-4</v>
      </c>
      <c r="C596" t="s">
        <v>18</v>
      </c>
      <c r="E596" t="s">
        <v>8</v>
      </c>
      <c r="F596" t="s">
        <v>19</v>
      </c>
      <c r="G596" t="s">
        <v>20</v>
      </c>
      <c r="I596" t="s">
        <v>21</v>
      </c>
    </row>
    <row r="597" spans="1:11" x14ac:dyDescent="0.3">
      <c r="A597" t="s">
        <v>22</v>
      </c>
      <c r="B597">
        <v>1.3713596052052344</v>
      </c>
      <c r="C597" t="s">
        <v>18</v>
      </c>
      <c r="E597" t="s">
        <v>8</v>
      </c>
      <c r="F597" t="s">
        <v>19</v>
      </c>
      <c r="G597" t="s">
        <v>20</v>
      </c>
      <c r="I597" t="s">
        <v>23</v>
      </c>
    </row>
    <row r="598" spans="1:11" x14ac:dyDescent="0.3">
      <c r="A598" t="s">
        <v>95</v>
      </c>
      <c r="B598" s="2">
        <f>2.65+B597</f>
        <v>4.0213596052052338</v>
      </c>
      <c r="C598" t="s">
        <v>18</v>
      </c>
      <c r="E598" t="s">
        <v>8</v>
      </c>
      <c r="F598" t="s">
        <v>96</v>
      </c>
      <c r="G598" t="s">
        <v>20</v>
      </c>
      <c r="H598" t="s">
        <v>97</v>
      </c>
      <c r="I598" t="s">
        <v>98</v>
      </c>
    </row>
    <row r="599" spans="1:11" x14ac:dyDescent="0.3">
      <c r="A599" t="s">
        <v>24</v>
      </c>
      <c r="B599" s="2">
        <v>5.2130044843049324E-6</v>
      </c>
      <c r="C599" t="s">
        <v>18</v>
      </c>
      <c r="E599" t="s">
        <v>8</v>
      </c>
      <c r="F599" t="s">
        <v>19</v>
      </c>
      <c r="G599" t="s">
        <v>20</v>
      </c>
      <c r="I599" t="s">
        <v>25</v>
      </c>
    </row>
    <row r="600" spans="1:11" x14ac:dyDescent="0.3">
      <c r="A600" t="s">
        <v>26</v>
      </c>
      <c r="B600" s="2">
        <v>4.2869955156950664E-4</v>
      </c>
      <c r="C600" t="s">
        <v>18</v>
      </c>
      <c r="E600" t="s">
        <v>8</v>
      </c>
      <c r="F600" t="s">
        <v>19</v>
      </c>
      <c r="G600" t="s">
        <v>20</v>
      </c>
      <c r="H600" t="s">
        <v>27</v>
      </c>
      <c r="I600" t="s">
        <v>25</v>
      </c>
    </row>
    <row r="601" spans="1:11" x14ac:dyDescent="0.3">
      <c r="A601" t="s">
        <v>28</v>
      </c>
      <c r="B601" s="2">
        <v>8.9686098654708509E-6</v>
      </c>
      <c r="C601" t="s">
        <v>18</v>
      </c>
      <c r="E601" t="s">
        <v>8</v>
      </c>
      <c r="F601" t="s">
        <v>19</v>
      </c>
      <c r="G601" t="s">
        <v>20</v>
      </c>
      <c r="I601" t="s">
        <v>25</v>
      </c>
    </row>
    <row r="602" spans="1:11" x14ac:dyDescent="0.3">
      <c r="A602" t="s">
        <v>29</v>
      </c>
      <c r="B602" s="2">
        <v>8.2448430493273531E-4</v>
      </c>
      <c r="C602" t="s">
        <v>18</v>
      </c>
      <c r="E602" t="s">
        <v>8</v>
      </c>
      <c r="F602" t="s">
        <v>19</v>
      </c>
      <c r="G602" t="s">
        <v>20</v>
      </c>
      <c r="I602" t="s">
        <v>30</v>
      </c>
    </row>
    <row r="603" spans="1:11" x14ac:dyDescent="0.3">
      <c r="A603" t="s">
        <v>1</v>
      </c>
      <c r="B603">
        <v>1</v>
      </c>
      <c r="C603" t="s">
        <v>31</v>
      </c>
      <c r="D603" t="s">
        <v>60</v>
      </c>
      <c r="E603" t="s">
        <v>8</v>
      </c>
      <c r="G603" t="s">
        <v>32</v>
      </c>
      <c r="I603" t="s">
        <v>6</v>
      </c>
      <c r="J603" t="s">
        <v>33</v>
      </c>
    </row>
    <row r="604" spans="1:11" x14ac:dyDescent="0.3">
      <c r="A604" t="s">
        <v>34</v>
      </c>
      <c r="B604" s="2">
        <v>2.8160765678334782E-2</v>
      </c>
      <c r="C604" t="s">
        <v>35</v>
      </c>
      <c r="D604" t="s">
        <v>36</v>
      </c>
      <c r="E604" t="s">
        <v>8</v>
      </c>
      <c r="G604" t="s">
        <v>37</v>
      </c>
      <c r="I604" t="s">
        <v>38</v>
      </c>
      <c r="J604" t="s">
        <v>39</v>
      </c>
      <c r="K604" t="s">
        <v>40</v>
      </c>
    </row>
    <row r="605" spans="1:11" x14ac:dyDescent="0.3">
      <c r="A605" t="s">
        <v>41</v>
      </c>
      <c r="B605" s="2">
        <v>1.1043437520915599E-3</v>
      </c>
      <c r="C605" t="s">
        <v>35</v>
      </c>
      <c r="D605" t="s">
        <v>36</v>
      </c>
      <c r="E605" t="s">
        <v>8</v>
      </c>
      <c r="G605" t="s">
        <v>37</v>
      </c>
      <c r="I605" t="s">
        <v>42</v>
      </c>
      <c r="J605" t="s">
        <v>43</v>
      </c>
      <c r="K605" t="s">
        <v>40</v>
      </c>
    </row>
    <row r="606" spans="1:11" x14ac:dyDescent="0.3">
      <c r="A606" t="s">
        <v>44</v>
      </c>
      <c r="B606" s="2">
        <v>5.9790732436472346E-10</v>
      </c>
      <c r="C606" t="s">
        <v>35</v>
      </c>
      <c r="D606" t="s">
        <v>36</v>
      </c>
      <c r="E606" t="s">
        <v>7</v>
      </c>
      <c r="G606" t="s">
        <v>37</v>
      </c>
      <c r="I606" t="s">
        <v>45</v>
      </c>
      <c r="J606" t="s">
        <v>46</v>
      </c>
      <c r="K606" t="s">
        <v>47</v>
      </c>
    </row>
    <row r="607" spans="1:11" x14ac:dyDescent="0.3">
      <c r="A607" t="s">
        <v>48</v>
      </c>
      <c r="B607" s="2">
        <v>6.6260625125493598E-5</v>
      </c>
      <c r="C607" t="s">
        <v>35</v>
      </c>
      <c r="D607" t="s">
        <v>36</v>
      </c>
      <c r="E607" t="s">
        <v>8</v>
      </c>
      <c r="G607" t="s">
        <v>37</v>
      </c>
      <c r="I607" t="s">
        <v>49</v>
      </c>
      <c r="J607" t="s">
        <v>50</v>
      </c>
      <c r="K607" t="s">
        <v>40</v>
      </c>
    </row>
    <row r="608" spans="1:11" x14ac:dyDescent="0.3">
      <c r="A608" t="s">
        <v>51</v>
      </c>
      <c r="B608" s="2">
        <v>6.6260625125493591E-2</v>
      </c>
      <c r="C608" t="s">
        <v>35</v>
      </c>
      <c r="D608" t="s">
        <v>71</v>
      </c>
      <c r="E608" t="s">
        <v>8</v>
      </c>
      <c r="G608" t="s">
        <v>37</v>
      </c>
      <c r="J608" t="s">
        <v>52</v>
      </c>
    </row>
    <row r="609" spans="1:13" x14ac:dyDescent="0.3">
      <c r="A609" t="s">
        <v>53</v>
      </c>
      <c r="B609" s="2">
        <v>0.17937219730941703</v>
      </c>
      <c r="C609" t="s">
        <v>35</v>
      </c>
      <c r="D609" t="s">
        <v>60</v>
      </c>
      <c r="E609" t="s">
        <v>54</v>
      </c>
      <c r="G609" t="s">
        <v>37</v>
      </c>
      <c r="H609" t="s">
        <v>55</v>
      </c>
      <c r="I609" t="s">
        <v>56</v>
      </c>
      <c r="J609" t="s">
        <v>57</v>
      </c>
      <c r="K609" t="s">
        <v>58</v>
      </c>
    </row>
    <row r="610" spans="1:13" x14ac:dyDescent="0.3">
      <c r="A610" t="s">
        <v>59</v>
      </c>
      <c r="B610" s="2">
        <v>1.1457566427949933E-2</v>
      </c>
      <c r="C610" t="s">
        <v>31</v>
      </c>
      <c r="D610" t="s">
        <v>60</v>
      </c>
      <c r="E610" t="s">
        <v>8</v>
      </c>
      <c r="G610" t="s">
        <v>37</v>
      </c>
      <c r="I610" t="s">
        <v>61</v>
      </c>
      <c r="J610" t="s">
        <v>62</v>
      </c>
      <c r="K610" t="s">
        <v>40</v>
      </c>
    </row>
    <row r="611" spans="1:13" x14ac:dyDescent="0.3">
      <c r="A611" t="s">
        <v>63</v>
      </c>
      <c r="B611" s="2">
        <v>2.20868750418312</v>
      </c>
      <c r="C611" t="s">
        <v>35</v>
      </c>
      <c r="D611" t="s">
        <v>4</v>
      </c>
      <c r="E611" t="s">
        <v>64</v>
      </c>
      <c r="G611" t="s">
        <v>37</v>
      </c>
      <c r="J611" t="s">
        <v>65</v>
      </c>
    </row>
    <row r="612" spans="1:13" x14ac:dyDescent="0.3">
      <c r="A612" t="s">
        <v>126</v>
      </c>
      <c r="B612">
        <v>55.5</v>
      </c>
      <c r="C612" t="s">
        <v>18</v>
      </c>
      <c r="E612" t="s">
        <v>72</v>
      </c>
      <c r="F612" t="s">
        <v>127</v>
      </c>
      <c r="G612" t="s">
        <v>20</v>
      </c>
    </row>
    <row r="614" spans="1:13" ht="15.6" x14ac:dyDescent="0.3">
      <c r="A614" s="1" t="s">
        <v>0</v>
      </c>
      <c r="B614" s="1" t="s">
        <v>59</v>
      </c>
    </row>
    <row r="615" spans="1:13" x14ac:dyDescent="0.3">
      <c r="A615" t="s">
        <v>66</v>
      </c>
      <c r="B615" t="s">
        <v>67</v>
      </c>
    </row>
    <row r="616" spans="1:13" x14ac:dyDescent="0.3">
      <c r="A616" t="s">
        <v>3</v>
      </c>
      <c r="B616" t="s">
        <v>60</v>
      </c>
    </row>
    <row r="617" spans="1:13" x14ac:dyDescent="0.3">
      <c r="A617" t="s">
        <v>5</v>
      </c>
      <c r="B617">
        <v>1</v>
      </c>
    </row>
    <row r="618" spans="1:13" x14ac:dyDescent="0.3">
      <c r="A618" t="s">
        <v>6</v>
      </c>
      <c r="B618" t="s">
        <v>59</v>
      </c>
    </row>
    <row r="619" spans="1:13" x14ac:dyDescent="0.3">
      <c r="A619" t="s">
        <v>7</v>
      </c>
      <c r="B619" t="s">
        <v>8</v>
      </c>
      <c r="M619" s="2"/>
    </row>
    <row r="620" spans="1:13" x14ac:dyDescent="0.3">
      <c r="A620" t="s">
        <v>68</v>
      </c>
      <c r="B620" t="s">
        <v>31</v>
      </c>
    </row>
    <row r="621" spans="1:13" x14ac:dyDescent="0.3">
      <c r="A621" t="s">
        <v>92</v>
      </c>
      <c r="B621" t="s">
        <v>93</v>
      </c>
    </row>
    <row r="622" spans="1:13" ht="15.6" x14ac:dyDescent="0.3">
      <c r="A622" s="1" t="s">
        <v>9</v>
      </c>
    </row>
    <row r="623" spans="1:13" x14ac:dyDescent="0.3">
      <c r="A623" t="s">
        <v>10</v>
      </c>
      <c r="B623" t="s">
        <v>11</v>
      </c>
      <c r="C623" t="s">
        <v>12</v>
      </c>
      <c r="D623" t="s">
        <v>3</v>
      </c>
      <c r="E623" t="s">
        <v>7</v>
      </c>
      <c r="F623" t="s">
        <v>14</v>
      </c>
      <c r="G623" t="s">
        <v>69</v>
      </c>
      <c r="H623" t="s">
        <v>6</v>
      </c>
    </row>
    <row r="624" spans="1:13" x14ac:dyDescent="0.3">
      <c r="A624" t="s">
        <v>59</v>
      </c>
      <c r="B624">
        <v>1</v>
      </c>
      <c r="C624" t="s">
        <v>31</v>
      </c>
      <c r="D624" t="s">
        <v>60</v>
      </c>
      <c r="E624" t="s">
        <v>8</v>
      </c>
      <c r="F624" t="s">
        <v>32</v>
      </c>
      <c r="H624" t="s">
        <v>62</v>
      </c>
    </row>
    <row r="625" spans="1:8" x14ac:dyDescent="0.3">
      <c r="A625" t="s">
        <v>70</v>
      </c>
      <c r="B625">
        <v>2.3800000000000001E-4</v>
      </c>
      <c r="C625" t="s">
        <v>35</v>
      </c>
      <c r="D625" t="s">
        <v>71</v>
      </c>
      <c r="E625" t="s">
        <v>72</v>
      </c>
      <c r="F625" t="s">
        <v>37</v>
      </c>
      <c r="H625" t="s">
        <v>73</v>
      </c>
    </row>
    <row r="626" spans="1:8" x14ac:dyDescent="0.3">
      <c r="A626" t="s">
        <v>74</v>
      </c>
      <c r="B626">
        <v>3.4339655648031599E-10</v>
      </c>
      <c r="C626" t="s">
        <v>35</v>
      </c>
      <c r="D626" t="s">
        <v>36</v>
      </c>
      <c r="E626" t="s">
        <v>8</v>
      </c>
      <c r="F626" t="s">
        <v>37</v>
      </c>
      <c r="G626" t="s">
        <v>75</v>
      </c>
      <c r="H626" t="s">
        <v>76</v>
      </c>
    </row>
    <row r="627" spans="1:8" x14ac:dyDescent="0.3">
      <c r="A627" t="s">
        <v>77</v>
      </c>
      <c r="B627">
        <v>1.8660000000000003E-2</v>
      </c>
      <c r="C627" t="s">
        <v>35</v>
      </c>
      <c r="D627" t="s">
        <v>36</v>
      </c>
      <c r="E627" t="s">
        <v>8</v>
      </c>
      <c r="F627" t="s">
        <v>37</v>
      </c>
      <c r="H627" t="s">
        <v>78</v>
      </c>
    </row>
    <row r="628" spans="1:8" x14ac:dyDescent="0.3">
      <c r="A628" t="s">
        <v>79</v>
      </c>
      <c r="B628">
        <v>8.1000000000000013E-3</v>
      </c>
      <c r="C628" t="s">
        <v>35</v>
      </c>
      <c r="D628" t="s">
        <v>36</v>
      </c>
      <c r="E628" t="s">
        <v>8</v>
      </c>
      <c r="F628" t="s">
        <v>37</v>
      </c>
      <c r="H628" t="s">
        <v>80</v>
      </c>
    </row>
    <row r="629" spans="1:8" x14ac:dyDescent="0.3">
      <c r="A629" t="s">
        <v>51</v>
      </c>
      <c r="B629">
        <v>0.996</v>
      </c>
      <c r="C629" t="s">
        <v>35</v>
      </c>
      <c r="D629" t="s">
        <v>71</v>
      </c>
      <c r="E629" t="s">
        <v>8</v>
      </c>
      <c r="F629" t="s">
        <v>37</v>
      </c>
      <c r="H629" t="s">
        <v>52</v>
      </c>
    </row>
    <row r="630" spans="1:8" x14ac:dyDescent="0.3">
      <c r="A630" t="s">
        <v>53</v>
      </c>
      <c r="B630">
        <v>3.44E-2</v>
      </c>
      <c r="C630" t="s">
        <v>35</v>
      </c>
      <c r="D630" t="s">
        <v>60</v>
      </c>
      <c r="E630" t="s">
        <v>54</v>
      </c>
      <c r="F630" t="s">
        <v>37</v>
      </c>
      <c r="H630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2020-03-25T12:48:26Z</dcterms:created>
  <dcterms:modified xsi:type="dcterms:W3CDTF">2021-03-11T09:30:25Z</dcterms:modified>
</cp:coreProperties>
</file>