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 Programmer\Madam Fatty\"/>
    </mc:Choice>
  </mc:AlternateContent>
  <bookViews>
    <workbookView xWindow="0" yWindow="0" windowWidth="23040" windowHeight="91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20" i="1"/>
  <c r="K21" i="1"/>
  <c r="K22" i="1"/>
  <c r="K23" i="1"/>
  <c r="K24" i="1"/>
  <c r="K26" i="1"/>
  <c r="K27" i="1"/>
  <c r="K28" i="1"/>
  <c r="K29" i="1"/>
  <c r="K30" i="1"/>
  <c r="K31" i="1"/>
  <c r="K32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I19" i="1"/>
  <c r="I20" i="1"/>
  <c r="I21" i="1"/>
  <c r="I22" i="1"/>
  <c r="I23" i="1"/>
  <c r="I24" i="1"/>
  <c r="I26" i="1"/>
  <c r="I27" i="1"/>
  <c r="I28" i="1"/>
  <c r="I29" i="1"/>
  <c r="I30" i="1"/>
  <c r="I31" i="1"/>
  <c r="I32" i="1"/>
  <c r="K18" i="1"/>
  <c r="J18" i="1"/>
  <c r="I18" i="1"/>
  <c r="M14" i="3" l="1"/>
  <c r="L14" i="3"/>
  <c r="K14" i="3"/>
  <c r="M6" i="3"/>
  <c r="L6" i="3"/>
  <c r="K6" i="3"/>
  <c r="G2" i="2"/>
  <c r="F2" i="2"/>
  <c r="P2" i="2"/>
  <c r="O2" i="2"/>
  <c r="N2" i="2"/>
  <c r="M2" i="2"/>
  <c r="T26" i="1"/>
  <c r="T27" i="1"/>
  <c r="T25" i="1"/>
  <c r="I2" i="2"/>
  <c r="H2" i="2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K2" i="1"/>
  <c r="K3" i="1"/>
  <c r="K4" i="1"/>
  <c r="K5" i="1"/>
  <c r="K6" i="1"/>
  <c r="K7" i="1"/>
  <c r="K9" i="1"/>
  <c r="K10" i="1"/>
  <c r="K11" i="1"/>
  <c r="K12" i="1"/>
  <c r="K13" i="1"/>
  <c r="K14" i="1"/>
  <c r="K15" i="1"/>
  <c r="K1" i="1"/>
  <c r="J2" i="1"/>
  <c r="J3" i="1"/>
  <c r="J4" i="1"/>
  <c r="J5" i="1"/>
  <c r="J6" i="1"/>
  <c r="J7" i="1"/>
  <c r="J9" i="1"/>
  <c r="J10" i="1"/>
  <c r="J11" i="1"/>
  <c r="J12" i="1"/>
  <c r="J13" i="1"/>
  <c r="J14" i="1"/>
  <c r="J15" i="1"/>
  <c r="J1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" i="1"/>
  <c r="S2" i="2" l="1"/>
  <c r="T2" i="2"/>
  <c r="L2" i="2"/>
  <c r="R2" i="2"/>
  <c r="Q2" i="2"/>
</calcChain>
</file>

<file path=xl/sharedStrings.xml><?xml version="1.0" encoding="utf-8"?>
<sst xmlns="http://schemas.openxmlformats.org/spreadsheetml/2006/main" count="257" uniqueCount="45">
  <si>
    <t>Precision</t>
  </si>
  <si>
    <t>Recall</t>
  </si>
  <si>
    <t>F1-Score</t>
  </si>
  <si>
    <t>specificity</t>
  </si>
  <si>
    <t>Ham</t>
  </si>
  <si>
    <t>Spam</t>
  </si>
  <si>
    <t>Accuracy</t>
  </si>
  <si>
    <t>Ham (0)</t>
  </si>
  <si>
    <t>Spam (1)</t>
  </si>
  <si>
    <t>British English SMS</t>
  </si>
  <si>
    <t>Kaggle SMS</t>
  </si>
  <si>
    <t>Total</t>
  </si>
  <si>
    <t>SMS Spam Corpus</t>
  </si>
  <si>
    <t>Non-Ham</t>
  </si>
  <si>
    <t>Non-Spam</t>
  </si>
  <si>
    <t>Model</t>
  </si>
  <si>
    <t>Bayesian Network</t>
  </si>
  <si>
    <t>Naive Bayes</t>
  </si>
  <si>
    <t>Radial Basis Feed Forward Neural Network</t>
  </si>
  <si>
    <t>K nearest neighbor</t>
  </si>
  <si>
    <t>Random Forest</t>
  </si>
  <si>
    <t>Logistic Regression</t>
  </si>
  <si>
    <t>Support Vector Machine</t>
  </si>
  <si>
    <t>Score (%)</t>
  </si>
  <si>
    <t>Specificity</t>
  </si>
  <si>
    <t>Performance Evaluation Result for Non-Optimized 1D-TP Algorithm</t>
  </si>
  <si>
    <t>Dataset:</t>
  </si>
  <si>
    <t>British English SMS Corpora.doc</t>
  </si>
  <si>
    <t xml:space="preserve">Performance Metric: </t>
  </si>
  <si>
    <t>Accuracy (%)</t>
  </si>
  <si>
    <t>Features</t>
  </si>
  <si>
    <t>B = 0</t>
  </si>
  <si>
    <t>Low Features</t>
  </si>
  <si>
    <t>Up Features</t>
  </si>
  <si>
    <t>Performance Evaluation Result for Optimized 1D-TP Algorithm</t>
  </si>
  <si>
    <t>B = 2</t>
  </si>
  <si>
    <t>B = 4</t>
  </si>
  <si>
    <t>Kaggle SMS.csv</t>
  </si>
  <si>
    <t>B = 1</t>
  </si>
  <si>
    <t>B = 3</t>
  </si>
  <si>
    <t>B = 5</t>
  </si>
  <si>
    <t>SMS Spam Corpus v.0.1.txt</t>
  </si>
  <si>
    <t>FPR</t>
  </si>
  <si>
    <t>AUC</t>
  </si>
  <si>
    <t>1 -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</si>
</sst>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L7" sqref="L7"/>
    </sheetView>
  </sheetViews>
  <sheetFormatPr defaultRowHeight="14.4" x14ac:dyDescent="0.3"/>
  <cols>
    <col min="1" max="1" width="11.6640625" customWidth="1"/>
    <col min="2" max="2" width="11.44140625" customWidth="1"/>
    <col min="3" max="3" width="10.5546875" customWidth="1"/>
    <col min="9" max="9" width="10.33203125" customWidth="1"/>
    <col min="13" max="13" width="10.21875" customWidth="1"/>
    <col min="14" max="14" width="10.44140625" customWidth="1"/>
    <col min="15" max="15" width="12.44140625" customWidth="1"/>
  </cols>
  <sheetData>
    <row r="1" spans="1:15" x14ac:dyDescent="0.3">
      <c r="A1">
        <v>97.52066115702479</v>
      </c>
      <c r="B1">
        <v>97.457627118644069</v>
      </c>
      <c r="C1">
        <v>96.791443850267385</v>
      </c>
      <c r="E1">
        <v>92.346938775510196</v>
      </c>
      <c r="F1">
        <v>93.495934959349597</v>
      </c>
      <c r="G1">
        <v>94.023904382470121</v>
      </c>
      <c r="I1">
        <f xml:space="preserve"> 2*((A1 * E1) / (A1 + E1) )</f>
        <v>94.863310311132835</v>
      </c>
      <c r="J1">
        <f xml:space="preserve"> 2*((B1 * F1) / (B1 + F1) )</f>
        <v>95.435684647302921</v>
      </c>
      <c r="K1">
        <f xml:space="preserve"> 2*((C1 * G1) / (C1 + G1) )</f>
        <v>95.387604256221877</v>
      </c>
      <c r="M1">
        <v>85.241699999999994</v>
      </c>
      <c r="N1">
        <v>84.605599999999995</v>
      </c>
      <c r="O1">
        <v>86.513999999999996</v>
      </c>
    </row>
    <row r="2" spans="1:15" x14ac:dyDescent="0.3">
      <c r="A2">
        <v>99.568965517241381</v>
      </c>
      <c r="B2">
        <v>99.557522123893804</v>
      </c>
      <c r="C2">
        <v>99.435028248587571</v>
      </c>
      <c r="E2">
        <v>89.795918367346943</v>
      </c>
      <c r="F2">
        <v>91.463414634146346</v>
      </c>
      <c r="G2">
        <v>92.031872509960152</v>
      </c>
      <c r="I2">
        <f t="shared" ref="I2:I15" si="0" xml:space="preserve"> 2*((A2 * E2) / (A2 + E2) )</f>
        <v>94.430250383239652</v>
      </c>
      <c r="J2">
        <f t="shared" ref="J2:J15" si="1" xml:space="preserve"> 2*((B2 * F2) / (B2 + F2) )</f>
        <v>95.33898305084746</v>
      </c>
      <c r="K2">
        <f t="shared" ref="K2:K15" si="2" xml:space="preserve"> 2*((C2 * G2) / (C2 + G2) )</f>
        <v>95.590327169274545</v>
      </c>
      <c r="M2">
        <v>84.860100000000003</v>
      </c>
      <c r="N2">
        <v>85.623400000000004</v>
      </c>
      <c r="O2">
        <v>85.496200000000002</v>
      </c>
    </row>
    <row r="3" spans="1:15" x14ac:dyDescent="0.3">
      <c r="A3">
        <v>97.391304347826093</v>
      </c>
      <c r="B3">
        <v>96.916299559471369</v>
      </c>
      <c r="C3">
        <v>96.571428571428569</v>
      </c>
      <c r="E3">
        <v>86.224489795918373</v>
      </c>
      <c r="F3">
        <v>89.430894308943081</v>
      </c>
      <c r="G3">
        <v>89.243027888446207</v>
      </c>
      <c r="I3">
        <f t="shared" si="0"/>
        <v>91.468335467658946</v>
      </c>
      <c r="J3">
        <f t="shared" si="1"/>
        <v>93.023255813953483</v>
      </c>
      <c r="K3">
        <f t="shared" si="2"/>
        <v>92.762714564010821</v>
      </c>
      <c r="M3">
        <v>83.333299999999994</v>
      </c>
      <c r="N3">
        <v>84.605599999999995</v>
      </c>
      <c r="O3">
        <v>82.3155</v>
      </c>
    </row>
    <row r="4" spans="1:15" x14ac:dyDescent="0.3">
      <c r="A4">
        <v>99.553571428571431</v>
      </c>
      <c r="B4">
        <v>99.090909090909093</v>
      </c>
      <c r="C4">
        <v>99.408284023668642</v>
      </c>
      <c r="E4">
        <v>85.714285714285708</v>
      </c>
      <c r="F4">
        <v>88.617886178861795</v>
      </c>
      <c r="G4">
        <v>88.844621513944219</v>
      </c>
      <c r="I4">
        <f t="shared" si="0"/>
        <v>92.117039586919105</v>
      </c>
      <c r="J4">
        <f t="shared" si="1"/>
        <v>93.562231759656655</v>
      </c>
      <c r="K4">
        <f t="shared" si="2"/>
        <v>93.830066996431029</v>
      </c>
      <c r="M4">
        <v>79.338399999999993</v>
      </c>
      <c r="N4">
        <v>78.193399999999997</v>
      </c>
      <c r="O4">
        <v>79.465599999999995</v>
      </c>
    </row>
    <row r="5" spans="1:15" x14ac:dyDescent="0.3">
      <c r="A5">
        <v>99.148936170212764</v>
      </c>
      <c r="B5">
        <v>99.122807017543863</v>
      </c>
      <c r="C5">
        <v>98.876404494382015</v>
      </c>
      <c r="E5">
        <v>89.795918367346943</v>
      </c>
      <c r="F5">
        <v>91.869918699186996</v>
      </c>
      <c r="G5">
        <v>92.828685258964143</v>
      </c>
      <c r="I5">
        <f t="shared" si="0"/>
        <v>94.240933952291215</v>
      </c>
      <c r="J5">
        <f t="shared" si="1"/>
        <v>95.358649789029542</v>
      </c>
      <c r="K5">
        <f t="shared" si="2"/>
        <v>95.757151196730874</v>
      </c>
      <c r="M5">
        <v>83.587800000000001</v>
      </c>
      <c r="N5">
        <v>86.513999999999996</v>
      </c>
      <c r="O5">
        <v>87.150099999999995</v>
      </c>
    </row>
    <row r="6" spans="1:15" x14ac:dyDescent="0.3">
      <c r="A6">
        <v>100</v>
      </c>
      <c r="B6">
        <v>100</v>
      </c>
      <c r="C6">
        <v>100</v>
      </c>
      <c r="E6">
        <v>92.346938775510196</v>
      </c>
      <c r="F6">
        <v>93.495934959349597</v>
      </c>
      <c r="G6">
        <v>93.227091633466131</v>
      </c>
      <c r="I6">
        <f t="shared" si="0"/>
        <v>96.021220159151184</v>
      </c>
      <c r="J6">
        <f t="shared" si="1"/>
        <v>96.638655462184872</v>
      </c>
      <c r="K6">
        <f t="shared" si="2"/>
        <v>96.494845360824741</v>
      </c>
      <c r="M6">
        <v>85.890199999999993</v>
      </c>
      <c r="N6">
        <v>87.023899999999998</v>
      </c>
      <c r="O6">
        <v>87.891199999999998</v>
      </c>
    </row>
    <row r="7" spans="1:15" x14ac:dyDescent="0.3">
      <c r="A7">
        <v>100</v>
      </c>
      <c r="B7">
        <v>100</v>
      </c>
      <c r="C7">
        <v>100</v>
      </c>
      <c r="E7">
        <v>93.367346938775512</v>
      </c>
      <c r="F7">
        <v>94.715447154471548</v>
      </c>
      <c r="G7">
        <v>95.617529880478088</v>
      </c>
      <c r="I7">
        <f t="shared" si="0"/>
        <v>96.569920844327186</v>
      </c>
      <c r="J7">
        <f t="shared" si="1"/>
        <v>97.28601252609603</v>
      </c>
      <c r="K7">
        <f t="shared" si="2"/>
        <v>97.759674134419555</v>
      </c>
      <c r="M7">
        <v>86.1203</v>
      </c>
      <c r="N7">
        <v>87.561199999999999</v>
      </c>
      <c r="O7">
        <v>87.901399999999995</v>
      </c>
    </row>
    <row r="9" spans="1:15" x14ac:dyDescent="0.3">
      <c r="A9">
        <v>97.510373443983397</v>
      </c>
      <c r="B9">
        <v>97.468354430379748</v>
      </c>
      <c r="C9">
        <v>96.774193548387103</v>
      </c>
      <c r="E9">
        <v>91.83673469387756</v>
      </c>
      <c r="F9">
        <v>93.902439024390233</v>
      </c>
      <c r="G9">
        <v>93.625498007968119</v>
      </c>
      <c r="I9">
        <f t="shared" si="0"/>
        <v>94.588550983899808</v>
      </c>
      <c r="J9">
        <f t="shared" si="1"/>
        <v>95.65217391304347</v>
      </c>
      <c r="K9">
        <f t="shared" si="2"/>
        <v>95.173810327370916</v>
      </c>
      <c r="M9">
        <v>83.842200000000005</v>
      </c>
      <c r="N9">
        <v>83.078900000000004</v>
      </c>
      <c r="O9">
        <v>82.951700000000002</v>
      </c>
    </row>
    <row r="10" spans="1:15" x14ac:dyDescent="0.3">
      <c r="A10">
        <v>99.567099567099575</v>
      </c>
      <c r="B10">
        <v>99.559471365638757</v>
      </c>
      <c r="C10">
        <v>99.431818181818173</v>
      </c>
      <c r="E10">
        <v>89.285714285714292</v>
      </c>
      <c r="F10">
        <v>91.869918699186996</v>
      </c>
      <c r="G10">
        <v>91.633466135458164</v>
      </c>
      <c r="I10">
        <f t="shared" si="0"/>
        <v>94.146541137945135</v>
      </c>
      <c r="J10">
        <f t="shared" si="1"/>
        <v>95.560253699788589</v>
      </c>
      <c r="K10">
        <f t="shared" si="2"/>
        <v>95.373496830756466</v>
      </c>
      <c r="M10">
        <v>84.2239</v>
      </c>
      <c r="N10">
        <v>83.460599999999999</v>
      </c>
      <c r="O10">
        <v>84.987300000000005</v>
      </c>
    </row>
    <row r="11" spans="1:15" x14ac:dyDescent="0.3">
      <c r="A11">
        <v>96.982758620689651</v>
      </c>
      <c r="B11">
        <v>97.333333333333343</v>
      </c>
      <c r="C11">
        <v>96.045197740112997</v>
      </c>
      <c r="E11">
        <v>86.734693877551024</v>
      </c>
      <c r="F11">
        <v>89.024390243902445</v>
      </c>
      <c r="G11">
        <v>89.641434262948209</v>
      </c>
      <c r="I11">
        <f t="shared" si="0"/>
        <v>91.572899209959289</v>
      </c>
      <c r="J11">
        <f t="shared" si="1"/>
        <v>92.99363057324841</v>
      </c>
      <c r="K11">
        <f t="shared" si="2"/>
        <v>92.732892902600156</v>
      </c>
      <c r="M11">
        <v>82.3155</v>
      </c>
      <c r="N11">
        <v>81.552199999999999</v>
      </c>
      <c r="O11">
        <v>83.587800000000001</v>
      </c>
    </row>
    <row r="12" spans="1:15" x14ac:dyDescent="0.3">
      <c r="A12">
        <v>99.111111111111114</v>
      </c>
      <c r="B12">
        <v>99.543378995433784</v>
      </c>
      <c r="C12">
        <v>98.82352941176471</v>
      </c>
      <c r="E12">
        <v>85.714285714285708</v>
      </c>
      <c r="F12">
        <v>88.617886178861795</v>
      </c>
      <c r="G12">
        <v>88.844621513944219</v>
      </c>
      <c r="I12">
        <f t="shared" si="0"/>
        <v>91.927172792854705</v>
      </c>
      <c r="J12">
        <f t="shared" si="1"/>
        <v>93.763440860215042</v>
      </c>
      <c r="K12">
        <f t="shared" si="2"/>
        <v>93.568770448812401</v>
      </c>
      <c r="M12">
        <v>78.320599999999999</v>
      </c>
      <c r="N12">
        <v>79.5929</v>
      </c>
      <c r="O12">
        <v>79.720100000000002</v>
      </c>
    </row>
    <row r="13" spans="1:15" x14ac:dyDescent="0.3">
      <c r="A13">
        <v>99.141630901287556</v>
      </c>
      <c r="B13">
        <v>99.130434782608702</v>
      </c>
      <c r="C13">
        <v>98.888888888888886</v>
      </c>
      <c r="E13">
        <v>90.816326530612244</v>
      </c>
      <c r="F13">
        <v>92.682926829268297</v>
      </c>
      <c r="G13">
        <v>92.031872509960152</v>
      </c>
      <c r="I13">
        <f t="shared" si="0"/>
        <v>94.796541786743532</v>
      </c>
      <c r="J13">
        <f t="shared" si="1"/>
        <v>95.798319327731107</v>
      </c>
      <c r="K13">
        <f t="shared" si="2"/>
        <v>95.337244081708363</v>
      </c>
      <c r="M13">
        <v>84.987300000000005</v>
      </c>
      <c r="N13">
        <v>84.2239</v>
      </c>
      <c r="O13">
        <v>83.842200000000005</v>
      </c>
    </row>
    <row r="14" spans="1:15" x14ac:dyDescent="0.3">
      <c r="A14">
        <v>100</v>
      </c>
      <c r="B14">
        <v>100</v>
      </c>
      <c r="C14">
        <v>100</v>
      </c>
      <c r="E14">
        <v>91.83673469387756</v>
      </c>
      <c r="F14">
        <v>93.902439024390233</v>
      </c>
      <c r="G14">
        <v>93.625498007968119</v>
      </c>
      <c r="I14">
        <f t="shared" si="0"/>
        <v>95.744680851063819</v>
      </c>
      <c r="J14">
        <f t="shared" si="1"/>
        <v>96.855345911949698</v>
      </c>
      <c r="K14">
        <f t="shared" si="2"/>
        <v>96.707818930041142</v>
      </c>
      <c r="M14">
        <v>85.252200000000002</v>
      </c>
      <c r="N14">
        <v>87.186499999999995</v>
      </c>
      <c r="O14">
        <v>87.227699999999999</v>
      </c>
    </row>
    <row r="15" spans="1:15" x14ac:dyDescent="0.3">
      <c r="A15">
        <v>100</v>
      </c>
      <c r="B15">
        <v>100</v>
      </c>
      <c r="C15">
        <v>100</v>
      </c>
      <c r="E15">
        <v>93.877551020408163</v>
      </c>
      <c r="F15">
        <v>95.121951219512198</v>
      </c>
      <c r="G15">
        <v>96.01593625498009</v>
      </c>
      <c r="I15">
        <f t="shared" si="0"/>
        <v>96.84210526315789</v>
      </c>
      <c r="J15">
        <f t="shared" si="1"/>
        <v>97.5</v>
      </c>
      <c r="K15">
        <f t="shared" si="2"/>
        <v>97.967479674796763</v>
      </c>
      <c r="M15">
        <v>86.393299999999996</v>
      </c>
      <c r="N15">
        <v>87.456699999999998</v>
      </c>
      <c r="O15">
        <v>87.125699999999995</v>
      </c>
    </row>
    <row r="16" spans="1:15" x14ac:dyDescent="0.3">
      <c r="B16" t="s">
        <v>0</v>
      </c>
      <c r="F16" t="s">
        <v>1</v>
      </c>
      <c r="J16" t="s">
        <v>2</v>
      </c>
      <c r="N16" t="s">
        <v>6</v>
      </c>
    </row>
    <row r="18" spans="1:20" x14ac:dyDescent="0.3">
      <c r="A18">
        <v>99.04153354632588</v>
      </c>
      <c r="B18">
        <v>99.009900990099013</v>
      </c>
      <c r="C18">
        <v>98.920863309352512</v>
      </c>
      <c r="E18">
        <f xml:space="preserve"> 100 - A18</f>
        <v>0.95846645367412009</v>
      </c>
      <c r="F18">
        <f xml:space="preserve"> 100 - B18</f>
        <v>0.99009900990098743</v>
      </c>
      <c r="G18">
        <f xml:space="preserve"> 100 - C18</f>
        <v>1.0791366906474877</v>
      </c>
      <c r="I18">
        <f xml:space="preserve"> (1/2) * (E1 + A18)</f>
        <v>95.694236160918038</v>
      </c>
      <c r="J18">
        <f xml:space="preserve"> (1/2) * (F1 + B18)</f>
        <v>96.252917974724312</v>
      </c>
      <c r="K18">
        <f xml:space="preserve"> (1/2) * (G1 + C18)</f>
        <v>96.47238384591131</v>
      </c>
    </row>
    <row r="19" spans="1:20" x14ac:dyDescent="0.3">
      <c r="A19">
        <v>99.840255591054316</v>
      </c>
      <c r="B19">
        <v>99.834983498349843</v>
      </c>
      <c r="C19">
        <v>99.82014388489209</v>
      </c>
      <c r="E19">
        <f t="shared" ref="E19:E32" si="3" xml:space="preserve"> 100 - A19</f>
        <v>0.15974440894568431</v>
      </c>
      <c r="F19">
        <f t="shared" ref="F19:F32" si="4" xml:space="preserve"> 100 - B19</f>
        <v>0.16501650165015747</v>
      </c>
      <c r="G19">
        <f t="shared" ref="G19:G32" si="5" xml:space="preserve"> 100 - C19</f>
        <v>0.17985611510790989</v>
      </c>
      <c r="I19">
        <f t="shared" ref="I19:I32" si="6" xml:space="preserve"> (1/2) * (E2 + A19)</f>
        <v>94.818086979200629</v>
      </c>
      <c r="J19">
        <f t="shared" ref="J19:J32" si="7" xml:space="preserve"> (1/2) * (F2 + B19)</f>
        <v>95.649199066248087</v>
      </c>
      <c r="K19">
        <f t="shared" ref="K19:K32" si="8" xml:space="preserve"> (1/2) * (G2 + C19)</f>
        <v>95.926008197426114</v>
      </c>
    </row>
    <row r="20" spans="1:20" x14ac:dyDescent="0.3">
      <c r="A20">
        <v>99.04153354632588</v>
      </c>
      <c r="B20">
        <v>98.844884488448841</v>
      </c>
      <c r="C20">
        <v>98.920863309352512</v>
      </c>
      <c r="E20">
        <f t="shared" si="3"/>
        <v>0.95846645367412009</v>
      </c>
      <c r="F20">
        <f t="shared" si="4"/>
        <v>1.1551155115511591</v>
      </c>
      <c r="G20">
        <f t="shared" si="5"/>
        <v>1.0791366906474877</v>
      </c>
      <c r="I20">
        <f t="shared" si="6"/>
        <v>92.633011671122119</v>
      </c>
      <c r="J20">
        <f t="shared" si="7"/>
        <v>94.137889398695961</v>
      </c>
      <c r="K20">
        <f t="shared" si="8"/>
        <v>94.081945598899352</v>
      </c>
    </row>
    <row r="21" spans="1:20" x14ac:dyDescent="0.3">
      <c r="A21">
        <v>99.840255591054316</v>
      </c>
      <c r="B21">
        <v>99.669966996699671</v>
      </c>
      <c r="C21">
        <v>99.82014388489209</v>
      </c>
      <c r="E21">
        <f t="shared" si="3"/>
        <v>0.15974440894568431</v>
      </c>
      <c r="F21">
        <f t="shared" si="4"/>
        <v>0.33003300330032914</v>
      </c>
      <c r="G21">
        <f t="shared" si="5"/>
        <v>0.17985611510790989</v>
      </c>
      <c r="I21">
        <f t="shared" si="6"/>
        <v>92.777270652670012</v>
      </c>
      <c r="J21">
        <f t="shared" si="7"/>
        <v>94.143926587780726</v>
      </c>
      <c r="K21">
        <f t="shared" si="8"/>
        <v>94.332382699418162</v>
      </c>
    </row>
    <row r="22" spans="1:20" x14ac:dyDescent="0.3">
      <c r="A22">
        <v>99.680511182108617</v>
      </c>
      <c r="B22">
        <v>99.669966996699671</v>
      </c>
      <c r="C22">
        <v>99.64028776978418</v>
      </c>
      <c r="E22">
        <f t="shared" si="3"/>
        <v>0.31948881789138284</v>
      </c>
      <c r="F22">
        <f t="shared" si="4"/>
        <v>0.33003300330032914</v>
      </c>
      <c r="G22">
        <f t="shared" si="5"/>
        <v>0.35971223021581977</v>
      </c>
      <c r="I22">
        <f t="shared" si="6"/>
        <v>94.73821477472778</v>
      </c>
      <c r="J22">
        <f t="shared" si="7"/>
        <v>95.769942847943327</v>
      </c>
      <c r="K22">
        <f t="shared" si="8"/>
        <v>96.234486514374169</v>
      </c>
    </row>
    <row r="23" spans="1:20" x14ac:dyDescent="0.3">
      <c r="A23">
        <v>100</v>
      </c>
      <c r="B23">
        <v>100</v>
      </c>
      <c r="C23">
        <v>100</v>
      </c>
      <c r="E23">
        <f t="shared" si="3"/>
        <v>0</v>
      </c>
      <c r="F23">
        <f t="shared" si="4"/>
        <v>0</v>
      </c>
      <c r="G23">
        <f t="shared" si="5"/>
        <v>0</v>
      </c>
      <c r="I23">
        <f t="shared" si="6"/>
        <v>96.173469387755091</v>
      </c>
      <c r="J23">
        <f t="shared" si="7"/>
        <v>96.747967479674799</v>
      </c>
      <c r="K23">
        <f t="shared" si="8"/>
        <v>96.613545816733065</v>
      </c>
    </row>
    <row r="24" spans="1:20" x14ac:dyDescent="0.3">
      <c r="A24">
        <v>100</v>
      </c>
      <c r="B24">
        <v>100</v>
      </c>
      <c r="C24">
        <v>100</v>
      </c>
      <c r="E24">
        <f t="shared" si="3"/>
        <v>0</v>
      </c>
      <c r="F24">
        <f t="shared" si="4"/>
        <v>0</v>
      </c>
      <c r="G24">
        <f t="shared" si="5"/>
        <v>0</v>
      </c>
      <c r="I24">
        <f t="shared" si="6"/>
        <v>96.683673469387756</v>
      </c>
      <c r="J24">
        <f t="shared" si="7"/>
        <v>97.357723577235774</v>
      </c>
      <c r="K24">
        <f t="shared" si="8"/>
        <v>97.808764940239044</v>
      </c>
      <c r="R24" t="s">
        <v>4</v>
      </c>
      <c r="S24" t="s">
        <v>5</v>
      </c>
      <c r="T24" t="s">
        <v>11</v>
      </c>
    </row>
    <row r="25" spans="1:20" x14ac:dyDescent="0.3">
      <c r="P25" t="s">
        <v>9</v>
      </c>
      <c r="R25">
        <v>450</v>
      </c>
      <c r="S25">
        <v>425</v>
      </c>
      <c r="T25">
        <f xml:space="preserve"> R25 + S25</f>
        <v>875</v>
      </c>
    </row>
    <row r="26" spans="1:20" x14ac:dyDescent="0.3">
      <c r="A26">
        <v>99.04153354632588</v>
      </c>
      <c r="B26">
        <v>99.009900990099013</v>
      </c>
      <c r="C26">
        <v>98.920863309352512</v>
      </c>
      <c r="E26">
        <f t="shared" si="3"/>
        <v>0.95846645367412009</v>
      </c>
      <c r="F26">
        <f t="shared" si="4"/>
        <v>0.99009900990098743</v>
      </c>
      <c r="G26">
        <f t="shared" si="5"/>
        <v>1.0791366906474877</v>
      </c>
      <c r="I26">
        <f t="shared" si="6"/>
        <v>95.439134120101727</v>
      </c>
      <c r="J26">
        <f t="shared" si="7"/>
        <v>96.456170007244623</v>
      </c>
      <c r="K26">
        <f t="shared" si="8"/>
        <v>96.273180658660323</v>
      </c>
      <c r="P26" t="s">
        <v>10</v>
      </c>
      <c r="R26">
        <v>4827</v>
      </c>
      <c r="S26">
        <v>747</v>
      </c>
      <c r="T26">
        <f xml:space="preserve"> R26 + S26</f>
        <v>5574</v>
      </c>
    </row>
    <row r="27" spans="1:20" x14ac:dyDescent="0.3">
      <c r="A27">
        <v>99.840255591054316</v>
      </c>
      <c r="B27">
        <v>99.834983498349843</v>
      </c>
      <c r="C27">
        <v>99.82014388489209</v>
      </c>
      <c r="E27">
        <f t="shared" si="3"/>
        <v>0.15974440894568431</v>
      </c>
      <c r="F27">
        <f t="shared" si="4"/>
        <v>0.16501650165015747</v>
      </c>
      <c r="G27">
        <f t="shared" si="5"/>
        <v>0.17985611510790989</v>
      </c>
      <c r="I27">
        <f t="shared" si="6"/>
        <v>94.562984938384304</v>
      </c>
      <c r="J27">
        <f t="shared" si="7"/>
        <v>95.852451098768427</v>
      </c>
      <c r="K27">
        <f t="shared" si="8"/>
        <v>95.726805010175127</v>
      </c>
      <c r="P27" t="s">
        <v>12</v>
      </c>
      <c r="R27">
        <v>1002</v>
      </c>
      <c r="S27">
        <v>322</v>
      </c>
      <c r="T27">
        <f xml:space="preserve"> R27 + S27</f>
        <v>1324</v>
      </c>
    </row>
    <row r="28" spans="1:20" x14ac:dyDescent="0.3">
      <c r="A28">
        <v>98.881789137380196</v>
      </c>
      <c r="B28">
        <v>99.009900990099013</v>
      </c>
      <c r="C28">
        <v>98.741007194244602</v>
      </c>
      <c r="E28">
        <f t="shared" si="3"/>
        <v>1.1182108626198044</v>
      </c>
      <c r="F28">
        <f t="shared" si="4"/>
        <v>0.99009900990098743</v>
      </c>
      <c r="G28">
        <f t="shared" si="5"/>
        <v>1.2589928057553976</v>
      </c>
      <c r="I28">
        <f t="shared" si="6"/>
        <v>92.80824150746561</v>
      </c>
      <c r="J28">
        <f t="shared" si="7"/>
        <v>94.017145617000722</v>
      </c>
      <c r="K28">
        <f t="shared" si="8"/>
        <v>94.191220728596406</v>
      </c>
    </row>
    <row r="29" spans="1:20" x14ac:dyDescent="0.3">
      <c r="A29">
        <v>99.680511182108617</v>
      </c>
      <c r="B29">
        <v>99.834983498349843</v>
      </c>
      <c r="C29">
        <v>99.64028776978418</v>
      </c>
      <c r="E29">
        <f t="shared" si="3"/>
        <v>0.31948881789138284</v>
      </c>
      <c r="F29">
        <f t="shared" si="4"/>
        <v>0.16501650165015747</v>
      </c>
      <c r="G29">
        <f t="shared" si="5"/>
        <v>0.35971223021581977</v>
      </c>
      <c r="I29">
        <f t="shared" si="6"/>
        <v>92.697398448197163</v>
      </c>
      <c r="J29">
        <f t="shared" si="7"/>
        <v>94.226434838605826</v>
      </c>
      <c r="K29">
        <f t="shared" si="8"/>
        <v>94.2424546418642</v>
      </c>
    </row>
    <row r="30" spans="1:20" x14ac:dyDescent="0.3">
      <c r="A30">
        <v>99.680511182108617</v>
      </c>
      <c r="B30">
        <v>99.669966996699671</v>
      </c>
      <c r="C30">
        <v>99.64028776978418</v>
      </c>
      <c r="E30">
        <f t="shared" si="3"/>
        <v>0.31948881789138284</v>
      </c>
      <c r="F30">
        <f t="shared" si="4"/>
        <v>0.33003300330032914</v>
      </c>
      <c r="G30">
        <f t="shared" si="5"/>
        <v>0.35971223021581977</v>
      </c>
      <c r="I30">
        <f t="shared" si="6"/>
        <v>95.248418856360431</v>
      </c>
      <c r="J30">
        <f t="shared" si="7"/>
        <v>96.176446912983977</v>
      </c>
      <c r="K30">
        <f t="shared" si="8"/>
        <v>95.836080139872166</v>
      </c>
    </row>
    <row r="31" spans="1:20" x14ac:dyDescent="0.3">
      <c r="A31">
        <v>100</v>
      </c>
      <c r="B31">
        <v>100</v>
      </c>
      <c r="C31">
        <v>100</v>
      </c>
      <c r="E31">
        <f t="shared" si="3"/>
        <v>0</v>
      </c>
      <c r="F31">
        <f t="shared" si="4"/>
        <v>0</v>
      </c>
      <c r="G31">
        <f t="shared" si="5"/>
        <v>0</v>
      </c>
      <c r="I31">
        <f t="shared" si="6"/>
        <v>95.91836734693878</v>
      </c>
      <c r="J31">
        <f t="shared" si="7"/>
        <v>96.951219512195109</v>
      </c>
      <c r="K31">
        <f t="shared" si="8"/>
        <v>96.812749003984067</v>
      </c>
    </row>
    <row r="32" spans="1:20" x14ac:dyDescent="0.3">
      <c r="A32">
        <v>100</v>
      </c>
      <c r="B32">
        <v>100</v>
      </c>
      <c r="C32">
        <v>100</v>
      </c>
      <c r="E32">
        <f t="shared" si="3"/>
        <v>0</v>
      </c>
      <c r="F32">
        <f t="shared" si="4"/>
        <v>0</v>
      </c>
      <c r="G32">
        <f t="shared" si="5"/>
        <v>0</v>
      </c>
      <c r="I32">
        <f t="shared" si="6"/>
        <v>96.938775510204081</v>
      </c>
      <c r="J32">
        <f t="shared" si="7"/>
        <v>97.560975609756099</v>
      </c>
      <c r="K32">
        <f t="shared" si="8"/>
        <v>98.007968127490045</v>
      </c>
    </row>
    <row r="33" spans="2:10" x14ac:dyDescent="0.3">
      <c r="B33" t="s">
        <v>3</v>
      </c>
      <c r="F33" t="s">
        <v>42</v>
      </c>
      <c r="J33" t="s">
        <v>43</v>
      </c>
    </row>
    <row r="34" spans="2:10" x14ac:dyDescent="0.3">
      <c r="F3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C15" workbookViewId="0">
      <selection activeCell="K25" sqref="K25"/>
    </sheetView>
  </sheetViews>
  <sheetFormatPr defaultRowHeight="14.4" x14ac:dyDescent="0.3"/>
  <cols>
    <col min="1" max="1" width="11.33203125" customWidth="1"/>
    <col min="2" max="2" width="13.33203125" customWidth="1"/>
    <col min="3" max="3" width="15.21875" customWidth="1"/>
    <col min="11" max="11" width="35.109375" customWidth="1"/>
    <col min="12" max="12" width="10.21875" customWidth="1"/>
    <col min="17" max="17" width="10" customWidth="1"/>
  </cols>
  <sheetData>
    <row r="1" spans="1:20" x14ac:dyDescent="0.3">
      <c r="B1" t="s">
        <v>7</v>
      </c>
      <c r="C1" t="s">
        <v>8</v>
      </c>
      <c r="F1" t="s">
        <v>24</v>
      </c>
      <c r="G1" t="s">
        <v>6</v>
      </c>
      <c r="H1" t="s">
        <v>0</v>
      </c>
      <c r="I1" t="s">
        <v>1</v>
      </c>
      <c r="L1" t="s">
        <v>23</v>
      </c>
      <c r="M1" t="s">
        <v>4</v>
      </c>
      <c r="N1" t="s">
        <v>13</v>
      </c>
      <c r="O1" t="s">
        <v>5</v>
      </c>
      <c r="P1" t="s">
        <v>14</v>
      </c>
      <c r="Q1" t="s">
        <v>11</v>
      </c>
      <c r="R1" t="s">
        <v>0</v>
      </c>
      <c r="S1" t="s">
        <v>1</v>
      </c>
      <c r="T1" t="s">
        <v>24</v>
      </c>
    </row>
    <row r="2" spans="1:20" x14ac:dyDescent="0.3">
      <c r="A2" t="s">
        <v>7</v>
      </c>
      <c r="B2">
        <v>498</v>
      </c>
      <c r="C2">
        <v>58</v>
      </c>
      <c r="F2">
        <f xml:space="preserve"> B2 / (B2 + C2)</f>
        <v>0.89568345323741005</v>
      </c>
      <c r="G2">
        <f>(B2 + C3) /(B2 + C2 + B3 + C3)</f>
        <v>0.8457446808510638</v>
      </c>
      <c r="H2">
        <f xml:space="preserve"> C3 / (C2 + C3)</f>
        <v>0.70408163265306123</v>
      </c>
      <c r="I2">
        <f xml:space="preserve"> C3 / (B3 + C3)</f>
        <v>0.70408163265306123</v>
      </c>
      <c r="K2" t="s">
        <v>15</v>
      </c>
      <c r="L2">
        <f>((M2 + O2) /(M2 + N2 + O2 + P2) ) * 100</f>
        <v>84.574468085106375</v>
      </c>
      <c r="M2">
        <f xml:space="preserve"> B2</f>
        <v>498</v>
      </c>
      <c r="N2">
        <f xml:space="preserve"> C2</f>
        <v>58</v>
      </c>
      <c r="O2">
        <f xml:space="preserve"> C3</f>
        <v>138</v>
      </c>
      <c r="P2">
        <f xml:space="preserve"> B3</f>
        <v>58</v>
      </c>
      <c r="Q2">
        <f>M2 + N2 + O2 + P2</f>
        <v>752</v>
      </c>
      <c r="R2">
        <f xml:space="preserve"> O2 / (N2 + O2) * 100</f>
        <v>70.408163265306129</v>
      </c>
      <c r="S2">
        <f xml:space="preserve"> O2 / (P2 + O2) * 100</f>
        <v>70.408163265306129</v>
      </c>
      <c r="T2">
        <f xml:space="preserve"> M2 / (M2 + N2) * 100</f>
        <v>89.568345323740999</v>
      </c>
    </row>
    <row r="3" spans="1:20" x14ac:dyDescent="0.3">
      <c r="A3" t="s">
        <v>8</v>
      </c>
      <c r="B3">
        <v>58</v>
      </c>
      <c r="C3">
        <v>138</v>
      </c>
      <c r="K3" t="s">
        <v>16</v>
      </c>
      <c r="L3">
        <v>86.835106382978722</v>
      </c>
      <c r="M3">
        <v>507</v>
      </c>
      <c r="N3">
        <v>49</v>
      </c>
      <c r="O3">
        <v>146</v>
      </c>
      <c r="P3">
        <v>50</v>
      </c>
      <c r="Q3">
        <v>752</v>
      </c>
      <c r="R3">
        <v>74.871794871794876</v>
      </c>
      <c r="S3">
        <v>74.489795918367349</v>
      </c>
      <c r="T3">
        <v>91.187050359712231</v>
      </c>
    </row>
    <row r="4" spans="1:20" x14ac:dyDescent="0.3">
      <c r="K4" t="s">
        <v>17</v>
      </c>
      <c r="L4">
        <v>86.303191489361694</v>
      </c>
      <c r="M4">
        <v>505</v>
      </c>
      <c r="N4">
        <v>51</v>
      </c>
      <c r="O4">
        <v>144</v>
      </c>
      <c r="P4">
        <v>52</v>
      </c>
      <c r="Q4">
        <v>752</v>
      </c>
      <c r="R4">
        <v>73.846153846153854</v>
      </c>
      <c r="S4">
        <v>73.469387755102048</v>
      </c>
      <c r="T4">
        <v>90.827338129496411</v>
      </c>
    </row>
    <row r="5" spans="1:20" x14ac:dyDescent="0.3">
      <c r="K5" t="s">
        <v>18</v>
      </c>
      <c r="L5">
        <v>87.5</v>
      </c>
      <c r="M5">
        <v>509</v>
      </c>
      <c r="N5">
        <v>47</v>
      </c>
      <c r="O5">
        <v>149</v>
      </c>
      <c r="P5">
        <v>47</v>
      </c>
      <c r="Q5">
        <v>752</v>
      </c>
      <c r="R5">
        <v>76.020408163265301</v>
      </c>
      <c r="S5">
        <v>76.020408163265301</v>
      </c>
      <c r="T5">
        <v>91.546762589928051</v>
      </c>
    </row>
    <row r="6" spans="1:20" x14ac:dyDescent="0.3">
      <c r="K6" t="s">
        <v>19</v>
      </c>
      <c r="L6">
        <v>87.63297872340425</v>
      </c>
      <c r="M6">
        <v>512</v>
      </c>
      <c r="N6">
        <v>44</v>
      </c>
      <c r="O6">
        <v>147</v>
      </c>
      <c r="P6">
        <v>49</v>
      </c>
      <c r="Q6">
        <v>752</v>
      </c>
      <c r="R6">
        <v>76.96335078534031</v>
      </c>
      <c r="S6">
        <v>75</v>
      </c>
      <c r="T6">
        <v>92.086330935251809</v>
      </c>
    </row>
    <row r="7" spans="1:20" x14ac:dyDescent="0.3">
      <c r="K7" t="s">
        <v>20</v>
      </c>
      <c r="L7">
        <v>92.15425531914893</v>
      </c>
      <c r="M7">
        <v>537</v>
      </c>
      <c r="N7">
        <v>19</v>
      </c>
      <c r="O7">
        <v>156</v>
      </c>
      <c r="P7">
        <v>40</v>
      </c>
      <c r="Q7">
        <v>752</v>
      </c>
      <c r="R7">
        <v>89.142857142857139</v>
      </c>
      <c r="S7">
        <v>79.591836734693871</v>
      </c>
      <c r="T7">
        <v>96.582733812949641</v>
      </c>
    </row>
    <row r="8" spans="1:20" x14ac:dyDescent="0.3">
      <c r="G8">
        <v>86.856499999999997</v>
      </c>
      <c r="K8" t="s">
        <v>21</v>
      </c>
      <c r="L8">
        <v>92.553191489361694</v>
      </c>
      <c r="M8">
        <v>540</v>
      </c>
      <c r="N8">
        <v>16</v>
      </c>
      <c r="O8">
        <v>156</v>
      </c>
      <c r="P8">
        <v>40</v>
      </c>
      <c r="Q8">
        <v>752</v>
      </c>
      <c r="R8">
        <v>90.697674418604649</v>
      </c>
      <c r="S8">
        <v>79.591836734693871</v>
      </c>
      <c r="T8">
        <v>97.122302158273371</v>
      </c>
    </row>
    <row r="9" spans="1:20" x14ac:dyDescent="0.3">
      <c r="G9">
        <v>86.308899999999994</v>
      </c>
      <c r="K9" t="s">
        <v>22</v>
      </c>
      <c r="L9">
        <v>93.88297872340425</v>
      </c>
      <c r="M9">
        <v>545</v>
      </c>
      <c r="N9">
        <v>11</v>
      </c>
      <c r="O9">
        <v>161</v>
      </c>
      <c r="P9">
        <v>35</v>
      </c>
      <c r="Q9">
        <v>752</v>
      </c>
      <c r="R9">
        <v>93.604651162790702</v>
      </c>
      <c r="S9">
        <v>82.142857142857139</v>
      </c>
      <c r="T9">
        <v>98.021582733812949</v>
      </c>
    </row>
    <row r="10" spans="1:20" x14ac:dyDescent="0.3">
      <c r="G10">
        <v>87.404200000000003</v>
      </c>
    </row>
    <row r="11" spans="1:20" x14ac:dyDescent="0.3">
      <c r="G11">
        <v>87.623199999999997</v>
      </c>
      <c r="K11" t="s">
        <v>16</v>
      </c>
      <c r="L11">
        <v>87.101063829787222</v>
      </c>
      <c r="M11">
        <v>507</v>
      </c>
      <c r="N11">
        <v>49</v>
      </c>
      <c r="O11">
        <v>148</v>
      </c>
      <c r="P11">
        <v>48</v>
      </c>
      <c r="Q11">
        <v>752</v>
      </c>
      <c r="R11">
        <v>75.126903553299499</v>
      </c>
      <c r="S11">
        <v>75.510204081632651</v>
      </c>
      <c r="T11">
        <v>91.187050359712231</v>
      </c>
    </row>
    <row r="12" spans="1:20" x14ac:dyDescent="0.3">
      <c r="G12">
        <v>92.113900000000001</v>
      </c>
      <c r="K12" t="s">
        <v>17</v>
      </c>
      <c r="L12">
        <v>85.90425531914893</v>
      </c>
      <c r="M12">
        <v>502</v>
      </c>
      <c r="N12">
        <v>54</v>
      </c>
      <c r="O12">
        <v>144</v>
      </c>
      <c r="P12">
        <v>52</v>
      </c>
      <c r="Q12">
        <v>752</v>
      </c>
      <c r="R12">
        <v>72.727272727272734</v>
      </c>
      <c r="S12">
        <v>73.469387755102048</v>
      </c>
      <c r="T12">
        <v>90.287769784172667</v>
      </c>
    </row>
    <row r="13" spans="1:20" x14ac:dyDescent="0.3">
      <c r="G13">
        <v>92.505099999999999</v>
      </c>
      <c r="K13" t="s">
        <v>18</v>
      </c>
      <c r="L13">
        <v>84.574468085106375</v>
      </c>
      <c r="M13">
        <v>498</v>
      </c>
      <c r="N13">
        <v>58</v>
      </c>
      <c r="O13">
        <v>138</v>
      </c>
      <c r="P13">
        <v>58</v>
      </c>
      <c r="Q13">
        <v>752</v>
      </c>
      <c r="R13">
        <v>70.408163265306129</v>
      </c>
      <c r="S13">
        <v>70.408163265306129</v>
      </c>
      <c r="T13">
        <v>89.568345323740999</v>
      </c>
    </row>
    <row r="14" spans="1:20" x14ac:dyDescent="0.3">
      <c r="G14">
        <v>93.876599999999996</v>
      </c>
      <c r="K14" t="s">
        <v>19</v>
      </c>
      <c r="L14">
        <v>86.569148936170208</v>
      </c>
      <c r="M14">
        <v>506</v>
      </c>
      <c r="N14">
        <v>50</v>
      </c>
      <c r="O14">
        <v>145</v>
      </c>
      <c r="P14">
        <v>51</v>
      </c>
      <c r="Q14">
        <v>752</v>
      </c>
      <c r="R14">
        <v>74.358974358974365</v>
      </c>
      <c r="S14">
        <v>73.979591836734699</v>
      </c>
      <c r="T14">
        <v>91.007194244604321</v>
      </c>
    </row>
    <row r="15" spans="1:20" x14ac:dyDescent="0.3">
      <c r="K15" t="s">
        <v>20</v>
      </c>
      <c r="L15">
        <v>90.292553191489361</v>
      </c>
      <c r="M15">
        <v>529</v>
      </c>
      <c r="N15">
        <v>27</v>
      </c>
      <c r="O15">
        <v>150</v>
      </c>
      <c r="P15">
        <v>46</v>
      </c>
      <c r="Q15">
        <v>752</v>
      </c>
      <c r="R15">
        <v>84.745762711864401</v>
      </c>
      <c r="S15">
        <v>76.530612244897952</v>
      </c>
      <c r="T15">
        <v>95.143884892086334</v>
      </c>
    </row>
    <row r="16" spans="1:20" x14ac:dyDescent="0.3">
      <c r="G16">
        <v>87.185100000000006</v>
      </c>
      <c r="K16" t="s">
        <v>21</v>
      </c>
      <c r="L16">
        <v>92.420212765957444</v>
      </c>
      <c r="M16">
        <v>539</v>
      </c>
      <c r="N16">
        <v>17</v>
      </c>
      <c r="O16">
        <v>156</v>
      </c>
      <c r="P16">
        <v>40</v>
      </c>
      <c r="Q16">
        <v>752</v>
      </c>
      <c r="R16">
        <v>90.173410404624278</v>
      </c>
      <c r="S16">
        <v>79.591836734693871</v>
      </c>
      <c r="T16">
        <v>96.942446043165461</v>
      </c>
    </row>
    <row r="17" spans="7:20" x14ac:dyDescent="0.3">
      <c r="G17">
        <v>85.9803</v>
      </c>
      <c r="K17" t="s">
        <v>22</v>
      </c>
      <c r="L17">
        <v>93.351063829787222</v>
      </c>
      <c r="M17">
        <v>541</v>
      </c>
      <c r="N17">
        <v>15</v>
      </c>
      <c r="O17">
        <v>161</v>
      </c>
      <c r="P17">
        <v>35</v>
      </c>
      <c r="Q17">
        <v>752</v>
      </c>
      <c r="R17">
        <v>91.477272727272734</v>
      </c>
      <c r="S17">
        <v>82.142857142857139</v>
      </c>
      <c r="T17">
        <v>97.302158273381295</v>
      </c>
    </row>
    <row r="18" spans="7:20" x14ac:dyDescent="0.3">
      <c r="G18">
        <v>84.665899999999993</v>
      </c>
    </row>
    <row r="19" spans="7:20" x14ac:dyDescent="0.3">
      <c r="G19">
        <v>86.527900000000002</v>
      </c>
    </row>
    <row r="20" spans="7:20" x14ac:dyDescent="0.3">
      <c r="G20">
        <v>90.251900000000006</v>
      </c>
    </row>
    <row r="21" spans="7:20" x14ac:dyDescent="0.3">
      <c r="G21">
        <v>92.450100000000006</v>
      </c>
    </row>
    <row r="22" spans="7:20" x14ac:dyDescent="0.3">
      <c r="G22">
        <v>93.362700000000004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opLeftCell="K1" workbookViewId="0">
      <selection activeCell="AD10" sqref="AD10"/>
    </sheetView>
  </sheetViews>
  <sheetFormatPr defaultRowHeight="14.4" x14ac:dyDescent="0.3"/>
  <sheetData>
    <row r="1" spans="1:33" x14ac:dyDescent="0.3">
      <c r="B1" t="s">
        <v>25</v>
      </c>
    </row>
    <row r="2" spans="1:33" x14ac:dyDescent="0.3">
      <c r="A2" t="s">
        <v>26</v>
      </c>
      <c r="B2" t="s">
        <v>27</v>
      </c>
      <c r="O2" t="s">
        <v>37</v>
      </c>
      <c r="Y2" t="s">
        <v>41</v>
      </c>
    </row>
    <row r="3" spans="1:33" x14ac:dyDescent="0.3">
      <c r="A3" t="s">
        <v>28</v>
      </c>
      <c r="C3" t="s">
        <v>31</v>
      </c>
      <c r="O3" t="s">
        <v>38</v>
      </c>
      <c r="Y3" t="s">
        <v>31</v>
      </c>
    </row>
    <row r="4" spans="1:33" x14ac:dyDescent="0.3">
      <c r="B4" t="s">
        <v>30</v>
      </c>
      <c r="C4" t="s">
        <v>15</v>
      </c>
      <c r="D4" t="s">
        <v>29</v>
      </c>
      <c r="E4" t="s">
        <v>23</v>
      </c>
      <c r="F4" t="s">
        <v>4</v>
      </c>
      <c r="G4" t="s">
        <v>13</v>
      </c>
      <c r="H4" t="s">
        <v>5</v>
      </c>
      <c r="I4" t="s">
        <v>14</v>
      </c>
      <c r="J4" t="s">
        <v>11</v>
      </c>
      <c r="K4" t="s">
        <v>0</v>
      </c>
      <c r="L4" t="s">
        <v>1</v>
      </c>
      <c r="M4" t="s">
        <v>24</v>
      </c>
      <c r="O4" t="s">
        <v>23</v>
      </c>
      <c r="P4" t="s">
        <v>4</v>
      </c>
      <c r="Q4" t="s">
        <v>13</v>
      </c>
      <c r="R4" t="s">
        <v>5</v>
      </c>
      <c r="S4" t="s">
        <v>14</v>
      </c>
      <c r="T4" t="s">
        <v>11</v>
      </c>
      <c r="U4" t="s">
        <v>0</v>
      </c>
      <c r="V4" t="s">
        <v>1</v>
      </c>
      <c r="W4" t="s">
        <v>24</v>
      </c>
      <c r="Y4" t="s">
        <v>23</v>
      </c>
      <c r="Z4" t="s">
        <v>4</v>
      </c>
      <c r="AA4" t="s">
        <v>13</v>
      </c>
      <c r="AB4" t="s">
        <v>5</v>
      </c>
      <c r="AC4" t="s">
        <v>14</v>
      </c>
      <c r="AD4" t="s">
        <v>11</v>
      </c>
      <c r="AE4" t="s">
        <v>0</v>
      </c>
      <c r="AF4" t="s">
        <v>1</v>
      </c>
      <c r="AG4" t="s">
        <v>24</v>
      </c>
    </row>
    <row r="5" spans="1:33" x14ac:dyDescent="0.3">
      <c r="B5" t="s">
        <v>32</v>
      </c>
      <c r="C5" t="s">
        <v>16</v>
      </c>
      <c r="D5">
        <v>85.241699999999994</v>
      </c>
      <c r="E5">
        <v>85.242718446601941</v>
      </c>
      <c r="F5">
        <v>284</v>
      </c>
      <c r="G5">
        <v>37</v>
      </c>
      <c r="H5">
        <v>155</v>
      </c>
      <c r="I5">
        <v>39</v>
      </c>
      <c r="J5">
        <v>515</v>
      </c>
      <c r="K5">
        <v>80.729166666666657</v>
      </c>
      <c r="L5">
        <v>79.896907216494853</v>
      </c>
      <c r="M5">
        <v>88.473520249221181</v>
      </c>
      <c r="O5">
        <v>85.167464114832541</v>
      </c>
      <c r="P5">
        <v>1312</v>
      </c>
      <c r="Q5">
        <v>153</v>
      </c>
      <c r="R5">
        <v>112</v>
      </c>
      <c r="S5">
        <v>95</v>
      </c>
      <c r="T5">
        <v>1672</v>
      </c>
      <c r="U5">
        <v>42.264150943396231</v>
      </c>
      <c r="V5">
        <v>54.106280193236714</v>
      </c>
      <c r="W5">
        <v>89.556313993174058</v>
      </c>
      <c r="Y5">
        <v>86.835106382978722</v>
      </c>
      <c r="Z5">
        <v>507</v>
      </c>
      <c r="AA5">
        <v>49</v>
      </c>
      <c r="AB5">
        <v>146</v>
      </c>
      <c r="AC5">
        <v>50</v>
      </c>
      <c r="AD5">
        <v>752</v>
      </c>
      <c r="AE5">
        <v>74.871794871794876</v>
      </c>
      <c r="AF5">
        <v>74.489795918367349</v>
      </c>
      <c r="AG5">
        <v>91.187050359712231</v>
      </c>
    </row>
    <row r="6" spans="1:33" x14ac:dyDescent="0.3">
      <c r="C6" t="s">
        <v>17</v>
      </c>
      <c r="D6">
        <v>84.860100000000003</v>
      </c>
      <c r="E6">
        <v>84.854368932038838</v>
      </c>
      <c r="F6">
        <v>283</v>
      </c>
      <c r="G6">
        <v>38</v>
      </c>
      <c r="H6">
        <v>154</v>
      </c>
      <c r="I6">
        <v>40</v>
      </c>
      <c r="J6">
        <v>515</v>
      </c>
      <c r="K6">
        <f xml:space="preserve"> H6 / (G6 + H6) * 100</f>
        <v>80.208333333333343</v>
      </c>
      <c r="L6">
        <f xml:space="preserve"> H6 / (I6 + H6) * 100</f>
        <v>79.381443298969074</v>
      </c>
      <c r="M6">
        <f xml:space="preserve"> F6 / (F6 + G6) * 100</f>
        <v>88.161993769470399</v>
      </c>
      <c r="O6">
        <v>86.602870813397132</v>
      </c>
      <c r="P6">
        <v>1324</v>
      </c>
      <c r="Q6">
        <v>141</v>
      </c>
      <c r="R6">
        <v>124</v>
      </c>
      <c r="S6">
        <v>83</v>
      </c>
      <c r="T6">
        <v>1672</v>
      </c>
      <c r="U6">
        <v>46.79245283018868</v>
      </c>
      <c r="V6">
        <v>59.903381642512073</v>
      </c>
      <c r="W6">
        <v>90.3754266211604</v>
      </c>
      <c r="Y6">
        <v>86.303191489361694</v>
      </c>
      <c r="Z6">
        <v>505</v>
      </c>
      <c r="AA6">
        <v>51</v>
      </c>
      <c r="AB6">
        <v>144</v>
      </c>
      <c r="AC6">
        <v>52</v>
      </c>
      <c r="AD6">
        <v>752</v>
      </c>
      <c r="AE6">
        <v>73.846153846153854</v>
      </c>
      <c r="AF6">
        <v>73.469387755102048</v>
      </c>
      <c r="AG6">
        <v>90.827338129496411</v>
      </c>
    </row>
    <row r="7" spans="1:33" x14ac:dyDescent="0.3">
      <c r="C7" t="s">
        <v>18</v>
      </c>
      <c r="D7">
        <v>83.333299999999994</v>
      </c>
      <c r="E7">
        <v>83.300970873786412</v>
      </c>
      <c r="F7">
        <v>282</v>
      </c>
      <c r="G7">
        <v>39</v>
      </c>
      <c r="H7">
        <v>147</v>
      </c>
      <c r="I7">
        <v>47</v>
      </c>
      <c r="J7">
        <v>515</v>
      </c>
      <c r="K7">
        <v>79.032258064516128</v>
      </c>
      <c r="L7">
        <v>75.773195876288653</v>
      </c>
      <c r="M7">
        <v>87.850467289719631</v>
      </c>
      <c r="O7">
        <v>85.944976076555022</v>
      </c>
      <c r="P7">
        <v>1320</v>
      </c>
      <c r="Q7">
        <v>145</v>
      </c>
      <c r="R7">
        <v>117</v>
      </c>
      <c r="S7">
        <v>90</v>
      </c>
      <c r="T7">
        <v>1672</v>
      </c>
      <c r="U7">
        <v>44.656488549618324</v>
      </c>
      <c r="V7">
        <v>56.521739130434781</v>
      </c>
      <c r="W7">
        <v>90.102389078498291</v>
      </c>
      <c r="Y7">
        <v>87.5</v>
      </c>
      <c r="Z7">
        <v>509</v>
      </c>
      <c r="AA7">
        <v>47</v>
      </c>
      <c r="AB7">
        <v>149</v>
      </c>
      <c r="AC7">
        <v>47</v>
      </c>
      <c r="AD7">
        <v>752</v>
      </c>
      <c r="AE7">
        <v>76.020408163265301</v>
      </c>
      <c r="AF7">
        <v>76.020408163265301</v>
      </c>
      <c r="AG7">
        <v>91.546762589928051</v>
      </c>
    </row>
    <row r="8" spans="1:33" x14ac:dyDescent="0.3">
      <c r="C8" t="s">
        <v>19</v>
      </c>
      <c r="D8">
        <v>79.338399999999993</v>
      </c>
      <c r="E8">
        <v>79.223300970873794</v>
      </c>
      <c r="F8">
        <v>271</v>
      </c>
      <c r="G8">
        <v>50</v>
      </c>
      <c r="H8">
        <v>137</v>
      </c>
      <c r="I8">
        <v>57</v>
      </c>
      <c r="J8">
        <v>515</v>
      </c>
      <c r="K8">
        <v>73.262032085561501</v>
      </c>
      <c r="L8">
        <v>70.618556701030926</v>
      </c>
      <c r="M8">
        <v>84.423676012461058</v>
      </c>
      <c r="O8">
        <v>92.284688995215319</v>
      </c>
      <c r="P8">
        <v>1434</v>
      </c>
      <c r="Q8">
        <v>31</v>
      </c>
      <c r="R8">
        <v>109</v>
      </c>
      <c r="S8">
        <v>98</v>
      </c>
      <c r="T8">
        <v>1672</v>
      </c>
      <c r="U8">
        <v>77.857142857142861</v>
      </c>
      <c r="V8">
        <v>52.657004830917877</v>
      </c>
      <c r="W8">
        <v>97.883959044368595</v>
      </c>
      <c r="Y8">
        <v>87.63297872340425</v>
      </c>
      <c r="Z8">
        <v>512</v>
      </c>
      <c r="AA8">
        <v>44</v>
      </c>
      <c r="AB8">
        <v>147</v>
      </c>
      <c r="AC8">
        <v>49</v>
      </c>
      <c r="AD8">
        <v>752</v>
      </c>
      <c r="AE8">
        <v>76.96335078534031</v>
      </c>
      <c r="AF8">
        <v>75</v>
      </c>
      <c r="AG8">
        <v>92.086330935251809</v>
      </c>
    </row>
    <row r="9" spans="1:33" x14ac:dyDescent="0.3">
      <c r="C9" t="s">
        <v>20</v>
      </c>
      <c r="D9">
        <v>83.587800000000001</v>
      </c>
      <c r="E9">
        <v>83.689320388349515</v>
      </c>
      <c r="F9">
        <v>285</v>
      </c>
      <c r="G9">
        <v>36</v>
      </c>
      <c r="H9">
        <v>146</v>
      </c>
      <c r="I9">
        <v>48</v>
      </c>
      <c r="J9">
        <v>515</v>
      </c>
      <c r="K9">
        <v>80.219780219780219</v>
      </c>
      <c r="L9">
        <v>75.257731958762889</v>
      </c>
      <c r="M9">
        <v>88.785046728971963</v>
      </c>
      <c r="O9">
        <v>93.480861244019138</v>
      </c>
      <c r="P9">
        <v>1449</v>
      </c>
      <c r="Q9">
        <v>16</v>
      </c>
      <c r="R9">
        <v>114</v>
      </c>
      <c r="S9">
        <v>93</v>
      </c>
      <c r="T9">
        <v>1672</v>
      </c>
      <c r="U9">
        <v>87.692307692307693</v>
      </c>
      <c r="V9">
        <v>55.072463768115945</v>
      </c>
      <c r="W9">
        <v>98.907849829351534</v>
      </c>
      <c r="Y9">
        <v>92.15425531914893</v>
      </c>
      <c r="Z9">
        <v>537</v>
      </c>
      <c r="AA9">
        <v>19</v>
      </c>
      <c r="AB9">
        <v>156</v>
      </c>
      <c r="AC9">
        <v>40</v>
      </c>
      <c r="AD9">
        <v>752</v>
      </c>
      <c r="AE9">
        <v>89.142857142857139</v>
      </c>
      <c r="AF9">
        <v>79.591836734693871</v>
      </c>
      <c r="AG9">
        <v>96.582733812949641</v>
      </c>
    </row>
    <row r="10" spans="1:33" x14ac:dyDescent="0.3">
      <c r="C10" t="s">
        <v>21</v>
      </c>
      <c r="D10">
        <v>85.890199999999993</v>
      </c>
      <c r="E10">
        <v>85.825242718446603</v>
      </c>
      <c r="F10">
        <v>288</v>
      </c>
      <c r="G10">
        <v>33</v>
      </c>
      <c r="H10">
        <v>154</v>
      </c>
      <c r="I10">
        <v>40</v>
      </c>
      <c r="J10">
        <v>515</v>
      </c>
      <c r="K10">
        <v>82.35294117647058</v>
      </c>
      <c r="L10">
        <v>79.381443298969074</v>
      </c>
      <c r="M10">
        <v>89.719626168224295</v>
      </c>
      <c r="O10">
        <v>93.899521531100476</v>
      </c>
      <c r="P10">
        <v>1450</v>
      </c>
      <c r="Q10">
        <v>15</v>
      </c>
      <c r="R10">
        <v>120</v>
      </c>
      <c r="S10">
        <v>87</v>
      </c>
      <c r="T10">
        <v>1672</v>
      </c>
      <c r="U10">
        <v>88.888888888888886</v>
      </c>
      <c r="V10">
        <v>57.971014492753625</v>
      </c>
      <c r="W10">
        <v>98.976109215017061</v>
      </c>
      <c r="Y10">
        <v>92.553191489361694</v>
      </c>
      <c r="Z10">
        <v>540</v>
      </c>
      <c r="AA10">
        <v>16</v>
      </c>
      <c r="AB10">
        <v>156</v>
      </c>
      <c r="AC10">
        <v>40</v>
      </c>
      <c r="AD10">
        <v>752</v>
      </c>
      <c r="AE10">
        <v>90.697674418604649</v>
      </c>
      <c r="AF10">
        <v>79.591836734693871</v>
      </c>
      <c r="AG10">
        <v>97.122302158273371</v>
      </c>
    </row>
    <row r="11" spans="1:33" x14ac:dyDescent="0.3">
      <c r="C11" t="s">
        <v>22</v>
      </c>
      <c r="D11">
        <v>86.1203</v>
      </c>
      <c r="E11">
        <v>86.019417475728162</v>
      </c>
      <c r="F11">
        <v>290</v>
      </c>
      <c r="G11">
        <v>31</v>
      </c>
      <c r="H11">
        <v>153</v>
      </c>
      <c r="I11">
        <v>41</v>
      </c>
      <c r="J11">
        <v>515</v>
      </c>
      <c r="K11">
        <v>83.152173913043484</v>
      </c>
      <c r="L11">
        <v>78.865979381443296</v>
      </c>
      <c r="M11">
        <v>90.342679127725859</v>
      </c>
      <c r="O11">
        <v>94.617224880382778</v>
      </c>
      <c r="P11">
        <v>1455</v>
      </c>
      <c r="Q11">
        <v>10</v>
      </c>
      <c r="R11">
        <v>127</v>
      </c>
      <c r="S11">
        <v>80</v>
      </c>
      <c r="T11">
        <v>1672</v>
      </c>
      <c r="U11">
        <v>92.700729927007302</v>
      </c>
      <c r="V11">
        <v>61.35265700483091</v>
      </c>
      <c r="W11">
        <v>99.317406143344712</v>
      </c>
      <c r="Y11">
        <v>93.88297872340425</v>
      </c>
      <c r="Z11">
        <v>545</v>
      </c>
      <c r="AA11">
        <v>11</v>
      </c>
      <c r="AB11">
        <v>161</v>
      </c>
      <c r="AC11">
        <v>35</v>
      </c>
      <c r="AD11">
        <v>752</v>
      </c>
      <c r="AE11">
        <v>93.604651162790702</v>
      </c>
      <c r="AF11">
        <v>82.142857142857139</v>
      </c>
      <c r="AG11">
        <v>98.021582733812949</v>
      </c>
    </row>
    <row r="13" spans="1:33" x14ac:dyDescent="0.3">
      <c r="B13" t="s">
        <v>33</v>
      </c>
      <c r="C13" t="s">
        <v>16</v>
      </c>
      <c r="D13">
        <v>83.842200000000005</v>
      </c>
      <c r="E13">
        <v>83.883495145631073</v>
      </c>
      <c r="F13">
        <v>282</v>
      </c>
      <c r="G13">
        <v>39</v>
      </c>
      <c r="H13">
        <v>150</v>
      </c>
      <c r="I13">
        <v>44</v>
      </c>
      <c r="J13">
        <v>515</v>
      </c>
      <c r="K13">
        <v>79.365079365079367</v>
      </c>
      <c r="L13">
        <v>77.319587628865989</v>
      </c>
      <c r="M13">
        <v>87.850467289719631</v>
      </c>
      <c r="O13">
        <v>82.89473684210526</v>
      </c>
      <c r="P13">
        <v>1277</v>
      </c>
      <c r="Q13">
        <v>188</v>
      </c>
      <c r="R13">
        <v>109</v>
      </c>
      <c r="S13">
        <v>98</v>
      </c>
      <c r="T13">
        <v>1672</v>
      </c>
      <c r="U13">
        <v>36.700336700336699</v>
      </c>
      <c r="V13">
        <v>52.657004830917877</v>
      </c>
      <c r="W13">
        <v>87.167235494880543</v>
      </c>
      <c r="Y13">
        <v>87.101063829787222</v>
      </c>
      <c r="Z13">
        <v>507</v>
      </c>
      <c r="AA13">
        <v>49</v>
      </c>
      <c r="AB13">
        <v>148</v>
      </c>
      <c r="AC13">
        <v>48</v>
      </c>
      <c r="AD13">
        <v>752</v>
      </c>
      <c r="AE13">
        <v>75.126903553299499</v>
      </c>
      <c r="AF13">
        <v>75.510204081632651</v>
      </c>
      <c r="AG13">
        <v>91.187050359712231</v>
      </c>
    </row>
    <row r="14" spans="1:33" x14ac:dyDescent="0.3">
      <c r="C14" t="s">
        <v>17</v>
      </c>
      <c r="D14">
        <v>84.2239</v>
      </c>
      <c r="E14">
        <v>84.466019417475721</v>
      </c>
      <c r="F14">
        <v>285</v>
      </c>
      <c r="G14">
        <v>36</v>
      </c>
      <c r="H14">
        <v>150</v>
      </c>
      <c r="I14">
        <v>44</v>
      </c>
      <c r="J14">
        <v>515</v>
      </c>
      <c r="K14">
        <f xml:space="preserve"> H14 / (G14 + H14) * 100</f>
        <v>80.645161290322577</v>
      </c>
      <c r="L14">
        <f xml:space="preserve"> H14 / (I14 + H14) * 100</f>
        <v>77.319587628865989</v>
      </c>
      <c r="M14">
        <f xml:space="preserve"> F14 / (F14 + G14) * 100</f>
        <v>88.785046728971963</v>
      </c>
      <c r="O14">
        <v>85.287081339712927</v>
      </c>
      <c r="P14">
        <v>1314</v>
      </c>
      <c r="Q14">
        <v>151</v>
      </c>
      <c r="R14">
        <v>112</v>
      </c>
      <c r="S14">
        <v>95</v>
      </c>
      <c r="T14">
        <v>1672</v>
      </c>
      <c r="U14">
        <v>42.585551330798474</v>
      </c>
      <c r="V14">
        <v>54.106280193236714</v>
      </c>
      <c r="W14">
        <v>89.692832764505113</v>
      </c>
      <c r="Y14">
        <v>85.90425531914893</v>
      </c>
      <c r="Z14">
        <v>502</v>
      </c>
      <c r="AA14">
        <v>54</v>
      </c>
      <c r="AB14">
        <v>144</v>
      </c>
      <c r="AC14">
        <v>52</v>
      </c>
      <c r="AD14">
        <v>752</v>
      </c>
      <c r="AE14">
        <v>72.727272727272734</v>
      </c>
      <c r="AF14">
        <v>73.469387755102048</v>
      </c>
      <c r="AG14">
        <v>90.287769784172667</v>
      </c>
    </row>
    <row r="15" spans="1:33" x14ac:dyDescent="0.3">
      <c r="C15" t="s">
        <v>18</v>
      </c>
      <c r="D15">
        <v>82.3155</v>
      </c>
      <c r="E15">
        <v>82.330097087378647</v>
      </c>
      <c r="F15">
        <v>280</v>
      </c>
      <c r="G15">
        <v>41</v>
      </c>
      <c r="H15">
        <v>144</v>
      </c>
      <c r="I15">
        <v>50</v>
      </c>
      <c r="J15">
        <v>515</v>
      </c>
      <c r="K15">
        <v>77.837837837837839</v>
      </c>
      <c r="L15">
        <v>74.226804123711347</v>
      </c>
      <c r="M15">
        <v>87.227414330218068</v>
      </c>
      <c r="O15">
        <v>85.645933014354071</v>
      </c>
      <c r="P15">
        <v>1318</v>
      </c>
      <c r="Q15">
        <v>147</v>
      </c>
      <c r="R15">
        <v>114</v>
      </c>
      <c r="S15">
        <v>93</v>
      </c>
      <c r="T15">
        <v>1672</v>
      </c>
      <c r="U15">
        <v>43.678160919540232</v>
      </c>
      <c r="V15">
        <v>55.072463768115945</v>
      </c>
      <c r="W15">
        <v>89.965870307167236</v>
      </c>
      <c r="Y15">
        <v>84.574468085106375</v>
      </c>
      <c r="Z15">
        <v>498</v>
      </c>
      <c r="AA15">
        <v>58</v>
      </c>
      <c r="AB15">
        <v>138</v>
      </c>
      <c r="AC15">
        <v>58</v>
      </c>
      <c r="AD15">
        <v>752</v>
      </c>
      <c r="AE15">
        <v>70.408163265306129</v>
      </c>
      <c r="AF15">
        <v>70.408163265306129</v>
      </c>
      <c r="AG15">
        <v>89.568345323740999</v>
      </c>
    </row>
    <row r="16" spans="1:33" x14ac:dyDescent="0.3">
      <c r="C16" t="s">
        <v>19</v>
      </c>
      <c r="D16">
        <v>78.320599999999999</v>
      </c>
      <c r="E16">
        <v>78.252427184466029</v>
      </c>
      <c r="F16">
        <v>271</v>
      </c>
      <c r="G16">
        <v>50</v>
      </c>
      <c r="H16">
        <v>132</v>
      </c>
      <c r="I16">
        <v>62</v>
      </c>
      <c r="J16">
        <v>515</v>
      </c>
      <c r="K16">
        <v>72.527472527472526</v>
      </c>
      <c r="L16">
        <v>68.041237113402062</v>
      </c>
      <c r="M16">
        <v>84.423676012461058</v>
      </c>
      <c r="O16">
        <v>92.523923444976077</v>
      </c>
      <c r="P16">
        <v>1438</v>
      </c>
      <c r="Q16">
        <v>27</v>
      </c>
      <c r="R16">
        <v>109</v>
      </c>
      <c r="S16">
        <v>98</v>
      </c>
      <c r="T16">
        <v>1672</v>
      </c>
      <c r="U16">
        <v>80.14705882352942</v>
      </c>
      <c r="V16">
        <v>52.657004830917877</v>
      </c>
      <c r="W16">
        <v>98.156996587030719</v>
      </c>
      <c r="Y16">
        <v>86.569148936170208</v>
      </c>
      <c r="Z16">
        <v>506</v>
      </c>
      <c r="AA16">
        <v>50</v>
      </c>
      <c r="AB16">
        <v>145</v>
      </c>
      <c r="AC16">
        <v>51</v>
      </c>
      <c r="AD16">
        <v>752</v>
      </c>
      <c r="AE16">
        <v>74.358974358974365</v>
      </c>
      <c r="AF16">
        <v>73.979591836734699</v>
      </c>
      <c r="AG16">
        <v>91.007194244604321</v>
      </c>
    </row>
    <row r="17" spans="3:33" x14ac:dyDescent="0.3">
      <c r="C17" t="s">
        <v>20</v>
      </c>
      <c r="D17">
        <v>84.987300000000005</v>
      </c>
      <c r="E17">
        <v>84.854368932038838</v>
      </c>
      <c r="F17">
        <v>288</v>
      </c>
      <c r="G17">
        <v>33</v>
      </c>
      <c r="H17">
        <v>149</v>
      </c>
      <c r="I17">
        <v>45</v>
      </c>
      <c r="J17">
        <v>515</v>
      </c>
      <c r="K17">
        <v>81.868131868131869</v>
      </c>
      <c r="L17">
        <v>76.80412371134021</v>
      </c>
      <c r="M17">
        <v>89.719626168224295</v>
      </c>
      <c r="O17">
        <v>92.942583732057415</v>
      </c>
      <c r="P17">
        <v>1445</v>
      </c>
      <c r="Q17">
        <v>20</v>
      </c>
      <c r="R17">
        <v>109</v>
      </c>
      <c r="S17">
        <v>98</v>
      </c>
      <c r="T17">
        <v>1672</v>
      </c>
      <c r="U17">
        <v>84.496124031007753</v>
      </c>
      <c r="V17">
        <v>52.657004830917877</v>
      </c>
      <c r="W17">
        <v>98.634812286689424</v>
      </c>
      <c r="Y17">
        <v>90.292553191489361</v>
      </c>
      <c r="Z17">
        <v>529</v>
      </c>
      <c r="AA17">
        <v>27</v>
      </c>
      <c r="AB17">
        <v>150</v>
      </c>
      <c r="AC17">
        <v>46</v>
      </c>
      <c r="AD17">
        <v>752</v>
      </c>
      <c r="AE17">
        <v>84.745762711864401</v>
      </c>
      <c r="AF17">
        <v>76.530612244897952</v>
      </c>
      <c r="AG17">
        <v>95.143884892086334</v>
      </c>
    </row>
    <row r="18" spans="3:33" x14ac:dyDescent="0.3">
      <c r="C18" t="s">
        <v>21</v>
      </c>
      <c r="D18">
        <v>85.252200000000002</v>
      </c>
      <c r="E18">
        <v>85.631067961165058</v>
      </c>
      <c r="F18">
        <v>286</v>
      </c>
      <c r="G18">
        <v>35</v>
      </c>
      <c r="H18">
        <v>155</v>
      </c>
      <c r="I18">
        <v>39</v>
      </c>
      <c r="J18">
        <v>515</v>
      </c>
      <c r="K18">
        <v>81.578947368421055</v>
      </c>
      <c r="L18">
        <v>79.896907216494853</v>
      </c>
      <c r="M18">
        <v>89.096573208722745</v>
      </c>
      <c r="O18">
        <v>93.660287081339703</v>
      </c>
      <c r="P18">
        <v>1449</v>
      </c>
      <c r="Q18">
        <v>16</v>
      </c>
      <c r="R18">
        <v>117</v>
      </c>
      <c r="S18">
        <v>90</v>
      </c>
      <c r="T18">
        <v>1672</v>
      </c>
      <c r="U18">
        <v>87.969924812030072</v>
      </c>
      <c r="V18">
        <v>56.521739130434781</v>
      </c>
      <c r="W18">
        <v>98.907849829351534</v>
      </c>
      <c r="Y18">
        <v>92.420212765957444</v>
      </c>
      <c r="Z18">
        <v>539</v>
      </c>
      <c r="AA18">
        <v>17</v>
      </c>
      <c r="AB18">
        <v>156</v>
      </c>
      <c r="AC18">
        <v>40</v>
      </c>
      <c r="AD18">
        <v>752</v>
      </c>
      <c r="AE18">
        <v>90.173410404624278</v>
      </c>
      <c r="AF18">
        <v>79.591836734693871</v>
      </c>
      <c r="AG18">
        <v>96.942446043165461</v>
      </c>
    </row>
    <row r="19" spans="3:33" x14ac:dyDescent="0.3">
      <c r="C19" t="s">
        <v>22</v>
      </c>
      <c r="D19">
        <v>86.393299999999996</v>
      </c>
      <c r="E19">
        <v>86.40776699029125</v>
      </c>
      <c r="F19">
        <v>291</v>
      </c>
      <c r="G19">
        <v>30</v>
      </c>
      <c r="H19">
        <v>154</v>
      </c>
      <c r="I19">
        <v>40</v>
      </c>
      <c r="J19">
        <v>515</v>
      </c>
      <c r="K19">
        <v>83.695652173913047</v>
      </c>
      <c r="L19">
        <v>79.381443298969074</v>
      </c>
      <c r="M19">
        <v>90.654205607476641</v>
      </c>
      <c r="O19">
        <v>94.318181818181827</v>
      </c>
      <c r="P19">
        <v>1455</v>
      </c>
      <c r="Q19">
        <v>10</v>
      </c>
      <c r="R19">
        <v>122</v>
      </c>
      <c r="S19">
        <v>85</v>
      </c>
      <c r="T19">
        <v>1672</v>
      </c>
      <c r="U19">
        <v>92.424242424242422</v>
      </c>
      <c r="V19">
        <v>58.937198067632849</v>
      </c>
      <c r="W19">
        <v>99.317406143344712</v>
      </c>
      <c r="Y19">
        <v>93.351063829787222</v>
      </c>
      <c r="Z19">
        <v>541</v>
      </c>
      <c r="AA19">
        <v>15</v>
      </c>
      <c r="AB19">
        <v>161</v>
      </c>
      <c r="AC19">
        <v>35</v>
      </c>
      <c r="AD19">
        <v>752</v>
      </c>
      <c r="AE19">
        <v>91.477272727272734</v>
      </c>
      <c r="AF19">
        <v>82.142857142857139</v>
      </c>
      <c r="AG19">
        <v>97.302158273381295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workbookViewId="0">
      <selection activeCell="E5" sqref="E5:I19"/>
    </sheetView>
  </sheetViews>
  <sheetFormatPr defaultRowHeight="14.4" x14ac:dyDescent="0.3"/>
  <sheetData>
    <row r="1" spans="1:33" x14ac:dyDescent="0.3">
      <c r="B1" t="s">
        <v>34</v>
      </c>
    </row>
    <row r="2" spans="1:33" x14ac:dyDescent="0.3">
      <c r="A2" t="s">
        <v>26</v>
      </c>
      <c r="B2" t="s">
        <v>27</v>
      </c>
    </row>
    <row r="3" spans="1:33" x14ac:dyDescent="0.3">
      <c r="A3" t="s">
        <v>28</v>
      </c>
      <c r="E3" t="s">
        <v>31</v>
      </c>
      <c r="O3" t="s">
        <v>35</v>
      </c>
      <c r="Y3" t="s">
        <v>36</v>
      </c>
    </row>
    <row r="4" spans="1:33" x14ac:dyDescent="0.3">
      <c r="B4" t="s">
        <v>30</v>
      </c>
      <c r="C4" t="s">
        <v>15</v>
      </c>
      <c r="E4" t="s">
        <v>23</v>
      </c>
      <c r="F4" t="s">
        <v>4</v>
      </c>
      <c r="G4" t="s">
        <v>13</v>
      </c>
      <c r="H4" t="s">
        <v>5</v>
      </c>
      <c r="I4" t="s">
        <v>14</v>
      </c>
      <c r="J4" t="s">
        <v>11</v>
      </c>
      <c r="K4" t="s">
        <v>0</v>
      </c>
      <c r="L4" t="s">
        <v>1</v>
      </c>
      <c r="M4" t="s">
        <v>24</v>
      </c>
      <c r="O4" t="s">
        <v>23</v>
      </c>
      <c r="P4" t="s">
        <v>4</v>
      </c>
      <c r="Q4" t="s">
        <v>13</v>
      </c>
      <c r="R4" t="s">
        <v>5</v>
      </c>
      <c r="S4" t="s">
        <v>14</v>
      </c>
      <c r="T4" t="s">
        <v>11</v>
      </c>
      <c r="U4" t="s">
        <v>0</v>
      </c>
      <c r="V4" t="s">
        <v>1</v>
      </c>
      <c r="W4" t="s">
        <v>24</v>
      </c>
      <c r="Y4" t="s">
        <v>23</v>
      </c>
      <c r="Z4" t="s">
        <v>4</v>
      </c>
      <c r="AA4" t="s">
        <v>13</v>
      </c>
      <c r="AB4" t="s">
        <v>5</v>
      </c>
      <c r="AC4" t="s">
        <v>14</v>
      </c>
      <c r="AD4" t="s">
        <v>11</v>
      </c>
      <c r="AE4" t="s">
        <v>0</v>
      </c>
      <c r="AF4" t="s">
        <v>1</v>
      </c>
      <c r="AG4" t="s">
        <v>24</v>
      </c>
    </row>
    <row r="5" spans="1:33" x14ac:dyDescent="0.3">
      <c r="B5" t="s">
        <v>32</v>
      </c>
      <c r="C5" t="s">
        <v>16</v>
      </c>
      <c r="E5">
        <v>92.815533980582515</v>
      </c>
      <c r="F5">
        <v>296</v>
      </c>
      <c r="G5">
        <v>25</v>
      </c>
      <c r="H5">
        <v>182</v>
      </c>
      <c r="I5">
        <v>12</v>
      </c>
      <c r="J5">
        <v>515</v>
      </c>
      <c r="K5">
        <v>87.922705314009661</v>
      </c>
      <c r="L5">
        <v>93.814432989690715</v>
      </c>
      <c r="M5">
        <v>92.211838006230522</v>
      </c>
      <c r="O5">
        <v>91.544715447154474</v>
      </c>
      <c r="P5">
        <v>343</v>
      </c>
      <c r="Q5">
        <v>28</v>
      </c>
      <c r="R5">
        <v>220</v>
      </c>
      <c r="S5">
        <v>24</v>
      </c>
      <c r="T5">
        <v>615</v>
      </c>
      <c r="U5">
        <v>88.709677419354833</v>
      </c>
      <c r="V5">
        <v>90.163934426229503</v>
      </c>
      <c r="W5">
        <v>92.452830188679243</v>
      </c>
      <c r="Y5">
        <v>93.834586466165419</v>
      </c>
      <c r="Z5">
        <v>377</v>
      </c>
      <c r="AA5">
        <v>20</v>
      </c>
      <c r="AB5">
        <v>247</v>
      </c>
      <c r="AC5">
        <v>21</v>
      </c>
      <c r="AD5">
        <v>665</v>
      </c>
      <c r="AE5">
        <v>92.509363295880149</v>
      </c>
      <c r="AF5">
        <v>92.164179104477611</v>
      </c>
      <c r="AG5">
        <v>94.962216624685141</v>
      </c>
    </row>
    <row r="6" spans="1:33" x14ac:dyDescent="0.3">
      <c r="C6" t="s">
        <v>17</v>
      </c>
      <c r="E6">
        <v>90.873786407766985</v>
      </c>
      <c r="F6">
        <v>296</v>
      </c>
      <c r="G6">
        <v>25</v>
      </c>
      <c r="H6">
        <v>172</v>
      </c>
      <c r="I6">
        <v>22</v>
      </c>
      <c r="J6">
        <v>515</v>
      </c>
      <c r="K6">
        <v>87.309644670050758</v>
      </c>
      <c r="L6">
        <v>88.659793814432987</v>
      </c>
      <c r="M6">
        <v>92.211838006230522</v>
      </c>
      <c r="O6">
        <v>92.195121951219519</v>
      </c>
      <c r="P6">
        <v>345</v>
      </c>
      <c r="Q6">
        <v>26</v>
      </c>
      <c r="R6">
        <v>222</v>
      </c>
      <c r="S6">
        <v>22</v>
      </c>
      <c r="T6">
        <v>615</v>
      </c>
      <c r="U6">
        <v>89.516129032258064</v>
      </c>
      <c r="V6">
        <v>90.983606557377044</v>
      </c>
      <c r="W6">
        <v>92.991913746630729</v>
      </c>
      <c r="Y6">
        <v>93.684210526315795</v>
      </c>
      <c r="Z6">
        <v>376</v>
      </c>
      <c r="AA6">
        <v>21</v>
      </c>
      <c r="AB6">
        <v>247</v>
      </c>
      <c r="AC6">
        <v>21</v>
      </c>
      <c r="AD6">
        <v>665</v>
      </c>
      <c r="AE6">
        <v>92.164179104477611</v>
      </c>
      <c r="AF6">
        <v>92.164179104477611</v>
      </c>
      <c r="AG6">
        <v>94.710327455919398</v>
      </c>
    </row>
    <row r="7" spans="1:33" x14ac:dyDescent="0.3">
      <c r="C7" t="s">
        <v>18</v>
      </c>
      <c r="E7">
        <v>90.485436893203882</v>
      </c>
      <c r="F7">
        <v>296</v>
      </c>
      <c r="G7">
        <v>25</v>
      </c>
      <c r="H7">
        <v>170</v>
      </c>
      <c r="I7">
        <v>24</v>
      </c>
      <c r="J7">
        <v>515</v>
      </c>
      <c r="K7">
        <v>87.179487179487182</v>
      </c>
      <c r="L7">
        <v>87.628865979381445</v>
      </c>
      <c r="M7">
        <v>92.211838006230522</v>
      </c>
      <c r="O7">
        <v>91.544715447154474</v>
      </c>
      <c r="P7">
        <v>343</v>
      </c>
      <c r="Q7">
        <v>28</v>
      </c>
      <c r="R7">
        <v>220</v>
      </c>
      <c r="S7">
        <v>24</v>
      </c>
      <c r="T7">
        <v>615</v>
      </c>
      <c r="U7">
        <v>88.709677419354833</v>
      </c>
      <c r="V7">
        <v>90.163934426229503</v>
      </c>
      <c r="W7">
        <v>92.452830188679243</v>
      </c>
      <c r="Y7">
        <v>92.481203007518801</v>
      </c>
      <c r="Z7">
        <v>372</v>
      </c>
      <c r="AA7">
        <v>25</v>
      </c>
      <c r="AB7">
        <v>243</v>
      </c>
      <c r="AC7">
        <v>25</v>
      </c>
      <c r="AD7">
        <v>665</v>
      </c>
      <c r="AE7">
        <v>90.671641791044777</v>
      </c>
      <c r="AF7">
        <v>90.671641791044777</v>
      </c>
      <c r="AG7">
        <v>93.702770780856426</v>
      </c>
    </row>
    <row r="8" spans="1:33" x14ac:dyDescent="0.3">
      <c r="C8" t="s">
        <v>19</v>
      </c>
      <c r="E8">
        <v>87.961165048543691</v>
      </c>
      <c r="F8">
        <v>293</v>
      </c>
      <c r="G8">
        <v>28</v>
      </c>
      <c r="H8">
        <v>160</v>
      </c>
      <c r="I8">
        <v>34</v>
      </c>
      <c r="J8">
        <v>515</v>
      </c>
      <c r="K8">
        <v>85.106382978723403</v>
      </c>
      <c r="L8">
        <v>82.474226804123703</v>
      </c>
      <c r="M8">
        <v>91.27725856697819</v>
      </c>
      <c r="O8">
        <v>88.292682926829272</v>
      </c>
      <c r="P8">
        <v>334</v>
      </c>
      <c r="Q8">
        <v>37</v>
      </c>
      <c r="R8">
        <v>209</v>
      </c>
      <c r="S8">
        <v>35</v>
      </c>
      <c r="T8">
        <v>615</v>
      </c>
      <c r="U8">
        <v>84.959349593495944</v>
      </c>
      <c r="V8">
        <v>85.655737704918039</v>
      </c>
      <c r="W8">
        <v>90.026954177897579</v>
      </c>
      <c r="Y8">
        <v>91.278195488721806</v>
      </c>
      <c r="Z8">
        <v>369</v>
      </c>
      <c r="AA8">
        <v>28</v>
      </c>
      <c r="AB8">
        <v>238</v>
      </c>
      <c r="AC8">
        <v>30</v>
      </c>
      <c r="AD8">
        <v>665</v>
      </c>
      <c r="AE8">
        <v>89.473684210526315</v>
      </c>
      <c r="AF8">
        <v>88.805970149253739</v>
      </c>
      <c r="AG8">
        <v>92.947103274559197</v>
      </c>
    </row>
    <row r="9" spans="1:33" x14ac:dyDescent="0.3">
      <c r="C9" t="s">
        <v>20</v>
      </c>
      <c r="E9">
        <v>90.679611650485441</v>
      </c>
      <c r="F9">
        <v>296</v>
      </c>
      <c r="G9">
        <v>25</v>
      </c>
      <c r="H9">
        <v>171</v>
      </c>
      <c r="I9">
        <v>23</v>
      </c>
      <c r="J9">
        <v>515</v>
      </c>
      <c r="K9">
        <v>87.244897959183675</v>
      </c>
      <c r="L9">
        <v>88.144329896907209</v>
      </c>
      <c r="M9">
        <v>92.211838006230522</v>
      </c>
      <c r="O9">
        <v>92.520325203252028</v>
      </c>
      <c r="P9">
        <v>345</v>
      </c>
      <c r="Q9">
        <v>26</v>
      </c>
      <c r="R9">
        <v>224</v>
      </c>
      <c r="S9">
        <v>20</v>
      </c>
      <c r="T9">
        <v>615</v>
      </c>
      <c r="U9">
        <v>89.600000000000009</v>
      </c>
      <c r="V9">
        <v>91.803278688524586</v>
      </c>
      <c r="W9">
        <v>92.991913746630729</v>
      </c>
      <c r="Y9">
        <v>93.984962406015043</v>
      </c>
      <c r="Z9">
        <v>377</v>
      </c>
      <c r="AA9">
        <v>20</v>
      </c>
      <c r="AB9">
        <v>248</v>
      </c>
      <c r="AC9">
        <v>20</v>
      </c>
      <c r="AD9">
        <v>665</v>
      </c>
      <c r="AE9">
        <v>92.537313432835816</v>
      </c>
      <c r="AF9">
        <v>92.537313432835816</v>
      </c>
      <c r="AG9">
        <v>94.962216624685141</v>
      </c>
    </row>
    <row r="10" spans="1:33" x14ac:dyDescent="0.3">
      <c r="C10" t="s">
        <v>21</v>
      </c>
      <c r="E10">
        <v>93.592233009708735</v>
      </c>
      <c r="F10">
        <v>298</v>
      </c>
      <c r="G10">
        <v>23</v>
      </c>
      <c r="H10">
        <v>184</v>
      </c>
      <c r="I10">
        <v>10</v>
      </c>
      <c r="J10">
        <v>515</v>
      </c>
      <c r="K10">
        <v>88.888888888888886</v>
      </c>
      <c r="L10">
        <v>94.845360824742258</v>
      </c>
      <c r="M10">
        <v>92.834890965732086</v>
      </c>
      <c r="O10">
        <v>93.170731707317074</v>
      </c>
      <c r="P10">
        <v>349</v>
      </c>
      <c r="Q10">
        <v>22</v>
      </c>
      <c r="R10">
        <v>224</v>
      </c>
      <c r="S10">
        <v>20</v>
      </c>
      <c r="T10">
        <v>615</v>
      </c>
      <c r="U10">
        <v>91.056910569105682</v>
      </c>
      <c r="V10">
        <v>91.803278688524586</v>
      </c>
      <c r="W10">
        <v>94.070080862533686</v>
      </c>
      <c r="Y10">
        <v>94.285714285714278</v>
      </c>
      <c r="Z10">
        <v>377</v>
      </c>
      <c r="AA10">
        <v>20</v>
      </c>
      <c r="AB10">
        <v>250</v>
      </c>
      <c r="AC10">
        <v>18</v>
      </c>
      <c r="AD10">
        <v>665</v>
      </c>
      <c r="AE10">
        <v>92.592592592592595</v>
      </c>
      <c r="AF10">
        <v>93.28358208955224</v>
      </c>
      <c r="AG10">
        <v>94.962216624685141</v>
      </c>
    </row>
    <row r="11" spans="1:33" x14ac:dyDescent="0.3">
      <c r="C11" t="s">
        <v>22</v>
      </c>
      <c r="E11">
        <v>94.5631067961165</v>
      </c>
      <c r="F11">
        <v>303</v>
      </c>
      <c r="G11">
        <v>18</v>
      </c>
      <c r="H11">
        <v>184</v>
      </c>
      <c r="I11">
        <v>10</v>
      </c>
      <c r="J11">
        <v>515</v>
      </c>
      <c r="K11">
        <v>91.089108910891099</v>
      </c>
      <c r="L11">
        <v>94.845360824742258</v>
      </c>
      <c r="M11">
        <v>94.392523364485982</v>
      </c>
      <c r="O11">
        <v>93.983739837398375</v>
      </c>
      <c r="P11">
        <v>353</v>
      </c>
      <c r="Q11">
        <v>18</v>
      </c>
      <c r="R11">
        <v>225</v>
      </c>
      <c r="S11">
        <v>19</v>
      </c>
      <c r="T11">
        <v>615</v>
      </c>
      <c r="U11">
        <v>92.592592592592595</v>
      </c>
      <c r="V11">
        <v>92.213114754098356</v>
      </c>
      <c r="W11">
        <v>95.148247978436657</v>
      </c>
      <c r="Y11">
        <v>94.436090225563902</v>
      </c>
      <c r="Z11">
        <v>378</v>
      </c>
      <c r="AA11">
        <v>19</v>
      </c>
      <c r="AB11">
        <v>250</v>
      </c>
      <c r="AC11">
        <v>18</v>
      </c>
      <c r="AD11">
        <v>665</v>
      </c>
      <c r="AE11">
        <v>92.936802973977692</v>
      </c>
      <c r="AF11">
        <v>93.28358208955224</v>
      </c>
      <c r="AG11">
        <v>95.214105793450869</v>
      </c>
    </row>
    <row r="13" spans="1:33" x14ac:dyDescent="0.3">
      <c r="B13" t="s">
        <v>33</v>
      </c>
      <c r="C13" t="s">
        <v>16</v>
      </c>
      <c r="E13">
        <v>90.873786407766985</v>
      </c>
      <c r="F13">
        <v>296</v>
      </c>
      <c r="G13">
        <v>25</v>
      </c>
      <c r="H13">
        <v>172</v>
      </c>
      <c r="I13">
        <v>22</v>
      </c>
      <c r="J13">
        <v>515</v>
      </c>
      <c r="K13">
        <v>87.309644670050758</v>
      </c>
      <c r="L13">
        <v>88.659793814432987</v>
      </c>
      <c r="M13">
        <v>92.211838006230522</v>
      </c>
      <c r="O13">
        <v>90.731707317073173</v>
      </c>
      <c r="P13">
        <v>341</v>
      </c>
      <c r="Q13">
        <v>30</v>
      </c>
      <c r="R13">
        <v>217</v>
      </c>
      <c r="S13">
        <v>27</v>
      </c>
      <c r="T13">
        <v>615</v>
      </c>
      <c r="U13">
        <v>87.854251012145738</v>
      </c>
      <c r="V13">
        <v>88.934426229508205</v>
      </c>
      <c r="W13">
        <v>91.913746630727772</v>
      </c>
      <c r="Y13">
        <v>92.781954887218049</v>
      </c>
      <c r="Z13">
        <v>374</v>
      </c>
      <c r="AA13">
        <v>23</v>
      </c>
      <c r="AB13">
        <v>243</v>
      </c>
      <c r="AC13">
        <v>25</v>
      </c>
      <c r="AD13">
        <v>665</v>
      </c>
      <c r="AE13">
        <v>91.353383458646618</v>
      </c>
      <c r="AF13">
        <v>90.671641791044777</v>
      </c>
      <c r="AG13">
        <v>94.206549118387912</v>
      </c>
    </row>
    <row r="14" spans="1:33" x14ac:dyDescent="0.3">
      <c r="C14" t="s">
        <v>17</v>
      </c>
      <c r="E14">
        <v>93.423597678916821</v>
      </c>
      <c r="F14">
        <v>299</v>
      </c>
      <c r="G14">
        <v>24</v>
      </c>
      <c r="H14">
        <v>184</v>
      </c>
      <c r="I14">
        <v>10</v>
      </c>
      <c r="J14">
        <v>517</v>
      </c>
      <c r="K14">
        <v>88.461538461538453</v>
      </c>
      <c r="L14">
        <v>94.845360824742258</v>
      </c>
      <c r="M14">
        <v>92.569659442724458</v>
      </c>
      <c r="O14">
        <v>90.569105691056905</v>
      </c>
      <c r="P14">
        <v>340</v>
      </c>
      <c r="Q14">
        <v>31</v>
      </c>
      <c r="R14">
        <v>217</v>
      </c>
      <c r="S14">
        <v>27</v>
      </c>
      <c r="T14">
        <v>615</v>
      </c>
      <c r="U14">
        <v>87.5</v>
      </c>
      <c r="V14">
        <v>88.934426229508205</v>
      </c>
      <c r="W14">
        <v>91.644204851752022</v>
      </c>
      <c r="Y14">
        <v>93.383458646616546</v>
      </c>
      <c r="Z14">
        <v>376</v>
      </c>
      <c r="AA14">
        <v>21</v>
      </c>
      <c r="AB14">
        <v>245</v>
      </c>
      <c r="AC14">
        <v>23</v>
      </c>
      <c r="AD14">
        <v>665</v>
      </c>
      <c r="AE14">
        <v>92.10526315789474</v>
      </c>
      <c r="AF14">
        <v>91.417910447761201</v>
      </c>
      <c r="AG14">
        <v>94.710327455919398</v>
      </c>
    </row>
    <row r="15" spans="1:33" x14ac:dyDescent="0.3">
      <c r="C15" t="s">
        <v>18</v>
      </c>
      <c r="E15">
        <v>90.679611650485441</v>
      </c>
      <c r="F15">
        <v>296</v>
      </c>
      <c r="G15">
        <v>25</v>
      </c>
      <c r="H15">
        <v>171</v>
      </c>
      <c r="I15">
        <v>23</v>
      </c>
      <c r="J15">
        <v>515</v>
      </c>
      <c r="K15">
        <v>87.244897959183675</v>
      </c>
      <c r="L15">
        <v>88.144329896907209</v>
      </c>
      <c r="M15">
        <v>92.211838006230522</v>
      </c>
      <c r="O15">
        <v>89.105691056910572</v>
      </c>
      <c r="P15">
        <v>336</v>
      </c>
      <c r="Q15">
        <v>35</v>
      </c>
      <c r="R15">
        <v>212</v>
      </c>
      <c r="S15">
        <v>32</v>
      </c>
      <c r="T15">
        <v>615</v>
      </c>
      <c r="U15">
        <v>85.829959514170042</v>
      </c>
      <c r="V15">
        <v>86.885245901639337</v>
      </c>
      <c r="W15">
        <v>90.566037735849065</v>
      </c>
      <c r="Y15">
        <v>93.082706766917283</v>
      </c>
      <c r="Z15">
        <v>374</v>
      </c>
      <c r="AA15">
        <v>23</v>
      </c>
      <c r="AB15">
        <v>245</v>
      </c>
      <c r="AC15">
        <v>23</v>
      </c>
      <c r="AD15">
        <v>665</v>
      </c>
      <c r="AE15">
        <v>91.417910447761201</v>
      </c>
      <c r="AF15">
        <v>91.417910447761201</v>
      </c>
      <c r="AG15">
        <v>94.206549118387912</v>
      </c>
    </row>
    <row r="16" spans="1:33" x14ac:dyDescent="0.3">
      <c r="C16" t="s">
        <v>19</v>
      </c>
      <c r="E16">
        <v>87.814313346228232</v>
      </c>
      <c r="F16">
        <v>293</v>
      </c>
      <c r="G16">
        <v>28</v>
      </c>
      <c r="H16">
        <v>161</v>
      </c>
      <c r="I16">
        <v>35</v>
      </c>
      <c r="J16">
        <v>517</v>
      </c>
      <c r="K16">
        <v>85.18518518518519</v>
      </c>
      <c r="L16">
        <v>82.142857142857139</v>
      </c>
      <c r="M16">
        <v>91.27725856697819</v>
      </c>
      <c r="O16">
        <v>88.617886178861795</v>
      </c>
      <c r="P16">
        <v>336</v>
      </c>
      <c r="Q16">
        <v>35</v>
      </c>
      <c r="R16">
        <v>209</v>
      </c>
      <c r="S16">
        <v>35</v>
      </c>
      <c r="T16">
        <v>615</v>
      </c>
      <c r="U16">
        <v>85.655737704918039</v>
      </c>
      <c r="V16">
        <v>85.655737704918039</v>
      </c>
      <c r="W16">
        <v>90.566037735849065</v>
      </c>
      <c r="Y16">
        <v>91.578947368421055</v>
      </c>
      <c r="Z16">
        <v>370</v>
      </c>
      <c r="AA16">
        <v>27</v>
      </c>
      <c r="AB16">
        <v>239</v>
      </c>
      <c r="AC16">
        <v>29</v>
      </c>
      <c r="AD16">
        <v>665</v>
      </c>
      <c r="AE16">
        <v>89.849624060150376</v>
      </c>
      <c r="AF16">
        <v>89.179104477611943</v>
      </c>
      <c r="AG16">
        <v>93.19899244332494</v>
      </c>
    </row>
    <row r="17" spans="3:33" x14ac:dyDescent="0.3">
      <c r="C17" t="s">
        <v>20</v>
      </c>
      <c r="E17">
        <v>93.230174081237919</v>
      </c>
      <c r="F17">
        <v>299</v>
      </c>
      <c r="G17">
        <v>24</v>
      </c>
      <c r="H17">
        <v>183</v>
      </c>
      <c r="I17">
        <v>11</v>
      </c>
      <c r="J17">
        <v>517</v>
      </c>
      <c r="K17">
        <v>88.405797101449281</v>
      </c>
      <c r="L17">
        <v>94.329896907216494</v>
      </c>
      <c r="M17">
        <v>92.569659442724458</v>
      </c>
      <c r="O17">
        <v>91.382113821138205</v>
      </c>
      <c r="P17">
        <v>343</v>
      </c>
      <c r="Q17">
        <v>28</v>
      </c>
      <c r="R17">
        <v>219</v>
      </c>
      <c r="S17">
        <v>25</v>
      </c>
      <c r="T17">
        <v>615</v>
      </c>
      <c r="U17">
        <v>88.663967611336034</v>
      </c>
      <c r="V17">
        <v>89.754098360655746</v>
      </c>
      <c r="W17">
        <v>92.452830188679243</v>
      </c>
      <c r="Y17">
        <v>93.233082706766908</v>
      </c>
      <c r="Z17">
        <v>375</v>
      </c>
      <c r="AA17">
        <v>22</v>
      </c>
      <c r="AB17">
        <v>245</v>
      </c>
      <c r="AC17">
        <v>23</v>
      </c>
      <c r="AD17">
        <v>665</v>
      </c>
      <c r="AE17">
        <v>91.760299625468164</v>
      </c>
      <c r="AF17">
        <v>91.417910447761201</v>
      </c>
      <c r="AG17">
        <v>94.458438287153655</v>
      </c>
    </row>
    <row r="18" spans="3:33" x14ac:dyDescent="0.3">
      <c r="C18" t="s">
        <v>21</v>
      </c>
      <c r="E18">
        <v>93.398058252427191</v>
      </c>
      <c r="F18">
        <v>298</v>
      </c>
      <c r="G18">
        <v>23</v>
      </c>
      <c r="H18">
        <v>183</v>
      </c>
      <c r="I18">
        <v>11</v>
      </c>
      <c r="J18">
        <v>515</v>
      </c>
      <c r="K18">
        <v>88.834951456310691</v>
      </c>
      <c r="L18">
        <v>94.329896907216494</v>
      </c>
      <c r="M18">
        <v>92.834890965732086</v>
      </c>
      <c r="O18">
        <v>93.333333333333329</v>
      </c>
      <c r="P18">
        <v>349</v>
      </c>
      <c r="Q18">
        <v>22</v>
      </c>
      <c r="R18">
        <v>225</v>
      </c>
      <c r="S18">
        <v>19</v>
      </c>
      <c r="T18">
        <v>615</v>
      </c>
      <c r="U18">
        <v>91.093117408906892</v>
      </c>
      <c r="V18">
        <v>92.213114754098356</v>
      </c>
      <c r="W18">
        <v>94.070080862533686</v>
      </c>
      <c r="Y18">
        <v>94.135338345864668</v>
      </c>
      <c r="Z18">
        <v>377</v>
      </c>
      <c r="AA18">
        <v>20</v>
      </c>
      <c r="AB18">
        <v>249</v>
      </c>
      <c r="AC18">
        <v>19</v>
      </c>
      <c r="AD18">
        <v>665</v>
      </c>
      <c r="AE18">
        <v>92.565055762081784</v>
      </c>
      <c r="AF18">
        <v>92.910447761194021</v>
      </c>
      <c r="AG18">
        <v>94.962216624685141</v>
      </c>
    </row>
    <row r="19" spans="3:33" x14ac:dyDescent="0.3">
      <c r="C19" t="s">
        <v>22</v>
      </c>
      <c r="E19">
        <v>94.757281553398059</v>
      </c>
      <c r="F19">
        <v>303</v>
      </c>
      <c r="G19">
        <v>18</v>
      </c>
      <c r="H19">
        <v>185</v>
      </c>
      <c r="I19">
        <v>9</v>
      </c>
      <c r="J19">
        <v>515</v>
      </c>
      <c r="K19">
        <v>91.13300492610837</v>
      </c>
      <c r="L19">
        <v>95.360824742268051</v>
      </c>
      <c r="M19">
        <v>94.392523364485982</v>
      </c>
      <c r="O19">
        <v>93.983739837398375</v>
      </c>
      <c r="P19">
        <v>353</v>
      </c>
      <c r="Q19">
        <v>19</v>
      </c>
      <c r="R19">
        <v>225</v>
      </c>
      <c r="S19">
        <v>18</v>
      </c>
      <c r="T19">
        <v>615</v>
      </c>
      <c r="U19">
        <v>92.213114754098356</v>
      </c>
      <c r="V19">
        <v>92.592592592592595</v>
      </c>
      <c r="W19">
        <v>94.892473118279568</v>
      </c>
      <c r="Y19">
        <v>93.984962406015043</v>
      </c>
      <c r="Z19">
        <v>377</v>
      </c>
      <c r="AA19">
        <v>20</v>
      </c>
      <c r="AB19">
        <v>248</v>
      </c>
      <c r="AC19">
        <v>20</v>
      </c>
      <c r="AD19">
        <v>665</v>
      </c>
      <c r="AE19">
        <v>92.537313432835816</v>
      </c>
      <c r="AF19">
        <v>92.537313432835816</v>
      </c>
      <c r="AG19">
        <v>94.962216624685141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opLeftCell="A10" workbookViewId="0">
      <selection activeCell="L17" sqref="L17"/>
    </sheetView>
  </sheetViews>
  <sheetFormatPr defaultRowHeight="14.4" x14ac:dyDescent="0.3"/>
  <sheetData>
    <row r="1" spans="1:33" x14ac:dyDescent="0.3">
      <c r="B1" t="s">
        <v>34</v>
      </c>
    </row>
    <row r="2" spans="1:33" x14ac:dyDescent="0.3">
      <c r="A2" t="s">
        <v>26</v>
      </c>
      <c r="B2" t="s">
        <v>37</v>
      </c>
    </row>
    <row r="3" spans="1:33" x14ac:dyDescent="0.3">
      <c r="A3" t="s">
        <v>28</v>
      </c>
      <c r="E3" t="s">
        <v>38</v>
      </c>
      <c r="O3" t="s">
        <v>39</v>
      </c>
      <c r="Y3" t="s">
        <v>40</v>
      </c>
    </row>
    <row r="4" spans="1:33" x14ac:dyDescent="0.3">
      <c r="B4" t="s">
        <v>30</v>
      </c>
      <c r="C4" t="s">
        <v>15</v>
      </c>
      <c r="E4" t="s">
        <v>23</v>
      </c>
      <c r="F4" t="s">
        <v>4</v>
      </c>
      <c r="G4" t="s">
        <v>13</v>
      </c>
      <c r="H4" t="s">
        <v>5</v>
      </c>
      <c r="I4" t="s">
        <v>14</v>
      </c>
      <c r="J4" t="s">
        <v>11</v>
      </c>
      <c r="K4" t="s">
        <v>0</v>
      </c>
      <c r="L4" t="s">
        <v>1</v>
      </c>
      <c r="M4" t="s">
        <v>24</v>
      </c>
      <c r="O4" t="s">
        <v>23</v>
      </c>
      <c r="P4" t="s">
        <v>4</v>
      </c>
      <c r="Q4" t="s">
        <v>13</v>
      </c>
      <c r="R4" t="s">
        <v>5</v>
      </c>
      <c r="S4" t="s">
        <v>14</v>
      </c>
      <c r="T4" t="s">
        <v>11</v>
      </c>
      <c r="U4" t="s">
        <v>0</v>
      </c>
      <c r="V4" t="s">
        <v>1</v>
      </c>
      <c r="W4" t="s">
        <v>24</v>
      </c>
      <c r="Y4" t="s">
        <v>23</v>
      </c>
      <c r="Z4" t="s">
        <v>4</v>
      </c>
      <c r="AA4" t="s">
        <v>13</v>
      </c>
      <c r="AB4" t="s">
        <v>5</v>
      </c>
      <c r="AC4" t="s">
        <v>14</v>
      </c>
      <c r="AD4" t="s">
        <v>11</v>
      </c>
      <c r="AE4" t="s">
        <v>0</v>
      </c>
      <c r="AF4" t="s">
        <v>1</v>
      </c>
      <c r="AG4" t="s">
        <v>24</v>
      </c>
    </row>
    <row r="5" spans="1:33" x14ac:dyDescent="0.3">
      <c r="B5" t="s">
        <v>32</v>
      </c>
      <c r="C5" t="s">
        <v>16</v>
      </c>
      <c r="E5">
        <v>97.069377990430624</v>
      </c>
      <c r="F5">
        <v>1461</v>
      </c>
      <c r="G5">
        <v>4</v>
      </c>
      <c r="H5">
        <v>162</v>
      </c>
      <c r="I5">
        <v>45</v>
      </c>
      <c r="J5">
        <v>1672</v>
      </c>
      <c r="K5">
        <v>97.590361445783131</v>
      </c>
      <c r="L5">
        <v>78.260869565217391</v>
      </c>
      <c r="M5">
        <v>99.726962457337891</v>
      </c>
      <c r="O5">
        <v>97.17832957110609</v>
      </c>
      <c r="P5">
        <v>1511</v>
      </c>
      <c r="Q5">
        <v>4</v>
      </c>
      <c r="R5">
        <v>211</v>
      </c>
      <c r="S5">
        <v>46</v>
      </c>
      <c r="T5">
        <v>1772</v>
      </c>
      <c r="U5">
        <v>98.139534883720927</v>
      </c>
      <c r="V5">
        <v>82.10116731517509</v>
      </c>
      <c r="W5">
        <v>99.735973597359745</v>
      </c>
      <c r="Y5">
        <v>97.275641025641022</v>
      </c>
      <c r="Z5">
        <v>1561</v>
      </c>
      <c r="AA5">
        <v>4</v>
      </c>
      <c r="AB5">
        <v>260</v>
      </c>
      <c r="AC5">
        <v>47</v>
      </c>
      <c r="AD5">
        <v>1872</v>
      </c>
      <c r="AE5">
        <v>98.484848484848484</v>
      </c>
      <c r="AF5">
        <v>84.690553745928341</v>
      </c>
      <c r="AG5">
        <v>99.744408945686899</v>
      </c>
    </row>
    <row r="6" spans="1:33" x14ac:dyDescent="0.3">
      <c r="C6" t="s">
        <v>17</v>
      </c>
      <c r="E6">
        <v>96.650717703349287</v>
      </c>
      <c r="F6">
        <v>1465</v>
      </c>
      <c r="G6">
        <v>0</v>
      </c>
      <c r="H6">
        <v>151</v>
      </c>
      <c r="I6">
        <v>56</v>
      </c>
      <c r="J6">
        <v>1672</v>
      </c>
      <c r="K6">
        <v>100</v>
      </c>
      <c r="L6">
        <v>72.94685990338165</v>
      </c>
      <c r="M6">
        <v>100</v>
      </c>
      <c r="O6">
        <v>96.747967479674799</v>
      </c>
      <c r="P6">
        <v>1515</v>
      </c>
      <c r="Q6">
        <v>0</v>
      </c>
      <c r="R6">
        <v>151</v>
      </c>
      <c r="S6">
        <v>56</v>
      </c>
      <c r="T6">
        <v>1722</v>
      </c>
      <c r="U6">
        <v>100</v>
      </c>
      <c r="V6">
        <v>72.94685990338165</v>
      </c>
      <c r="W6">
        <v>100</v>
      </c>
      <c r="Y6">
        <v>97.008547008547012</v>
      </c>
      <c r="Z6">
        <v>1565</v>
      </c>
      <c r="AA6">
        <v>0</v>
      </c>
      <c r="AB6">
        <v>251</v>
      </c>
      <c r="AC6">
        <v>56</v>
      </c>
      <c r="AD6">
        <v>1872</v>
      </c>
      <c r="AE6">
        <v>100</v>
      </c>
      <c r="AF6">
        <v>81.758957654723133</v>
      </c>
      <c r="AG6">
        <v>100</v>
      </c>
    </row>
    <row r="7" spans="1:33" x14ac:dyDescent="0.3">
      <c r="C7" t="s">
        <v>18</v>
      </c>
      <c r="E7">
        <v>96.949760765550238</v>
      </c>
      <c r="F7">
        <v>1459</v>
      </c>
      <c r="G7">
        <v>6</v>
      </c>
      <c r="H7">
        <v>162</v>
      </c>
      <c r="I7">
        <v>45</v>
      </c>
      <c r="J7">
        <v>1672</v>
      </c>
      <c r="K7">
        <v>96.428571428571431</v>
      </c>
      <c r="L7">
        <v>78.260869565217391</v>
      </c>
      <c r="M7">
        <v>99.590443686006822</v>
      </c>
      <c r="O7">
        <v>97.121896162528216</v>
      </c>
      <c r="P7">
        <v>1509</v>
      </c>
      <c r="Q7">
        <v>6</v>
      </c>
      <c r="R7">
        <v>212</v>
      </c>
      <c r="S7">
        <v>45</v>
      </c>
      <c r="T7">
        <v>1772</v>
      </c>
      <c r="U7">
        <v>97.247706422018354</v>
      </c>
      <c r="V7">
        <v>82.490272373540847</v>
      </c>
      <c r="W7">
        <v>99.603960396039611</v>
      </c>
      <c r="Y7">
        <v>97.168803418803421</v>
      </c>
      <c r="Z7">
        <v>1559</v>
      </c>
      <c r="AA7">
        <v>6</v>
      </c>
      <c r="AB7">
        <v>260</v>
      </c>
      <c r="AC7">
        <v>47</v>
      </c>
      <c r="AD7">
        <v>1872</v>
      </c>
      <c r="AE7">
        <v>97.744360902255636</v>
      </c>
      <c r="AF7">
        <v>84.690553745928341</v>
      </c>
      <c r="AG7">
        <v>99.616613418530349</v>
      </c>
    </row>
    <row r="8" spans="1:33" x14ac:dyDescent="0.3">
      <c r="C8" t="s">
        <v>19</v>
      </c>
      <c r="E8">
        <v>95.155502392344488</v>
      </c>
      <c r="F8">
        <v>1464</v>
      </c>
      <c r="G8">
        <v>1</v>
      </c>
      <c r="H8">
        <v>127</v>
      </c>
      <c r="I8">
        <v>80</v>
      </c>
      <c r="J8">
        <v>1672</v>
      </c>
      <c r="K8">
        <v>99.21875</v>
      </c>
      <c r="L8">
        <v>61.35265700483091</v>
      </c>
      <c r="M8">
        <v>99.931740614334473</v>
      </c>
      <c r="O8">
        <v>95.42889390519187</v>
      </c>
      <c r="P8">
        <v>1514</v>
      </c>
      <c r="Q8">
        <v>1</v>
      </c>
      <c r="R8">
        <v>177</v>
      </c>
      <c r="S8">
        <v>80</v>
      </c>
      <c r="T8">
        <v>1772</v>
      </c>
      <c r="U8">
        <v>99.438202247191015</v>
      </c>
      <c r="V8">
        <v>68.871595330739297</v>
      </c>
      <c r="W8">
        <v>99.93399339933994</v>
      </c>
      <c r="Y8">
        <v>95.619658119658126</v>
      </c>
      <c r="Z8">
        <v>1563</v>
      </c>
      <c r="AA8">
        <v>2</v>
      </c>
      <c r="AB8">
        <v>227</v>
      </c>
      <c r="AC8">
        <v>80</v>
      </c>
      <c r="AD8">
        <v>1872</v>
      </c>
      <c r="AE8">
        <v>99.126637554585145</v>
      </c>
      <c r="AF8">
        <v>73.941368078175898</v>
      </c>
      <c r="AG8">
        <v>99.87220447284345</v>
      </c>
    </row>
    <row r="9" spans="1:33" x14ac:dyDescent="0.3">
      <c r="C9" t="s">
        <v>20</v>
      </c>
      <c r="E9">
        <v>97.906698564593299</v>
      </c>
      <c r="F9">
        <v>1463</v>
      </c>
      <c r="G9">
        <v>2</v>
      </c>
      <c r="H9">
        <v>174</v>
      </c>
      <c r="I9">
        <v>33</v>
      </c>
      <c r="J9">
        <v>1672</v>
      </c>
      <c r="K9">
        <v>98.86363636363636</v>
      </c>
      <c r="L9">
        <v>84.05797101449275</v>
      </c>
      <c r="M9">
        <v>99.863481228668931</v>
      </c>
      <c r="O9">
        <v>98.02483069977427</v>
      </c>
      <c r="P9">
        <v>1513</v>
      </c>
      <c r="Q9">
        <v>2</v>
      </c>
      <c r="R9">
        <v>224</v>
      </c>
      <c r="S9">
        <v>33</v>
      </c>
      <c r="T9">
        <v>1772</v>
      </c>
      <c r="U9">
        <v>99.115044247787608</v>
      </c>
      <c r="V9">
        <v>87.159533073929964</v>
      </c>
      <c r="W9">
        <v>99.867986798679866</v>
      </c>
      <c r="Y9">
        <v>98.023504273504273</v>
      </c>
      <c r="Z9">
        <v>1563</v>
      </c>
      <c r="AA9">
        <v>2</v>
      </c>
      <c r="AB9">
        <v>272</v>
      </c>
      <c r="AC9">
        <v>35</v>
      </c>
      <c r="AD9">
        <v>1872</v>
      </c>
      <c r="AE9">
        <v>99.270072992700733</v>
      </c>
      <c r="AF9">
        <v>88.599348534201951</v>
      </c>
      <c r="AG9">
        <v>99.87220447284345</v>
      </c>
    </row>
    <row r="10" spans="1:33" x14ac:dyDescent="0.3">
      <c r="C10" t="s">
        <v>21</v>
      </c>
      <c r="E10">
        <v>98.205741626794264</v>
      </c>
      <c r="F10">
        <v>1465</v>
      </c>
      <c r="G10">
        <v>0</v>
      </c>
      <c r="H10">
        <v>177</v>
      </c>
      <c r="I10">
        <v>30</v>
      </c>
      <c r="J10">
        <v>1672</v>
      </c>
      <c r="K10">
        <v>100</v>
      </c>
      <c r="L10">
        <v>85.507246376811594</v>
      </c>
      <c r="M10">
        <v>100</v>
      </c>
      <c r="O10">
        <v>98.306997742663654</v>
      </c>
      <c r="P10">
        <v>1515</v>
      </c>
      <c r="Q10">
        <v>0</v>
      </c>
      <c r="R10">
        <v>227</v>
      </c>
      <c r="S10">
        <v>30</v>
      </c>
      <c r="T10">
        <v>1772</v>
      </c>
      <c r="U10">
        <v>100</v>
      </c>
      <c r="V10">
        <v>88.326848249027236</v>
      </c>
      <c r="W10">
        <v>100</v>
      </c>
      <c r="Y10">
        <v>98.450854700854705</v>
      </c>
      <c r="Z10">
        <v>1565</v>
      </c>
      <c r="AA10">
        <v>0</v>
      </c>
      <c r="AB10">
        <v>278</v>
      </c>
      <c r="AC10">
        <v>29</v>
      </c>
      <c r="AD10">
        <v>1872</v>
      </c>
      <c r="AE10">
        <v>100</v>
      </c>
      <c r="AF10">
        <v>90.553745928338756</v>
      </c>
      <c r="AG10">
        <v>100</v>
      </c>
    </row>
    <row r="11" spans="1:33" x14ac:dyDescent="0.3">
      <c r="C11" t="s">
        <v>22</v>
      </c>
      <c r="E11">
        <v>98.385167464114829</v>
      </c>
      <c r="F11">
        <v>1465</v>
      </c>
      <c r="G11">
        <v>0</v>
      </c>
      <c r="H11">
        <v>180</v>
      </c>
      <c r="I11">
        <v>27</v>
      </c>
      <c r="J11">
        <v>1672</v>
      </c>
      <c r="K11">
        <v>100</v>
      </c>
      <c r="L11">
        <v>86.956521739130437</v>
      </c>
      <c r="M11">
        <v>100</v>
      </c>
      <c r="O11">
        <v>98.47629796839729</v>
      </c>
      <c r="P11">
        <v>1515</v>
      </c>
      <c r="Q11">
        <v>0</v>
      </c>
      <c r="R11">
        <v>230</v>
      </c>
      <c r="S11">
        <v>27</v>
      </c>
      <c r="T11">
        <v>1772</v>
      </c>
      <c r="U11">
        <v>100</v>
      </c>
      <c r="V11">
        <v>89.494163424124523</v>
      </c>
      <c r="W11">
        <v>100</v>
      </c>
      <c r="Y11">
        <v>98.611111111111114</v>
      </c>
      <c r="Z11">
        <v>1565</v>
      </c>
      <c r="AA11">
        <v>0</v>
      </c>
      <c r="AB11">
        <v>281</v>
      </c>
      <c r="AC11">
        <v>26</v>
      </c>
      <c r="AD11">
        <v>1872</v>
      </c>
      <c r="AE11">
        <v>100</v>
      </c>
      <c r="AF11">
        <v>91.530944625407159</v>
      </c>
      <c r="AG11">
        <v>100</v>
      </c>
    </row>
    <row r="13" spans="1:33" x14ac:dyDescent="0.3">
      <c r="B13" t="s">
        <v>33</v>
      </c>
      <c r="C13" t="s">
        <v>16</v>
      </c>
      <c r="E13">
        <v>97.009569377990431</v>
      </c>
      <c r="F13">
        <v>1461</v>
      </c>
      <c r="G13">
        <v>4</v>
      </c>
      <c r="H13">
        <v>161</v>
      </c>
      <c r="I13">
        <v>46</v>
      </c>
      <c r="J13">
        <v>1672</v>
      </c>
      <c r="K13">
        <v>97.575757575757578</v>
      </c>
      <c r="L13">
        <v>77.777777777777786</v>
      </c>
      <c r="M13">
        <v>99.726962457337891</v>
      </c>
      <c r="O13">
        <v>97.234762979683978</v>
      </c>
      <c r="P13">
        <v>1511</v>
      </c>
      <c r="Q13">
        <v>4</v>
      </c>
      <c r="R13">
        <v>212</v>
      </c>
      <c r="S13">
        <v>45</v>
      </c>
      <c r="T13">
        <v>1772</v>
      </c>
      <c r="U13">
        <v>98.148148148148152</v>
      </c>
      <c r="V13">
        <v>82.490272373540847</v>
      </c>
      <c r="W13">
        <v>99.735973597359745</v>
      </c>
      <c r="Y13">
        <v>97.32905982905983</v>
      </c>
      <c r="Z13">
        <v>1561</v>
      </c>
      <c r="AA13">
        <v>4</v>
      </c>
      <c r="AB13">
        <v>261</v>
      </c>
      <c r="AC13">
        <v>46</v>
      </c>
      <c r="AD13">
        <v>1872</v>
      </c>
      <c r="AE13">
        <v>98.490566037735846</v>
      </c>
      <c r="AF13">
        <v>85.016286644951151</v>
      </c>
      <c r="AG13">
        <v>99.744408945686899</v>
      </c>
    </row>
    <row r="14" spans="1:33" x14ac:dyDescent="0.3">
      <c r="C14" t="s">
        <v>17</v>
      </c>
      <c r="E14">
        <v>96.590909090909093</v>
      </c>
      <c r="F14">
        <v>1465</v>
      </c>
      <c r="G14">
        <v>0</v>
      </c>
      <c r="H14">
        <v>150</v>
      </c>
      <c r="I14">
        <v>57</v>
      </c>
      <c r="J14">
        <v>1672</v>
      </c>
      <c r="K14">
        <v>100</v>
      </c>
      <c r="L14">
        <v>72.463768115942031</v>
      </c>
      <c r="M14">
        <v>100</v>
      </c>
      <c r="O14">
        <v>96.689895470383277</v>
      </c>
      <c r="P14">
        <v>1515</v>
      </c>
      <c r="Q14">
        <v>0</v>
      </c>
      <c r="R14">
        <v>150</v>
      </c>
      <c r="S14">
        <v>57</v>
      </c>
      <c r="T14">
        <v>1722</v>
      </c>
      <c r="U14">
        <v>100</v>
      </c>
      <c r="V14">
        <v>72.463768115942031</v>
      </c>
      <c r="W14">
        <v>100</v>
      </c>
      <c r="Y14">
        <v>96.955128205128204</v>
      </c>
      <c r="Z14">
        <v>1565</v>
      </c>
      <c r="AA14">
        <v>0</v>
      </c>
      <c r="AB14">
        <v>250</v>
      </c>
      <c r="AC14">
        <v>57</v>
      </c>
      <c r="AD14">
        <v>1872</v>
      </c>
      <c r="AE14">
        <v>100</v>
      </c>
      <c r="AF14">
        <v>81.433224755700323</v>
      </c>
      <c r="AG14">
        <v>100</v>
      </c>
    </row>
    <row r="15" spans="1:33" x14ac:dyDescent="0.3">
      <c r="C15" t="s">
        <v>18</v>
      </c>
      <c r="E15">
        <v>96.830143540669852</v>
      </c>
      <c r="F15">
        <v>1459</v>
      </c>
      <c r="G15">
        <v>6</v>
      </c>
      <c r="H15">
        <v>160</v>
      </c>
      <c r="I15">
        <v>47</v>
      </c>
      <c r="J15">
        <v>1672</v>
      </c>
      <c r="K15">
        <v>96.385542168674704</v>
      </c>
      <c r="L15">
        <v>77.294685990338166</v>
      </c>
      <c r="M15">
        <v>99.590443686006822</v>
      </c>
      <c r="O15">
        <v>97.009029345372454</v>
      </c>
      <c r="P15">
        <v>1509</v>
      </c>
      <c r="Q15">
        <v>6</v>
      </c>
      <c r="R15">
        <v>210</v>
      </c>
      <c r="S15">
        <v>47</v>
      </c>
      <c r="T15">
        <v>1772</v>
      </c>
      <c r="U15">
        <v>97.222222222222214</v>
      </c>
      <c r="V15">
        <v>81.712062256809332</v>
      </c>
      <c r="W15">
        <v>99.603960396039611</v>
      </c>
      <c r="Y15">
        <v>97.275641025641022</v>
      </c>
      <c r="Z15">
        <v>1559</v>
      </c>
      <c r="AA15">
        <v>6</v>
      </c>
      <c r="AB15">
        <v>262</v>
      </c>
      <c r="AC15">
        <v>45</v>
      </c>
      <c r="AD15">
        <v>1872</v>
      </c>
      <c r="AE15">
        <v>97.761194029850756</v>
      </c>
      <c r="AF15">
        <v>85.342019543973947</v>
      </c>
      <c r="AG15">
        <v>99.616613418530349</v>
      </c>
    </row>
    <row r="16" spans="1:33" x14ac:dyDescent="0.3">
      <c r="C16" t="s">
        <v>19</v>
      </c>
      <c r="E16">
        <v>95.095693779904309</v>
      </c>
      <c r="F16">
        <v>1463</v>
      </c>
      <c r="G16">
        <v>2</v>
      </c>
      <c r="H16">
        <v>127</v>
      </c>
      <c r="I16">
        <v>80</v>
      </c>
      <c r="J16">
        <v>1672</v>
      </c>
      <c r="K16">
        <v>98.449612403100772</v>
      </c>
      <c r="L16">
        <v>61.35265700483091</v>
      </c>
      <c r="M16">
        <v>99.863481228668931</v>
      </c>
      <c r="O16">
        <v>95.372460496613996</v>
      </c>
      <c r="P16">
        <v>1513</v>
      </c>
      <c r="Q16">
        <v>2</v>
      </c>
      <c r="R16">
        <v>177</v>
      </c>
      <c r="S16">
        <v>80</v>
      </c>
      <c r="T16">
        <v>1772</v>
      </c>
      <c r="U16">
        <v>98.882681564245814</v>
      </c>
      <c r="V16">
        <v>68.871595330739297</v>
      </c>
      <c r="W16">
        <v>99.867986798679866</v>
      </c>
      <c r="Y16">
        <v>95.673076923076934</v>
      </c>
      <c r="Z16">
        <v>1564</v>
      </c>
      <c r="AA16">
        <v>1</v>
      </c>
      <c r="AB16">
        <v>227</v>
      </c>
      <c r="AC16">
        <v>80</v>
      </c>
      <c r="AD16">
        <v>1872</v>
      </c>
      <c r="AE16">
        <v>99.561403508771932</v>
      </c>
      <c r="AF16">
        <v>73.941368078175898</v>
      </c>
      <c r="AG16">
        <v>99.936102236421718</v>
      </c>
    </row>
    <row r="17" spans="3:33" x14ac:dyDescent="0.3">
      <c r="C17" t="s">
        <v>20</v>
      </c>
      <c r="E17">
        <v>97.787081339712927</v>
      </c>
      <c r="F17">
        <v>1463</v>
      </c>
      <c r="G17">
        <v>2</v>
      </c>
      <c r="H17">
        <v>172</v>
      </c>
      <c r="I17">
        <v>35</v>
      </c>
      <c r="J17">
        <v>1672</v>
      </c>
      <c r="K17">
        <v>98.850574712643677</v>
      </c>
      <c r="L17">
        <v>83.091787439613526</v>
      </c>
      <c r="M17">
        <v>99.863481228668931</v>
      </c>
      <c r="O17">
        <v>97.911963882618508</v>
      </c>
      <c r="P17">
        <v>1513</v>
      </c>
      <c r="Q17">
        <v>2</v>
      </c>
      <c r="R17">
        <v>222</v>
      </c>
      <c r="S17">
        <v>35</v>
      </c>
      <c r="T17">
        <v>1772</v>
      </c>
      <c r="U17">
        <v>99.107142857142861</v>
      </c>
      <c r="V17">
        <v>86.381322957198449</v>
      </c>
      <c r="W17">
        <v>99.867986798679866</v>
      </c>
      <c r="Y17">
        <v>98.130341880341874</v>
      </c>
      <c r="Z17">
        <v>1563</v>
      </c>
      <c r="AA17">
        <v>2</v>
      </c>
      <c r="AB17">
        <v>274</v>
      </c>
      <c r="AC17">
        <v>33</v>
      </c>
      <c r="AD17">
        <v>1872</v>
      </c>
      <c r="AE17">
        <v>99.275362318840578</v>
      </c>
      <c r="AF17">
        <v>89.250814332247558</v>
      </c>
      <c r="AG17">
        <v>99.87220447284345</v>
      </c>
    </row>
    <row r="18" spans="3:33" x14ac:dyDescent="0.3">
      <c r="C18" t="s">
        <v>21</v>
      </c>
      <c r="E18">
        <v>98.265550239234443</v>
      </c>
      <c r="F18">
        <v>1465</v>
      </c>
      <c r="G18">
        <v>0</v>
      </c>
      <c r="H18">
        <v>178</v>
      </c>
      <c r="I18">
        <v>29</v>
      </c>
      <c r="J18">
        <v>1672</v>
      </c>
      <c r="K18">
        <v>100</v>
      </c>
      <c r="L18">
        <v>85.990338164251213</v>
      </c>
      <c r="M18">
        <v>100</v>
      </c>
      <c r="O18">
        <v>98.363431151241528</v>
      </c>
      <c r="P18">
        <v>1515</v>
      </c>
      <c r="Q18">
        <v>0</v>
      </c>
      <c r="R18">
        <v>228</v>
      </c>
      <c r="S18">
        <v>29</v>
      </c>
      <c r="T18">
        <v>1772</v>
      </c>
      <c r="U18">
        <v>100</v>
      </c>
      <c r="V18">
        <v>88.715953307392994</v>
      </c>
      <c r="W18">
        <v>100</v>
      </c>
      <c r="Y18">
        <v>98.397435897435898</v>
      </c>
      <c r="Z18">
        <v>1565</v>
      </c>
      <c r="AA18">
        <v>0</v>
      </c>
      <c r="AB18">
        <v>277</v>
      </c>
      <c r="AC18">
        <v>30</v>
      </c>
      <c r="AD18">
        <v>1872</v>
      </c>
      <c r="AE18">
        <v>100</v>
      </c>
      <c r="AF18">
        <v>90.22801302931596</v>
      </c>
      <c r="AG18">
        <v>100</v>
      </c>
    </row>
    <row r="19" spans="3:33" x14ac:dyDescent="0.3">
      <c r="C19" t="s">
        <v>22</v>
      </c>
      <c r="E19">
        <v>98.444976076555022</v>
      </c>
      <c r="F19">
        <v>1465</v>
      </c>
      <c r="G19">
        <v>0</v>
      </c>
      <c r="H19">
        <v>181</v>
      </c>
      <c r="I19">
        <v>26</v>
      </c>
      <c r="J19">
        <v>1672</v>
      </c>
      <c r="K19">
        <v>100</v>
      </c>
      <c r="L19">
        <v>87.439613526570042</v>
      </c>
      <c r="M19">
        <v>100</v>
      </c>
      <c r="O19">
        <v>98.532731376975164</v>
      </c>
      <c r="P19">
        <v>1515</v>
      </c>
      <c r="Q19">
        <v>0</v>
      </c>
      <c r="R19">
        <v>231</v>
      </c>
      <c r="S19">
        <v>26</v>
      </c>
      <c r="T19">
        <v>1772</v>
      </c>
      <c r="U19">
        <v>100</v>
      </c>
      <c r="V19">
        <v>89.88326848249028</v>
      </c>
      <c r="W19">
        <v>100</v>
      </c>
      <c r="Y19">
        <v>98.557692307692307</v>
      </c>
      <c r="Z19">
        <v>1565</v>
      </c>
      <c r="AA19">
        <v>0</v>
      </c>
      <c r="AB19">
        <v>280</v>
      </c>
      <c r="AC19">
        <v>27</v>
      </c>
      <c r="AD19">
        <v>1872</v>
      </c>
      <c r="AE19">
        <v>100</v>
      </c>
      <c r="AF19">
        <v>91.205211726384363</v>
      </c>
      <c r="AG1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activeCell="K3" sqref="K3"/>
    </sheetView>
  </sheetViews>
  <sheetFormatPr defaultRowHeight="14.4" x14ac:dyDescent="0.3"/>
  <sheetData>
    <row r="1" spans="1:33" x14ac:dyDescent="0.3">
      <c r="B1" t="s">
        <v>34</v>
      </c>
    </row>
    <row r="2" spans="1:33" x14ac:dyDescent="0.3">
      <c r="A2" t="s">
        <v>26</v>
      </c>
      <c r="B2" t="s">
        <v>41</v>
      </c>
    </row>
    <row r="3" spans="1:33" x14ac:dyDescent="0.3">
      <c r="A3" t="s">
        <v>28</v>
      </c>
      <c r="E3" t="s">
        <v>31</v>
      </c>
      <c r="O3" t="s">
        <v>38</v>
      </c>
      <c r="Y3" t="s">
        <v>35</v>
      </c>
    </row>
    <row r="4" spans="1:33" x14ac:dyDescent="0.3">
      <c r="B4" t="s">
        <v>30</v>
      </c>
      <c r="C4" t="s">
        <v>15</v>
      </c>
      <c r="E4" t="s">
        <v>23</v>
      </c>
      <c r="F4" t="s">
        <v>4</v>
      </c>
      <c r="G4" t="s">
        <v>13</v>
      </c>
      <c r="H4" t="s">
        <v>5</v>
      </c>
      <c r="I4" t="s">
        <v>14</v>
      </c>
      <c r="J4" t="s">
        <v>11</v>
      </c>
      <c r="K4" t="s">
        <v>0</v>
      </c>
      <c r="L4" t="s">
        <v>1</v>
      </c>
      <c r="M4" t="s">
        <v>24</v>
      </c>
      <c r="O4" t="s">
        <v>23</v>
      </c>
      <c r="P4" t="s">
        <v>4</v>
      </c>
      <c r="Q4" t="s">
        <v>13</v>
      </c>
      <c r="R4" t="s">
        <v>5</v>
      </c>
      <c r="S4" t="s">
        <v>14</v>
      </c>
      <c r="T4" t="s">
        <v>11</v>
      </c>
      <c r="U4" t="s">
        <v>0</v>
      </c>
      <c r="V4" t="s">
        <v>1</v>
      </c>
      <c r="W4" t="s">
        <v>24</v>
      </c>
      <c r="Y4" t="s">
        <v>23</v>
      </c>
      <c r="Z4" t="s">
        <v>4</v>
      </c>
      <c r="AA4" t="s">
        <v>13</v>
      </c>
      <c r="AB4" t="s">
        <v>5</v>
      </c>
      <c r="AC4" t="s">
        <v>14</v>
      </c>
      <c r="AD4" t="s">
        <v>11</v>
      </c>
      <c r="AE4" t="s">
        <v>0</v>
      </c>
      <c r="AF4" t="s">
        <v>1</v>
      </c>
      <c r="AG4" t="s">
        <v>24</v>
      </c>
    </row>
    <row r="5" spans="1:33" x14ac:dyDescent="0.3">
      <c r="B5" t="s">
        <v>32</v>
      </c>
      <c r="C5" t="s">
        <v>16</v>
      </c>
      <c r="E5">
        <v>97.207446808510639</v>
      </c>
      <c r="F5">
        <v>550</v>
      </c>
      <c r="G5">
        <v>6</v>
      </c>
      <c r="H5">
        <v>181</v>
      </c>
      <c r="I5">
        <v>15</v>
      </c>
      <c r="J5">
        <v>752</v>
      </c>
      <c r="K5">
        <v>96.791443850267385</v>
      </c>
      <c r="L5">
        <v>92.346938775510196</v>
      </c>
      <c r="M5">
        <v>98.920863309352512</v>
      </c>
      <c r="O5">
        <v>97.417840375586849</v>
      </c>
      <c r="P5">
        <v>600</v>
      </c>
      <c r="Q5">
        <v>6</v>
      </c>
      <c r="R5">
        <v>230</v>
      </c>
      <c r="S5">
        <v>16</v>
      </c>
      <c r="T5">
        <v>852</v>
      </c>
      <c r="U5">
        <v>97.457627118644069</v>
      </c>
      <c r="V5">
        <v>93.495934959349597</v>
      </c>
      <c r="W5">
        <v>99.009900990099013</v>
      </c>
      <c r="Y5">
        <v>97.605473204104896</v>
      </c>
      <c r="Z5">
        <v>620</v>
      </c>
      <c r="AA5">
        <v>6</v>
      </c>
      <c r="AB5">
        <v>236</v>
      </c>
      <c r="AC5">
        <v>15</v>
      </c>
      <c r="AD5">
        <v>877</v>
      </c>
      <c r="AE5">
        <v>97.52066115702479</v>
      </c>
      <c r="AF5">
        <v>94.023904382470121</v>
      </c>
      <c r="AG5">
        <v>99.04153354632588</v>
      </c>
    </row>
    <row r="6" spans="1:33" x14ac:dyDescent="0.3">
      <c r="C6" t="s">
        <v>17</v>
      </c>
      <c r="E6">
        <v>97.207446808510639</v>
      </c>
      <c r="F6">
        <v>555</v>
      </c>
      <c r="G6">
        <v>1</v>
      </c>
      <c r="H6">
        <v>176</v>
      </c>
      <c r="I6">
        <v>20</v>
      </c>
      <c r="J6">
        <v>752</v>
      </c>
      <c r="K6">
        <v>99.435028248587571</v>
      </c>
      <c r="L6">
        <v>89.795918367346943</v>
      </c>
      <c r="M6">
        <v>99.82014388489209</v>
      </c>
      <c r="O6">
        <v>97.417840375586849</v>
      </c>
      <c r="P6">
        <v>605</v>
      </c>
      <c r="Q6">
        <v>1</v>
      </c>
      <c r="R6">
        <v>225</v>
      </c>
      <c r="S6">
        <v>21</v>
      </c>
      <c r="T6">
        <v>852</v>
      </c>
      <c r="U6">
        <v>99.557522123893804</v>
      </c>
      <c r="V6">
        <v>91.463414634146346</v>
      </c>
      <c r="W6">
        <v>99.834983498349843</v>
      </c>
      <c r="Y6">
        <v>97.605473204104896</v>
      </c>
      <c r="Z6">
        <v>625</v>
      </c>
      <c r="AA6">
        <v>1</v>
      </c>
      <c r="AB6">
        <v>231</v>
      </c>
      <c r="AC6">
        <v>20</v>
      </c>
      <c r="AD6">
        <v>877</v>
      </c>
      <c r="AE6">
        <v>99.568965517241381</v>
      </c>
      <c r="AF6">
        <v>92.031872509960152</v>
      </c>
      <c r="AG6">
        <v>99.840255591054316</v>
      </c>
    </row>
    <row r="7" spans="1:33" x14ac:dyDescent="0.3">
      <c r="C7" t="s">
        <v>18</v>
      </c>
      <c r="E7">
        <v>95.611702127659569</v>
      </c>
      <c r="F7">
        <v>550</v>
      </c>
      <c r="G7">
        <v>6</v>
      </c>
      <c r="H7">
        <v>169</v>
      </c>
      <c r="I7">
        <v>27</v>
      </c>
      <c r="J7">
        <v>752</v>
      </c>
      <c r="K7">
        <v>96.571428571428569</v>
      </c>
      <c r="L7">
        <v>86.224489795918373</v>
      </c>
      <c r="M7">
        <v>98.920863309352512</v>
      </c>
      <c r="O7">
        <v>96.126760563380287</v>
      </c>
      <c r="P7">
        <v>599</v>
      </c>
      <c r="Q7">
        <v>7</v>
      </c>
      <c r="R7">
        <v>220</v>
      </c>
      <c r="S7">
        <v>26</v>
      </c>
      <c r="T7">
        <v>852</v>
      </c>
      <c r="U7">
        <v>96.916299559471369</v>
      </c>
      <c r="V7">
        <v>89.430894308943081</v>
      </c>
      <c r="W7">
        <v>98.844884488448841</v>
      </c>
      <c r="Y7">
        <v>96.237172177879131</v>
      </c>
      <c r="Z7">
        <v>620</v>
      </c>
      <c r="AA7">
        <v>6</v>
      </c>
      <c r="AB7">
        <v>224</v>
      </c>
      <c r="AC7">
        <v>27</v>
      </c>
      <c r="AD7">
        <v>877</v>
      </c>
      <c r="AE7">
        <v>97.391304347826093</v>
      </c>
      <c r="AF7">
        <v>89.243027888446207</v>
      </c>
      <c r="AG7">
        <v>99.04153354632588</v>
      </c>
    </row>
    <row r="8" spans="1:33" x14ac:dyDescent="0.3">
      <c r="C8" t="s">
        <v>19</v>
      </c>
      <c r="E8">
        <v>96.143617021276597</v>
      </c>
      <c r="F8">
        <v>555</v>
      </c>
      <c r="G8">
        <v>1</v>
      </c>
      <c r="H8">
        <v>168</v>
      </c>
      <c r="I8">
        <v>28</v>
      </c>
      <c r="J8">
        <v>752</v>
      </c>
      <c r="K8">
        <v>99.408284023668642</v>
      </c>
      <c r="L8">
        <v>85.714285714285708</v>
      </c>
      <c r="M8">
        <v>99.82014388489209</v>
      </c>
      <c r="O8">
        <v>96.478873239436624</v>
      </c>
      <c r="P8">
        <v>604</v>
      </c>
      <c r="Q8">
        <v>2</v>
      </c>
      <c r="R8">
        <v>218</v>
      </c>
      <c r="S8">
        <v>28</v>
      </c>
      <c r="T8">
        <v>852</v>
      </c>
      <c r="U8">
        <v>99.090909090909093</v>
      </c>
      <c r="V8">
        <v>88.617886178861795</v>
      </c>
      <c r="W8">
        <v>99.669966996699671</v>
      </c>
      <c r="Y8">
        <v>96.693272519954391</v>
      </c>
      <c r="Z8">
        <v>625</v>
      </c>
      <c r="AA8">
        <v>1</v>
      </c>
      <c r="AB8">
        <v>223</v>
      </c>
      <c r="AC8">
        <v>28</v>
      </c>
      <c r="AD8">
        <v>877</v>
      </c>
      <c r="AE8">
        <v>99.553571428571431</v>
      </c>
      <c r="AF8">
        <v>88.844621513944219</v>
      </c>
      <c r="AG8">
        <v>99.840255591054316</v>
      </c>
    </row>
    <row r="9" spans="1:33" x14ac:dyDescent="0.3">
      <c r="C9" t="s">
        <v>20</v>
      </c>
      <c r="E9">
        <v>97.074468085106375</v>
      </c>
      <c r="F9">
        <v>554</v>
      </c>
      <c r="G9">
        <v>2</v>
      </c>
      <c r="H9">
        <v>176</v>
      </c>
      <c r="I9">
        <v>20</v>
      </c>
      <c r="J9">
        <v>752</v>
      </c>
      <c r="K9">
        <v>98.876404494382015</v>
      </c>
      <c r="L9">
        <v>89.795918367346943</v>
      </c>
      <c r="M9">
        <v>99.64028776978418</v>
      </c>
      <c r="O9">
        <v>97.417840375586849</v>
      </c>
      <c r="P9">
        <v>604</v>
      </c>
      <c r="Q9">
        <v>2</v>
      </c>
      <c r="R9">
        <v>226</v>
      </c>
      <c r="S9">
        <v>20</v>
      </c>
      <c r="T9">
        <v>852</v>
      </c>
      <c r="U9">
        <v>99.122807017543863</v>
      </c>
      <c r="V9">
        <v>91.869918699186996</v>
      </c>
      <c r="W9">
        <v>99.669966996699671</v>
      </c>
      <c r="Y9">
        <v>97.719498289623715</v>
      </c>
      <c r="Z9">
        <v>624</v>
      </c>
      <c r="AA9">
        <v>2</v>
      </c>
      <c r="AB9">
        <v>233</v>
      </c>
      <c r="AC9">
        <v>18</v>
      </c>
      <c r="AD9">
        <v>877</v>
      </c>
      <c r="AE9">
        <v>99.148936170212764</v>
      </c>
      <c r="AF9">
        <v>92.828685258964143</v>
      </c>
      <c r="AG9">
        <v>99.680511182108617</v>
      </c>
    </row>
    <row r="10" spans="1:33" x14ac:dyDescent="0.3">
      <c r="C10" t="s">
        <v>21</v>
      </c>
      <c r="E10">
        <v>98.005319148936167</v>
      </c>
      <c r="F10">
        <v>556</v>
      </c>
      <c r="G10">
        <v>0</v>
      </c>
      <c r="H10">
        <v>181</v>
      </c>
      <c r="I10">
        <v>15</v>
      </c>
      <c r="J10">
        <v>752</v>
      </c>
      <c r="K10">
        <v>100</v>
      </c>
      <c r="L10">
        <v>92.346938775510196</v>
      </c>
      <c r="M10">
        <v>100</v>
      </c>
      <c r="O10">
        <v>98.122065727699521</v>
      </c>
      <c r="P10">
        <v>606</v>
      </c>
      <c r="Q10">
        <v>0</v>
      </c>
      <c r="R10">
        <v>230</v>
      </c>
      <c r="S10">
        <v>16</v>
      </c>
      <c r="T10">
        <v>852</v>
      </c>
      <c r="U10">
        <v>100</v>
      </c>
      <c r="V10">
        <v>93.495934959349597</v>
      </c>
      <c r="W10">
        <v>100</v>
      </c>
      <c r="Y10">
        <v>98.061573546180156</v>
      </c>
      <c r="Z10">
        <v>626</v>
      </c>
      <c r="AA10">
        <v>0</v>
      </c>
      <c r="AB10">
        <v>234</v>
      </c>
      <c r="AC10">
        <v>17</v>
      </c>
      <c r="AD10">
        <v>877</v>
      </c>
      <c r="AE10">
        <v>100</v>
      </c>
      <c r="AF10">
        <v>93.227091633466131</v>
      </c>
      <c r="AG10">
        <v>100</v>
      </c>
    </row>
    <row r="11" spans="1:33" x14ac:dyDescent="0.3">
      <c r="C11" t="s">
        <v>22</v>
      </c>
      <c r="E11">
        <v>98.271276595744681</v>
      </c>
      <c r="F11">
        <v>556</v>
      </c>
      <c r="G11">
        <v>0</v>
      </c>
      <c r="H11">
        <v>183</v>
      </c>
      <c r="I11">
        <v>13</v>
      </c>
      <c r="J11">
        <v>752</v>
      </c>
      <c r="K11">
        <v>100</v>
      </c>
      <c r="L11">
        <v>93.367346938775512</v>
      </c>
      <c r="M11">
        <v>100</v>
      </c>
      <c r="O11">
        <v>98.474178403755857</v>
      </c>
      <c r="P11">
        <v>606</v>
      </c>
      <c r="Q11">
        <v>0</v>
      </c>
      <c r="R11">
        <v>233</v>
      </c>
      <c r="S11">
        <v>13</v>
      </c>
      <c r="T11">
        <v>852</v>
      </c>
      <c r="U11">
        <v>100</v>
      </c>
      <c r="V11">
        <v>94.715447154471548</v>
      </c>
      <c r="W11">
        <v>100</v>
      </c>
      <c r="Y11">
        <v>98.745724059293053</v>
      </c>
      <c r="Z11">
        <v>626</v>
      </c>
      <c r="AA11">
        <v>0</v>
      </c>
      <c r="AB11">
        <v>240</v>
      </c>
      <c r="AC11">
        <v>11</v>
      </c>
      <c r="AD11">
        <v>877</v>
      </c>
      <c r="AE11">
        <v>100</v>
      </c>
      <c r="AF11">
        <v>95.617529880478088</v>
      </c>
      <c r="AG11">
        <v>100</v>
      </c>
    </row>
    <row r="13" spans="1:33" x14ac:dyDescent="0.3">
      <c r="B13" t="s">
        <v>33</v>
      </c>
      <c r="C13" t="s">
        <v>16</v>
      </c>
      <c r="E13">
        <v>97.074468085106375</v>
      </c>
      <c r="F13">
        <v>550</v>
      </c>
      <c r="G13">
        <v>6</v>
      </c>
      <c r="H13">
        <v>180</v>
      </c>
      <c r="I13">
        <v>16</v>
      </c>
      <c r="J13">
        <v>752</v>
      </c>
      <c r="K13">
        <v>96.774193548387103</v>
      </c>
      <c r="L13">
        <v>91.83673469387756</v>
      </c>
      <c r="M13">
        <v>98.920863309352512</v>
      </c>
      <c r="O13">
        <v>97.535211267605632</v>
      </c>
      <c r="P13">
        <v>600</v>
      </c>
      <c r="Q13">
        <v>6</v>
      </c>
      <c r="R13">
        <v>231</v>
      </c>
      <c r="S13">
        <v>15</v>
      </c>
      <c r="T13">
        <v>852</v>
      </c>
      <c r="U13">
        <v>97.468354430379748</v>
      </c>
      <c r="V13">
        <v>93.902439024390233</v>
      </c>
      <c r="W13">
        <v>99.009900990099013</v>
      </c>
      <c r="Y13">
        <v>97.491448118586092</v>
      </c>
      <c r="Z13">
        <v>620</v>
      </c>
      <c r="AA13">
        <v>6</v>
      </c>
      <c r="AB13">
        <v>235</v>
      </c>
      <c r="AC13">
        <v>16</v>
      </c>
      <c r="AD13">
        <v>877</v>
      </c>
      <c r="AE13">
        <v>97.510373443983397</v>
      </c>
      <c r="AF13">
        <v>93.625498007968119</v>
      </c>
      <c r="AG13">
        <v>99.04153354632588</v>
      </c>
    </row>
    <row r="14" spans="1:33" x14ac:dyDescent="0.3">
      <c r="C14" t="s">
        <v>17</v>
      </c>
      <c r="E14">
        <v>97.074468085106375</v>
      </c>
      <c r="F14">
        <v>555</v>
      </c>
      <c r="G14">
        <v>1</v>
      </c>
      <c r="H14">
        <v>175</v>
      </c>
      <c r="I14">
        <v>21</v>
      </c>
      <c r="J14">
        <v>752</v>
      </c>
      <c r="K14">
        <v>99.431818181818173</v>
      </c>
      <c r="L14">
        <v>89.285714285714292</v>
      </c>
      <c r="M14">
        <v>99.82014388489209</v>
      </c>
      <c r="O14">
        <v>97.535211267605632</v>
      </c>
      <c r="P14">
        <v>605</v>
      </c>
      <c r="Q14">
        <v>1</v>
      </c>
      <c r="R14">
        <v>226</v>
      </c>
      <c r="S14">
        <v>20</v>
      </c>
      <c r="T14">
        <v>852</v>
      </c>
      <c r="U14">
        <v>99.559471365638757</v>
      </c>
      <c r="V14">
        <v>91.869918699186996</v>
      </c>
      <c r="W14">
        <v>99.834983498349843</v>
      </c>
      <c r="Y14">
        <v>97.491448118586092</v>
      </c>
      <c r="Z14">
        <v>625</v>
      </c>
      <c r="AA14">
        <v>1</v>
      </c>
      <c r="AB14">
        <v>230</v>
      </c>
      <c r="AC14">
        <v>21</v>
      </c>
      <c r="AD14">
        <v>877</v>
      </c>
      <c r="AE14">
        <v>99.567099567099575</v>
      </c>
      <c r="AF14">
        <v>91.633466135458164</v>
      </c>
      <c r="AG14">
        <v>99.840255591054316</v>
      </c>
    </row>
    <row r="15" spans="1:33" x14ac:dyDescent="0.3">
      <c r="C15" t="s">
        <v>18</v>
      </c>
      <c r="E15">
        <v>95.611702127659569</v>
      </c>
      <c r="F15">
        <v>549</v>
      </c>
      <c r="G15">
        <v>7</v>
      </c>
      <c r="H15">
        <v>170</v>
      </c>
      <c r="I15">
        <v>26</v>
      </c>
      <c r="J15">
        <v>752</v>
      </c>
      <c r="K15">
        <v>96.045197740112997</v>
      </c>
      <c r="L15">
        <v>86.734693877551024</v>
      </c>
      <c r="M15">
        <v>98.741007194244602</v>
      </c>
      <c r="O15">
        <v>96.126760563380287</v>
      </c>
      <c r="P15">
        <v>600</v>
      </c>
      <c r="Q15">
        <v>6</v>
      </c>
      <c r="R15">
        <v>219</v>
      </c>
      <c r="S15">
        <v>27</v>
      </c>
      <c r="T15">
        <v>852</v>
      </c>
      <c r="U15">
        <v>97.333333333333343</v>
      </c>
      <c r="V15">
        <v>89.024390243902445</v>
      </c>
      <c r="W15">
        <v>99.009900990099013</v>
      </c>
      <c r="Y15">
        <v>96.237172177879131</v>
      </c>
      <c r="Z15">
        <v>619</v>
      </c>
      <c r="AA15">
        <v>7</v>
      </c>
      <c r="AB15">
        <v>225</v>
      </c>
      <c r="AC15">
        <v>26</v>
      </c>
      <c r="AD15">
        <v>877</v>
      </c>
      <c r="AE15">
        <v>96.982758620689651</v>
      </c>
      <c r="AF15">
        <v>89.641434262948209</v>
      </c>
      <c r="AG15">
        <v>98.881789137380196</v>
      </c>
    </row>
    <row r="16" spans="1:33" x14ac:dyDescent="0.3">
      <c r="C16" t="s">
        <v>19</v>
      </c>
      <c r="E16">
        <v>96.010638297872347</v>
      </c>
      <c r="F16">
        <v>554</v>
      </c>
      <c r="G16">
        <v>2</v>
      </c>
      <c r="H16">
        <v>168</v>
      </c>
      <c r="I16">
        <v>28</v>
      </c>
      <c r="J16">
        <v>752</v>
      </c>
      <c r="K16">
        <v>98.82352941176471</v>
      </c>
      <c r="L16">
        <v>85.714285714285708</v>
      </c>
      <c r="M16">
        <v>99.64028776978418</v>
      </c>
      <c r="O16">
        <v>96.596244131455393</v>
      </c>
      <c r="P16">
        <v>605</v>
      </c>
      <c r="Q16">
        <v>1</v>
      </c>
      <c r="R16">
        <v>218</v>
      </c>
      <c r="S16">
        <v>28</v>
      </c>
      <c r="T16">
        <v>852</v>
      </c>
      <c r="U16">
        <v>99.543378995433784</v>
      </c>
      <c r="V16">
        <v>88.617886178861795</v>
      </c>
      <c r="W16">
        <v>99.834983498349843</v>
      </c>
      <c r="Y16">
        <v>96.579247434435572</v>
      </c>
      <c r="Z16">
        <v>624</v>
      </c>
      <c r="AA16">
        <v>2</v>
      </c>
      <c r="AB16">
        <v>223</v>
      </c>
      <c r="AC16">
        <v>28</v>
      </c>
      <c r="AD16">
        <v>877</v>
      </c>
      <c r="AE16">
        <v>99.111111111111114</v>
      </c>
      <c r="AF16">
        <v>88.844621513944219</v>
      </c>
      <c r="AG16">
        <v>99.680511182108617</v>
      </c>
    </row>
    <row r="17" spans="3:33" x14ac:dyDescent="0.3">
      <c r="C17" t="s">
        <v>20</v>
      </c>
      <c r="E17">
        <v>97.340425531914903</v>
      </c>
      <c r="F17">
        <v>554</v>
      </c>
      <c r="G17">
        <v>2</v>
      </c>
      <c r="H17">
        <v>178</v>
      </c>
      <c r="I17">
        <v>18</v>
      </c>
      <c r="J17">
        <v>752</v>
      </c>
      <c r="K17">
        <v>98.888888888888886</v>
      </c>
      <c r="L17">
        <v>90.816326530612244</v>
      </c>
      <c r="M17">
        <v>99.64028776978418</v>
      </c>
      <c r="O17">
        <v>97.652582159624416</v>
      </c>
      <c r="P17">
        <v>604</v>
      </c>
      <c r="Q17">
        <v>2</v>
      </c>
      <c r="R17">
        <v>228</v>
      </c>
      <c r="S17">
        <v>18</v>
      </c>
      <c r="T17">
        <v>852</v>
      </c>
      <c r="U17">
        <v>99.130434782608702</v>
      </c>
      <c r="V17">
        <v>92.682926829268297</v>
      </c>
      <c r="W17">
        <v>99.669966996699671</v>
      </c>
      <c r="Y17">
        <v>97.491448118586092</v>
      </c>
      <c r="Z17">
        <v>624</v>
      </c>
      <c r="AA17">
        <v>2</v>
      </c>
      <c r="AB17">
        <v>231</v>
      </c>
      <c r="AC17">
        <v>20</v>
      </c>
      <c r="AD17">
        <v>877</v>
      </c>
      <c r="AE17">
        <v>99.141630901287556</v>
      </c>
      <c r="AF17">
        <v>92.031872509960152</v>
      </c>
      <c r="AG17">
        <v>99.680511182108617</v>
      </c>
    </row>
    <row r="18" spans="3:33" x14ac:dyDescent="0.3">
      <c r="C18" t="s">
        <v>21</v>
      </c>
      <c r="E18">
        <v>97.872340425531917</v>
      </c>
      <c r="F18">
        <v>556</v>
      </c>
      <c r="G18">
        <v>0</v>
      </c>
      <c r="H18">
        <v>180</v>
      </c>
      <c r="I18">
        <v>16</v>
      </c>
      <c r="J18">
        <v>752</v>
      </c>
      <c r="K18">
        <v>100</v>
      </c>
      <c r="L18">
        <v>91.83673469387756</v>
      </c>
      <c r="M18">
        <v>100</v>
      </c>
      <c r="O18">
        <v>98.239436619718319</v>
      </c>
      <c r="P18">
        <v>606</v>
      </c>
      <c r="Q18">
        <v>0</v>
      </c>
      <c r="R18">
        <v>231</v>
      </c>
      <c r="S18">
        <v>15</v>
      </c>
      <c r="T18">
        <v>852</v>
      </c>
      <c r="U18">
        <v>100</v>
      </c>
      <c r="V18">
        <v>93.902439024390233</v>
      </c>
      <c r="W18">
        <v>100</v>
      </c>
      <c r="Y18">
        <v>98.175598631698975</v>
      </c>
      <c r="Z18">
        <v>626</v>
      </c>
      <c r="AA18">
        <v>0</v>
      </c>
      <c r="AB18">
        <v>235</v>
      </c>
      <c r="AC18">
        <v>16</v>
      </c>
      <c r="AD18">
        <v>877</v>
      </c>
      <c r="AE18">
        <v>100</v>
      </c>
      <c r="AF18">
        <v>93.625498007968119</v>
      </c>
      <c r="AG18">
        <v>100</v>
      </c>
    </row>
    <row r="19" spans="3:33" x14ac:dyDescent="0.3">
      <c r="C19" t="s">
        <v>22</v>
      </c>
      <c r="E19">
        <v>98.40425531914893</v>
      </c>
      <c r="F19">
        <v>556</v>
      </c>
      <c r="G19">
        <v>0</v>
      </c>
      <c r="H19">
        <v>184</v>
      </c>
      <c r="I19">
        <v>12</v>
      </c>
      <c r="J19">
        <v>752</v>
      </c>
      <c r="K19">
        <v>100</v>
      </c>
      <c r="L19">
        <v>93.877551020408163</v>
      </c>
      <c r="M19">
        <v>100</v>
      </c>
      <c r="O19">
        <v>98.591549295774655</v>
      </c>
      <c r="P19">
        <v>606</v>
      </c>
      <c r="Q19">
        <v>0</v>
      </c>
      <c r="R19">
        <v>234</v>
      </c>
      <c r="S19">
        <v>12</v>
      </c>
      <c r="T19">
        <v>852</v>
      </c>
      <c r="U19">
        <v>100</v>
      </c>
      <c r="V19">
        <v>95.121951219512198</v>
      </c>
      <c r="W19">
        <v>100</v>
      </c>
      <c r="Y19">
        <v>98.859749144811857</v>
      </c>
      <c r="Z19">
        <v>626</v>
      </c>
      <c r="AA19">
        <v>0</v>
      </c>
      <c r="AB19">
        <v>241</v>
      </c>
      <c r="AC19">
        <v>10</v>
      </c>
      <c r="AD19">
        <v>877</v>
      </c>
      <c r="AE19">
        <v>100</v>
      </c>
      <c r="AF19">
        <v>96.01593625498009</v>
      </c>
      <c r="AG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2021-09-14T17:14:34Z</dcterms:created>
  <dcterms:modified xsi:type="dcterms:W3CDTF">2021-09-24T11:21:53Z</dcterms:modified>
</cp:coreProperties>
</file>