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ts\OneDrive\Documentos\excel\"/>
    </mc:Choice>
  </mc:AlternateContent>
  <xr:revisionPtr revIDLastSave="0" documentId="13_ncr:1_{101DD92F-E504-4BD8-A817-5934A5C48691}" xr6:coauthVersionLast="47" xr6:coauthVersionMax="47" xr10:uidLastSave="{00000000-0000-0000-0000-000000000000}"/>
  <bookViews>
    <workbookView xWindow="-120" yWindow="-120" windowWidth="29040" windowHeight="15720" activeTab="3" xr2:uid="{560AD6B6-F551-4D19-B7DD-EDB3F3BB5DF9}"/>
  </bookViews>
  <sheets>
    <sheet name="exercício 1" sheetId="4" r:id="rId1"/>
    <sheet name="exercício 2" sheetId="1" r:id="rId2"/>
    <sheet name="exercício 3" sheetId="2" r:id="rId3"/>
    <sheet name="exercício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G2" i="3"/>
  <c r="D11" i="4"/>
  <c r="E11" i="4" s="1"/>
  <c r="D12" i="4"/>
  <c r="E12" i="4" s="1"/>
  <c r="D10" i="4"/>
  <c r="E10" i="4" s="1"/>
  <c r="D7" i="4"/>
  <c r="E7" i="4" s="1"/>
  <c r="D8" i="4"/>
  <c r="E8" i="4" s="1"/>
  <c r="D6" i="4"/>
  <c r="E6" i="4" s="1"/>
  <c r="D3" i="4"/>
  <c r="E3" i="4" s="1"/>
  <c r="D4" i="4"/>
  <c r="E4" i="4" s="1"/>
  <c r="D2" i="4"/>
  <c r="D14" i="4" s="1"/>
  <c r="G3" i="3"/>
  <c r="G4" i="3"/>
  <c r="G5" i="3"/>
  <c r="G6" i="3"/>
  <c r="H3" i="3"/>
  <c r="H4" i="3"/>
  <c r="H5" i="3"/>
  <c r="H6" i="3"/>
  <c r="H2" i="3"/>
  <c r="D15" i="2"/>
  <c r="D3" i="3"/>
  <c r="D4" i="3"/>
  <c r="D5" i="3"/>
  <c r="D6" i="3"/>
  <c r="D2" i="3"/>
  <c r="E15" i="2"/>
  <c r="B21" i="2" s="1"/>
  <c r="E16" i="2"/>
  <c r="E17" i="2"/>
  <c r="E18" i="2"/>
  <c r="E19" i="2"/>
  <c r="E14" i="2"/>
  <c r="D16" i="2"/>
  <c r="D17" i="2"/>
  <c r="D18" i="2"/>
  <c r="D19" i="2"/>
  <c r="D14" i="2"/>
  <c r="C15" i="2"/>
  <c r="C16" i="2"/>
  <c r="C17" i="2"/>
  <c r="C18" i="2"/>
  <c r="C19" i="2"/>
  <c r="C14" i="2"/>
  <c r="B15" i="2"/>
  <c r="B16" i="2"/>
  <c r="B17" i="2"/>
  <c r="B18" i="2"/>
  <c r="B19" i="2"/>
  <c r="B14" i="2"/>
  <c r="D4" i="1"/>
  <c r="D5" i="1"/>
  <c r="D6" i="1"/>
  <c r="D3" i="1"/>
  <c r="E2" i="4" l="1"/>
</calcChain>
</file>

<file path=xl/sharedStrings.xml><?xml version="1.0" encoding="utf-8"?>
<sst xmlns="http://schemas.openxmlformats.org/spreadsheetml/2006/main" count="65" uniqueCount="52">
  <si>
    <t>Nescau</t>
  </si>
  <si>
    <t>Tostines</t>
  </si>
  <si>
    <t>Leite Moça</t>
  </si>
  <si>
    <t>Neston</t>
  </si>
  <si>
    <t>Produção</t>
  </si>
  <si>
    <t>Metas de Produção</t>
  </si>
  <si>
    <t>Nestle Alimentos</t>
  </si>
  <si>
    <t>Situação de Produção</t>
  </si>
  <si>
    <t>Produtos</t>
  </si>
  <si>
    <t>Meta de venda</t>
  </si>
  <si>
    <t>Funcionário</t>
  </si>
  <si>
    <t>Mauricio</t>
  </si>
  <si>
    <t>Ana Paula</t>
  </si>
  <si>
    <t>Ricardo</t>
  </si>
  <si>
    <t>Jonas</t>
  </si>
  <si>
    <t>Luis</t>
  </si>
  <si>
    <t>Fernanda</t>
  </si>
  <si>
    <t>Jan/Fev</t>
  </si>
  <si>
    <t>Mar/Abr</t>
  </si>
  <si>
    <t>Mai/Jun</t>
  </si>
  <si>
    <t>Premiação de 5%</t>
  </si>
  <si>
    <t>Comissão Jan/Fev</t>
  </si>
  <si>
    <t>Comissão Mar/Abr</t>
  </si>
  <si>
    <t>Comissão  Mai/Jun</t>
  </si>
  <si>
    <t>Total de comissão</t>
  </si>
  <si>
    <t>Total geral de comissões</t>
  </si>
  <si>
    <t>Produto</t>
  </si>
  <si>
    <t>Mercado destino</t>
  </si>
  <si>
    <t>Valor em Reais de Exportação</t>
  </si>
  <si>
    <t>Valor em Dólar de Exportação</t>
  </si>
  <si>
    <t>Arroz</t>
  </si>
  <si>
    <t>Feijão</t>
  </si>
  <si>
    <t>Soja</t>
  </si>
  <si>
    <t>Milho</t>
  </si>
  <si>
    <t>Laranja</t>
  </si>
  <si>
    <t>Exportação (ton)</t>
  </si>
  <si>
    <t>Mercado interno (ton)</t>
  </si>
  <si>
    <t>Produção (ton)</t>
  </si>
  <si>
    <t>Valor unitário (kg)</t>
  </si>
  <si>
    <t>Lacta</t>
  </si>
  <si>
    <t>Chocolate Branco</t>
  </si>
  <si>
    <t>Chocolate Amargo</t>
  </si>
  <si>
    <t>Chocolate ao Leite</t>
  </si>
  <si>
    <t>Nestlé</t>
  </si>
  <si>
    <t>Garoto</t>
  </si>
  <si>
    <t>Quant.</t>
  </si>
  <si>
    <t>total c des 10%</t>
  </si>
  <si>
    <t>total c des 20%</t>
  </si>
  <si>
    <t>total c des 30%</t>
  </si>
  <si>
    <t>Condição</t>
  </si>
  <si>
    <t>Total</t>
  </si>
  <si>
    <t>Cotação do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</si>
</sst>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2"/>
      <color rgb="FF7030A0"/>
      <name val="Arial"/>
      <family val="2"/>
    </font>
    <font>
      <sz val="12"/>
      <color theme="1"/>
      <name val="Arial"/>
      <family val="2"/>
    </font>
    <font>
      <sz val="12"/>
      <color rgb="FFC00000"/>
      <name val="Arial"/>
      <family val="2"/>
    </font>
    <font>
      <sz val="12"/>
      <color rgb="FF00B050"/>
      <name val="Arial"/>
      <family val="2"/>
    </font>
    <font>
      <sz val="12"/>
      <color theme="8" tint="-0.499984740745262"/>
      <name val="Arial"/>
      <family val="2"/>
    </font>
    <font>
      <sz val="12"/>
      <color rgb="FFC40000"/>
      <name val="Arial"/>
      <family val="2"/>
    </font>
    <font>
      <b/>
      <sz val="12"/>
      <color rgb="FF00B050"/>
      <name val="Arial"/>
      <family val="2"/>
    </font>
    <font>
      <sz val="12"/>
      <color theme="4" tint="0.39997558519241921"/>
      <name val="Calibri"/>
      <family val="2"/>
      <scheme val="minor"/>
    </font>
    <font>
      <sz val="12"/>
      <color rgb="FFBD2018"/>
      <name val="Arial"/>
      <family val="2"/>
    </font>
    <font>
      <b/>
      <sz val="12"/>
      <color rgb="FFBD2018"/>
      <name val="Arial"/>
      <family val="2"/>
    </font>
    <font>
      <sz val="11"/>
      <color rgb="FFBD2018"/>
      <name val="Arial"/>
      <family val="2"/>
    </font>
    <font>
      <sz val="11"/>
      <color rgb="FFBD2018"/>
      <name val="Calibri"/>
      <family val="2"/>
      <scheme val="minor"/>
    </font>
    <font>
      <b/>
      <sz val="12"/>
      <color rgb="FFF72638"/>
      <name val="Arial"/>
      <family val="2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4A"/>
        <bgColor indexed="64"/>
      </patternFill>
    </fill>
    <fill>
      <patternFill patternType="solid">
        <fgColor rgb="FF8FFFC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ED05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CCDDB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rgb="FFF72638"/>
      </left>
      <right style="thick">
        <color rgb="FFF72638"/>
      </right>
      <top style="thick">
        <color rgb="FFF72638"/>
      </top>
      <bottom style="thick">
        <color rgb="FFF7263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9" fillId="0" borderId="1" xfId="0" applyFont="1" applyBorder="1" applyAlignment="1">
      <alignment horizontal="left" vertical="center"/>
    </xf>
    <xf numFmtId="6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9" fillId="0" borderId="1" xfId="0" applyFont="1" applyBorder="1" applyAlignment="1">
      <alignment horizontal="center" wrapText="1"/>
    </xf>
    <xf numFmtId="0" fontId="9" fillId="0" borderId="1" xfId="0" applyFont="1" applyBorder="1"/>
    <xf numFmtId="164" fontId="9" fillId="0" borderId="1" xfId="0" applyNumberFormat="1" applyFont="1" applyBorder="1" applyAlignment="1">
      <alignment horizontal="center" wrapText="1"/>
    </xf>
    <xf numFmtId="0" fontId="13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164" fontId="13" fillId="7" borderId="5" xfId="0" applyNumberFormat="1" applyFont="1" applyFill="1" applyBorder="1" applyAlignment="1">
      <alignment horizontal="center" vertical="center"/>
    </xf>
    <xf numFmtId="165" fontId="13" fillId="7" borderId="5" xfId="0" applyNumberFormat="1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2638"/>
      <color rgb="FF8CCDDB"/>
      <color rgb="FFBD2018"/>
      <color rgb="FFFFFF4A"/>
      <color rgb="FF8ED05F"/>
      <color rgb="FFC40000"/>
      <color rgb="FFD9D9D9"/>
      <color rgb="FF8FF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406978</xdr:colOff>
      <xdr:row>1</xdr:row>
      <xdr:rowOff>142876</xdr:rowOff>
    </xdr:from>
    <xdr:to>
      <xdr:col>8</xdr:col>
      <xdr:colOff>346364</xdr:colOff>
      <xdr:row>6</xdr:row>
      <xdr:rowOff>203490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20D3458-5B6D-BC95-558D-6BB3A693B28C}"/>
            </a:ext>
          </a:extLst>
        </xdr:cNvPr>
        <xdr:cNvSpPr txBox="1"/>
      </xdr:nvSpPr>
      <xdr:spPr>
        <a:xfrm>
          <a:off x="5446569" y="363683"/>
          <a:ext cx="1770784" cy="11646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Até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R$ 25,00 pode comprar, mais do que esse valor, não pode comprar.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407018</xdr:colOff>
      <xdr:row>1</xdr:row>
      <xdr:rowOff>267628</xdr:rowOff>
    </xdr:from>
    <xdr:to>
      <xdr:col>7</xdr:col>
      <xdr:colOff>455341</xdr:colOff>
      <xdr:row>5</xdr:row>
      <xdr:rowOff>195146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42898AD-F6AD-5460-B55D-5A707FFA052C}"/>
            </a:ext>
          </a:extLst>
        </xdr:cNvPr>
        <xdr:cNvSpPr txBox="1"/>
      </xdr:nvSpPr>
      <xdr:spPr>
        <a:xfrm>
          <a:off x="4184494" y="486006"/>
          <a:ext cx="1874335" cy="13632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Coluna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B maior ou igual que a C, meta cumprida, menor precisa de mais produção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6</xdr:col>
      <xdr:colOff>427463</xdr:colOff>
      <xdr:row>4</xdr:row>
      <xdr:rowOff>4646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A96E5B3-75B8-FC48-4808-50A845719C04}"/>
            </a:ext>
          </a:extLst>
        </xdr:cNvPr>
        <xdr:cNvSpPr txBox="1"/>
      </xdr:nvSpPr>
      <xdr:spPr>
        <a:xfrm>
          <a:off x="5422280" y="14403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10027</xdr:rowOff>
    </xdr:from>
    <xdr:to>
      <xdr:col>0</xdr:col>
      <xdr:colOff>1784683</xdr:colOff>
      <xdr:row>7</xdr:row>
      <xdr:rowOff>5014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EDEB0C5-F339-C5A3-D793-D8DD0A0299C4}"/>
            </a:ext>
          </a:extLst>
        </xdr:cNvPr>
        <xdr:cNvSpPr txBox="1"/>
      </xdr:nvSpPr>
      <xdr:spPr>
        <a:xfrm>
          <a:off x="0" y="220580"/>
          <a:ext cx="1784683" cy="1258302"/>
        </a:xfrm>
        <a:prstGeom prst="rect">
          <a:avLst/>
        </a:prstGeom>
        <a:solidFill>
          <a:srgbClr val="FFFF4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000">
              <a:solidFill>
                <a:srgbClr val="BD2018"/>
              </a:solidFill>
              <a:latin typeface="Arial" panose="020B0604020202020204" pitchFamily="34" charset="0"/>
              <a:cs typeface="Arial" panose="020B0604020202020204" pitchFamily="34" charset="0"/>
            </a:rPr>
            <a:t>R$500</a:t>
          </a:r>
        </a:p>
      </xdr:txBody>
    </xdr:sp>
    <xdr:clientData/>
  </xdr:twoCellAnchor>
  <xdr:twoCellAnchor>
    <xdr:from>
      <xdr:col>5</xdr:col>
      <xdr:colOff>436144</xdr:colOff>
      <xdr:row>12</xdr:row>
      <xdr:rowOff>30078</xdr:rowOff>
    </xdr:from>
    <xdr:to>
      <xdr:col>9</xdr:col>
      <xdr:colOff>115303</xdr:colOff>
      <xdr:row>18</xdr:row>
      <xdr:rowOff>130341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5E34500-76F8-4F5C-86DD-D31F998DCA12}"/>
            </a:ext>
          </a:extLst>
        </xdr:cNvPr>
        <xdr:cNvSpPr txBox="1"/>
      </xdr:nvSpPr>
      <xdr:spPr>
        <a:xfrm>
          <a:off x="6211302" y="2636920"/>
          <a:ext cx="2125580" cy="1614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os valores da tabela acima</a:t>
          </a:r>
        </a:p>
        <a:p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forem iguais ou maiores que </a:t>
          </a:r>
        </a:p>
        <a:p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500,00 calcule 5%, caso seja menor não tem direito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107675</xdr:colOff>
      <xdr:row>9</xdr:row>
      <xdr:rowOff>66261</xdr:rowOff>
    </xdr:from>
    <xdr:to>
      <xdr:col>4</xdr:col>
      <xdr:colOff>339587</xdr:colOff>
      <xdr:row>14</xdr:row>
      <xdr:rowOff>157368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0EADAE0-853A-69AC-6273-0283BFB89993}"/>
            </a:ext>
          </a:extLst>
        </xdr:cNvPr>
        <xdr:cNvSpPr txBox="1"/>
      </xdr:nvSpPr>
      <xdr:spPr>
        <a:xfrm>
          <a:off x="107675" y="2352261"/>
          <a:ext cx="3304760" cy="12838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latin typeface="Arial" panose="020B0604020202020204" pitchFamily="34" charset="0"/>
              <a:cs typeface="Arial" panose="020B0604020202020204" pitchFamily="34" charset="0"/>
            </a:rPr>
            <a:t>Condição:</a:t>
          </a:r>
        </a:p>
        <a:p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Acima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de 500 toneladas mercado destino, europa.</a:t>
          </a:r>
        </a:p>
        <a:p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Os demais, américa latina.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75AD-1425-471F-B4E5-876A80D07342}">
  <dimension ref="A1:F15"/>
  <sheetViews>
    <sheetView zoomScale="220" zoomScaleNormal="220" workbookViewId="0">
      <selection activeCell="F8" sqref="F8"/>
    </sheetView>
  </sheetViews>
  <sheetFormatPr defaultRowHeight="15" x14ac:dyDescent="0.25"/>
  <cols>
    <col min="1" max="1" width="20.42578125" bestFit="1" customWidth="1"/>
    <col min="2" max="2" width="10.42578125" bestFit="1" customWidth="1"/>
    <col min="3" max="3" width="7.7109375" bestFit="1" customWidth="1"/>
    <col min="4" max="4" width="16.7109375" bestFit="1" customWidth="1"/>
    <col min="5" max="5" width="20.28515625" customWidth="1"/>
  </cols>
  <sheetData>
    <row r="1" spans="1:6" ht="17.25" thickTop="1" thickBot="1" x14ac:dyDescent="0.3">
      <c r="A1" s="34" t="s">
        <v>39</v>
      </c>
      <c r="B1" s="34"/>
      <c r="C1" s="2" t="s">
        <v>45</v>
      </c>
      <c r="D1" s="2" t="s">
        <v>46</v>
      </c>
      <c r="E1" s="2" t="s">
        <v>49</v>
      </c>
      <c r="F1" s="3"/>
    </row>
    <row r="2" spans="1:6" ht="17.25" thickTop="1" thickBot="1" x14ac:dyDescent="0.3">
      <c r="A2" s="4" t="s">
        <v>40</v>
      </c>
      <c r="B2" s="5">
        <v>15</v>
      </c>
      <c r="C2" s="2">
        <v>2</v>
      </c>
      <c r="D2" s="9">
        <f>(B2 * C2) * (1 - 10%)</f>
        <v>27</v>
      </c>
      <c r="E2" s="10" t="str">
        <f>IF(D2 &lt;= 25, "Pode comprar", "Não pode comprar")</f>
        <v>Não pode comprar</v>
      </c>
      <c r="F2" s="3"/>
    </row>
    <row r="3" spans="1:6" ht="17.25" thickTop="1" thickBot="1" x14ac:dyDescent="0.3">
      <c r="A3" s="4" t="s">
        <v>42</v>
      </c>
      <c r="B3" s="5">
        <v>20</v>
      </c>
      <c r="C3" s="2">
        <v>1</v>
      </c>
      <c r="D3" s="9">
        <f t="shared" ref="D3:D4" si="0">(B3 * C3) * (1 - 10%)</f>
        <v>18</v>
      </c>
      <c r="E3" s="11" t="str">
        <f t="shared" ref="E3:E12" si="1">IF(D3 &lt;= 25, "Pode comprar", "Não pode comprar")</f>
        <v>Pode comprar</v>
      </c>
      <c r="F3" s="3"/>
    </row>
    <row r="4" spans="1:6" ht="17.25" thickTop="1" thickBot="1" x14ac:dyDescent="0.3">
      <c r="A4" s="4" t="s">
        <v>41</v>
      </c>
      <c r="B4" s="5">
        <v>30</v>
      </c>
      <c r="C4" s="2">
        <v>4</v>
      </c>
      <c r="D4" s="9">
        <f t="shared" si="0"/>
        <v>108</v>
      </c>
      <c r="E4" s="10" t="str">
        <f t="shared" si="1"/>
        <v>Não pode comprar</v>
      </c>
      <c r="F4" s="6"/>
    </row>
    <row r="5" spans="1:6" ht="17.25" thickTop="1" thickBot="1" x14ac:dyDescent="0.3">
      <c r="A5" s="34" t="s">
        <v>43</v>
      </c>
      <c r="B5" s="34"/>
      <c r="C5" s="2"/>
      <c r="D5" s="2" t="s">
        <v>47</v>
      </c>
      <c r="E5" s="2"/>
      <c r="F5" s="3"/>
    </row>
    <row r="6" spans="1:6" ht="17.25" thickTop="1" thickBot="1" x14ac:dyDescent="0.3">
      <c r="A6" s="7" t="s">
        <v>40</v>
      </c>
      <c r="B6" s="5">
        <v>40</v>
      </c>
      <c r="C6" s="2">
        <v>6</v>
      </c>
      <c r="D6" s="9">
        <f>(B6 * C6) * (1 - 20%)</f>
        <v>192</v>
      </c>
      <c r="E6" s="10" t="str">
        <f t="shared" si="1"/>
        <v>Não pode comprar</v>
      </c>
      <c r="F6" s="3"/>
    </row>
    <row r="7" spans="1:6" ht="17.25" thickTop="1" thickBot="1" x14ac:dyDescent="0.3">
      <c r="A7" s="7" t="s">
        <v>42</v>
      </c>
      <c r="B7" s="5">
        <v>30</v>
      </c>
      <c r="C7" s="2">
        <v>1</v>
      </c>
      <c r="D7" s="9">
        <f t="shared" ref="D7:D8" si="2">(B7 * C7) * (1 - 20%)</f>
        <v>24</v>
      </c>
      <c r="E7" s="11" t="str">
        <f t="shared" si="1"/>
        <v>Pode comprar</v>
      </c>
      <c r="F7" s="3"/>
    </row>
    <row r="8" spans="1:6" ht="17.25" thickTop="1" thickBot="1" x14ac:dyDescent="0.3">
      <c r="A8" s="7" t="s">
        <v>41</v>
      </c>
      <c r="B8" s="5">
        <v>15</v>
      </c>
      <c r="C8" s="2">
        <v>3</v>
      </c>
      <c r="D8" s="9">
        <f t="shared" si="2"/>
        <v>36</v>
      </c>
      <c r="E8" s="10" t="str">
        <f t="shared" si="1"/>
        <v>Não pode comprar</v>
      </c>
      <c r="F8" s="3"/>
    </row>
    <row r="9" spans="1:6" ht="17.25" thickTop="1" thickBot="1" x14ac:dyDescent="0.3">
      <c r="A9" s="34" t="s">
        <v>44</v>
      </c>
      <c r="B9" s="34"/>
      <c r="C9" s="2"/>
      <c r="D9" s="2" t="s">
        <v>48</v>
      </c>
      <c r="E9" s="2"/>
      <c r="F9" s="3"/>
    </row>
    <row r="10" spans="1:6" ht="17.25" thickTop="1" thickBot="1" x14ac:dyDescent="0.3">
      <c r="A10" s="8" t="s">
        <v>40</v>
      </c>
      <c r="B10" s="5">
        <v>20</v>
      </c>
      <c r="C10" s="2">
        <v>1</v>
      </c>
      <c r="D10" s="9">
        <f>(B10 * C10) * (1 - 30%)</f>
        <v>14</v>
      </c>
      <c r="E10" s="11" t="str">
        <f t="shared" si="1"/>
        <v>Pode comprar</v>
      </c>
      <c r="F10" s="3"/>
    </row>
    <row r="11" spans="1:6" ht="17.25" thickTop="1" thickBot="1" x14ac:dyDescent="0.3">
      <c r="A11" s="8" t="s">
        <v>42</v>
      </c>
      <c r="B11" s="5">
        <v>30</v>
      </c>
      <c r="C11" s="2">
        <v>8</v>
      </c>
      <c r="D11" s="9">
        <f t="shared" ref="D11:D12" si="3">(B11 * C11) * (1 - 30%)</f>
        <v>168</v>
      </c>
      <c r="E11" s="10" t="str">
        <f t="shared" si="1"/>
        <v>Não pode comprar</v>
      </c>
      <c r="F11" s="3"/>
    </row>
    <row r="12" spans="1:6" ht="17.25" thickTop="1" thickBot="1" x14ac:dyDescent="0.3">
      <c r="A12" s="8" t="s">
        <v>41</v>
      </c>
      <c r="B12" s="5">
        <v>15</v>
      </c>
      <c r="C12" s="2">
        <v>2</v>
      </c>
      <c r="D12" s="9">
        <f t="shared" si="3"/>
        <v>21</v>
      </c>
      <c r="E12" s="11" t="str">
        <f t="shared" si="1"/>
        <v>Pode comprar</v>
      </c>
      <c r="F12" s="3"/>
    </row>
    <row r="13" spans="1:6" ht="17.25" thickTop="1" thickBot="1" x14ac:dyDescent="0.3">
      <c r="A13" s="3"/>
      <c r="B13" s="12"/>
      <c r="C13" s="12"/>
      <c r="D13" s="12"/>
      <c r="E13" s="12"/>
      <c r="F13" s="3"/>
    </row>
    <row r="14" spans="1:6" ht="16.5" thickTop="1" thickBot="1" x14ac:dyDescent="0.3">
      <c r="B14" s="1"/>
      <c r="C14" s="2" t="s">
        <v>50</v>
      </c>
      <c r="D14" s="33">
        <f>D2+D3+D4+D6+D7+D8+D10+D11+D12</f>
        <v>608</v>
      </c>
      <c r="E14" s="1"/>
    </row>
    <row r="15" spans="1:6" ht="15.75" thickTop="1" x14ac:dyDescent="0.25">
      <c r="B15" s="1"/>
      <c r="C15" s="1"/>
      <c r="D15" s="1"/>
      <c r="E15" s="1"/>
    </row>
  </sheetData>
  <mergeCells count="3">
    <mergeCell ref="A1:B1"/>
    <mergeCell ref="A9:B9"/>
    <mergeCell ref="A5:B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1EE4-EE30-4C36-BDAF-F0020A9EF947}">
  <dimension ref="A1:F7"/>
  <sheetViews>
    <sheetView zoomScale="205" zoomScaleNormal="205" workbookViewId="0">
      <selection activeCell="J4" sqref="J4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9.28515625" bestFit="1" customWidth="1"/>
    <col min="4" max="4" width="24" bestFit="1" customWidth="1"/>
  </cols>
  <sheetData>
    <row r="1" spans="1:6" ht="17.25" thickTop="1" thickBot="1" x14ac:dyDescent="0.3">
      <c r="A1" s="35" t="s">
        <v>6</v>
      </c>
      <c r="B1" s="35"/>
      <c r="C1" s="35"/>
      <c r="D1" s="35"/>
    </row>
    <row r="2" spans="1:6" ht="61.5" thickTop="1" thickBot="1" x14ac:dyDescent="0.3">
      <c r="A2" s="16" t="s">
        <v>8</v>
      </c>
      <c r="B2" s="16" t="s">
        <v>4</v>
      </c>
      <c r="C2" s="17" t="s">
        <v>5</v>
      </c>
      <c r="D2" s="16" t="s">
        <v>7</v>
      </c>
    </row>
    <row r="3" spans="1:6" ht="17.25" thickTop="1" thickBot="1" x14ac:dyDescent="0.3">
      <c r="A3" s="18" t="s">
        <v>0</v>
      </c>
      <c r="B3" s="18">
        <v>1500</v>
      </c>
      <c r="C3" s="18">
        <v>2000</v>
      </c>
      <c r="D3" s="18" t="str">
        <f>IF(B3&gt;=C3, "Meta Atingida", "Meta Não Atingida")</f>
        <v>Meta Não Atingida</v>
      </c>
    </row>
    <row r="4" spans="1:6" ht="17.25" thickTop="1" thickBot="1" x14ac:dyDescent="0.3">
      <c r="A4" s="18" t="s">
        <v>1</v>
      </c>
      <c r="B4" s="18">
        <v>980</v>
      </c>
      <c r="C4" s="18">
        <v>900</v>
      </c>
      <c r="D4" s="18" t="str">
        <f t="shared" ref="D4:D6" si="0">IF(B4&gt;=C4, "Meta Atingida", "Meta Não Atingida")</f>
        <v>Meta Atingida</v>
      </c>
      <c r="F4" s="13"/>
    </row>
    <row r="5" spans="1:6" ht="17.25" thickTop="1" thickBot="1" x14ac:dyDescent="0.3">
      <c r="A5" s="18" t="s">
        <v>2</v>
      </c>
      <c r="B5" s="18">
        <v>640</v>
      </c>
      <c r="C5" s="18">
        <v>600</v>
      </c>
      <c r="D5" s="18" t="str">
        <f t="shared" si="0"/>
        <v>Meta Atingida</v>
      </c>
    </row>
    <row r="6" spans="1:6" ht="17.25" thickTop="1" thickBot="1" x14ac:dyDescent="0.3">
      <c r="A6" s="18" t="s">
        <v>3</v>
      </c>
      <c r="B6" s="18">
        <v>830</v>
      </c>
      <c r="C6" s="18">
        <v>900</v>
      </c>
      <c r="D6" s="18" t="str">
        <f t="shared" si="0"/>
        <v>Meta Não Atingida</v>
      </c>
    </row>
    <row r="7" spans="1:6" ht="16.5" thickTop="1" x14ac:dyDescent="0.25">
      <c r="A7" s="14"/>
      <c r="B7" s="14"/>
      <c r="C7" s="14"/>
      <c r="D7" s="14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8EA6-7F36-4A70-8593-B1714F4AFF9A}">
  <dimension ref="A1:G22"/>
  <sheetViews>
    <sheetView zoomScale="190" zoomScaleNormal="190" workbookViewId="0">
      <selection activeCell="C9" sqref="C9"/>
    </sheetView>
  </sheetViews>
  <sheetFormatPr defaultRowHeight="15" x14ac:dyDescent="0.25"/>
  <cols>
    <col min="1" max="1" width="26.85546875" customWidth="1"/>
    <col min="2" max="2" width="15.42578125" customWidth="1"/>
    <col min="3" max="4" width="16.28515625" bestFit="1" customWidth="1"/>
    <col min="5" max="5" width="11.7109375" bestFit="1" customWidth="1"/>
  </cols>
  <sheetData>
    <row r="1" spans="1:7" ht="17.25" thickTop="1" thickBot="1" x14ac:dyDescent="0.3">
      <c r="A1" s="16" t="s">
        <v>9</v>
      </c>
      <c r="B1" s="21" t="s">
        <v>10</v>
      </c>
      <c r="C1" s="18" t="s">
        <v>17</v>
      </c>
      <c r="D1" s="18" t="s">
        <v>18</v>
      </c>
      <c r="E1" s="18" t="s">
        <v>19</v>
      </c>
      <c r="F1" s="19"/>
      <c r="G1" s="19"/>
    </row>
    <row r="2" spans="1:7" ht="17.25" thickTop="1" thickBot="1" x14ac:dyDescent="0.3">
      <c r="A2" s="22"/>
      <c r="B2" s="21" t="s">
        <v>11</v>
      </c>
      <c r="C2" s="23">
        <v>800</v>
      </c>
      <c r="D2" s="23">
        <v>500</v>
      </c>
      <c r="E2" s="23">
        <v>120</v>
      </c>
      <c r="F2" s="19"/>
      <c r="G2" s="19"/>
    </row>
    <row r="3" spans="1:7" ht="17.25" thickTop="1" thickBot="1" x14ac:dyDescent="0.3">
      <c r="A3" s="16"/>
      <c r="B3" s="21" t="s">
        <v>12</v>
      </c>
      <c r="C3" s="23">
        <v>650</v>
      </c>
      <c r="D3" s="23">
        <v>300</v>
      </c>
      <c r="E3" s="23">
        <v>300</v>
      </c>
      <c r="F3" s="19"/>
      <c r="G3" s="19"/>
    </row>
    <row r="4" spans="1:7" ht="17.25" thickTop="1" thickBot="1" x14ac:dyDescent="0.3">
      <c r="A4" s="16"/>
      <c r="B4" s="21" t="s">
        <v>13</v>
      </c>
      <c r="C4" s="23">
        <v>120</v>
      </c>
      <c r="D4" s="23">
        <v>230</v>
      </c>
      <c r="E4" s="23">
        <v>230</v>
      </c>
      <c r="F4" s="19"/>
      <c r="G4" s="19"/>
    </row>
    <row r="5" spans="1:7" ht="17.25" thickTop="1" thickBot="1" x14ac:dyDescent="0.3">
      <c r="A5" s="16"/>
      <c r="B5" s="21" t="s">
        <v>14</v>
      </c>
      <c r="C5" s="23">
        <v>1100</v>
      </c>
      <c r="D5" s="23">
        <v>900</v>
      </c>
      <c r="E5" s="23">
        <v>800</v>
      </c>
      <c r="F5" s="19"/>
      <c r="G5" s="19"/>
    </row>
    <row r="6" spans="1:7" ht="17.25" thickTop="1" thickBot="1" x14ac:dyDescent="0.3">
      <c r="A6" s="18"/>
      <c r="B6" s="21" t="s">
        <v>15</v>
      </c>
      <c r="C6" s="23">
        <v>400</v>
      </c>
      <c r="D6" s="23">
        <v>550</v>
      </c>
      <c r="E6" s="23">
        <v>200</v>
      </c>
      <c r="F6" s="19"/>
      <c r="G6" s="19"/>
    </row>
    <row r="7" spans="1:7" ht="17.25" thickTop="1" thickBot="1" x14ac:dyDescent="0.3">
      <c r="A7" s="18"/>
      <c r="B7" s="21" t="s">
        <v>16</v>
      </c>
      <c r="C7" s="23">
        <v>200</v>
      </c>
      <c r="D7" s="23">
        <v>1100</v>
      </c>
      <c r="E7" s="23">
        <v>800</v>
      </c>
      <c r="F7" s="19"/>
      <c r="G7" s="19"/>
    </row>
    <row r="8" spans="1:7" ht="16.5" thickTop="1" x14ac:dyDescent="0.25">
      <c r="A8" s="24"/>
      <c r="B8" s="24"/>
      <c r="C8" s="25"/>
      <c r="D8" s="25"/>
      <c r="E8" s="25"/>
      <c r="F8" s="19"/>
      <c r="G8" s="19"/>
    </row>
    <row r="9" spans="1:7" ht="15.75" x14ac:dyDescent="0.25">
      <c r="A9" s="24"/>
      <c r="B9" s="24"/>
      <c r="C9" s="24"/>
      <c r="D9" s="24"/>
      <c r="E9" s="24"/>
      <c r="F9" s="19"/>
      <c r="G9" s="19"/>
    </row>
    <row r="10" spans="1:7" ht="16.5" thickBot="1" x14ac:dyDescent="0.3">
      <c r="A10" s="24"/>
      <c r="B10" s="24"/>
      <c r="C10" s="24"/>
      <c r="D10" s="24"/>
      <c r="E10" s="24"/>
      <c r="F10" s="20"/>
      <c r="G10" s="20"/>
    </row>
    <row r="11" spans="1:7" ht="17.25" thickTop="1" thickBot="1" x14ac:dyDescent="0.3">
      <c r="A11" s="36" t="s">
        <v>20</v>
      </c>
      <c r="B11" s="37"/>
      <c r="C11" s="37"/>
      <c r="D11" s="37"/>
      <c r="E11" s="38"/>
      <c r="F11" s="20"/>
      <c r="G11" s="20"/>
    </row>
    <row r="12" spans="1:7" ht="17.25" thickTop="1" thickBot="1" x14ac:dyDescent="0.3">
      <c r="A12" s="24"/>
      <c r="B12" s="24"/>
      <c r="C12" s="24"/>
      <c r="D12" s="24"/>
      <c r="E12" s="24"/>
      <c r="F12" s="20"/>
      <c r="G12" s="20"/>
    </row>
    <row r="13" spans="1:7" ht="32.25" thickTop="1" thickBot="1" x14ac:dyDescent="0.3">
      <c r="A13" s="16" t="s">
        <v>10</v>
      </c>
      <c r="B13" s="26" t="s">
        <v>21</v>
      </c>
      <c r="C13" s="26" t="s">
        <v>22</v>
      </c>
      <c r="D13" s="26" t="s">
        <v>23</v>
      </c>
      <c r="E13" s="26" t="s">
        <v>24</v>
      </c>
      <c r="F13" s="20"/>
      <c r="G13" s="20"/>
    </row>
    <row r="14" spans="1:7" ht="17.25" thickTop="1" thickBot="1" x14ac:dyDescent="0.3">
      <c r="A14" s="27" t="s">
        <v>11</v>
      </c>
      <c r="B14" s="28">
        <f>IF(C2&gt;=500, C2*0.05, "não tem direito")</f>
        <v>40</v>
      </c>
      <c r="C14" s="28">
        <f>IF(D2&gt;=500, D2*0.05, "não tem direito")</f>
        <v>25</v>
      </c>
      <c r="D14" s="23" t="str">
        <f>IF(E2&gt;=500, E2*0.05, "não tem direito")</f>
        <v>não tem direito</v>
      </c>
      <c r="E14" s="28">
        <f>IF(ISNUMBER(B14),B14,0) + IF(ISNUMBER(C14),C14,0) + IF(ISNUMBER(D14),D14,0)</f>
        <v>65</v>
      </c>
      <c r="F14" s="20"/>
      <c r="G14" s="20"/>
    </row>
    <row r="15" spans="1:7" ht="17.25" thickTop="1" thickBot="1" x14ac:dyDescent="0.3">
      <c r="A15" s="27" t="s">
        <v>12</v>
      </c>
      <c r="B15" s="28">
        <f t="shared" ref="B15:D19" si="0">IF(C3&gt;=500, C3*0.05, "não tem direito")</f>
        <v>32.5</v>
      </c>
      <c r="C15" s="23" t="str">
        <f t="shared" si="0"/>
        <v>não tem direito</v>
      </c>
      <c r="D15" s="23" t="str">
        <f>IF(E3&gt;=500, E3*0.05, "não tem direito")</f>
        <v>não tem direito</v>
      </c>
      <c r="E15" s="28">
        <f t="shared" ref="E15:E19" si="1">IF(ISNUMBER(B15),B15,0) + IF(ISNUMBER(C15),C15,0) + IF(ISNUMBER(D15),D15,0)</f>
        <v>32.5</v>
      </c>
      <c r="F15" s="20"/>
      <c r="G15" s="20"/>
    </row>
    <row r="16" spans="1:7" ht="17.25" thickTop="1" thickBot="1" x14ac:dyDescent="0.3">
      <c r="A16" s="27" t="s">
        <v>13</v>
      </c>
      <c r="B16" s="23" t="str">
        <f t="shared" si="0"/>
        <v>não tem direito</v>
      </c>
      <c r="C16" s="23" t="str">
        <f t="shared" si="0"/>
        <v>não tem direito</v>
      </c>
      <c r="D16" s="23" t="str">
        <f t="shared" si="0"/>
        <v>não tem direito</v>
      </c>
      <c r="E16" s="28">
        <f t="shared" si="1"/>
        <v>0</v>
      </c>
      <c r="F16" s="20"/>
      <c r="G16" s="20"/>
    </row>
    <row r="17" spans="1:7" ht="17.25" thickTop="1" thickBot="1" x14ac:dyDescent="0.3">
      <c r="A17" s="27" t="s">
        <v>14</v>
      </c>
      <c r="B17" s="28">
        <f t="shared" si="0"/>
        <v>55</v>
      </c>
      <c r="C17" s="28">
        <f t="shared" si="0"/>
        <v>45</v>
      </c>
      <c r="D17" s="23">
        <f t="shared" si="0"/>
        <v>40</v>
      </c>
      <c r="E17" s="28">
        <f t="shared" si="1"/>
        <v>140</v>
      </c>
      <c r="F17" s="20"/>
      <c r="G17" s="20"/>
    </row>
    <row r="18" spans="1:7" ht="17.25" thickTop="1" thickBot="1" x14ac:dyDescent="0.3">
      <c r="A18" s="27" t="s">
        <v>15</v>
      </c>
      <c r="B18" s="23" t="str">
        <f t="shared" si="0"/>
        <v>não tem direito</v>
      </c>
      <c r="C18" s="28">
        <f t="shared" si="0"/>
        <v>27.5</v>
      </c>
      <c r="D18" s="23" t="str">
        <f t="shared" si="0"/>
        <v>não tem direito</v>
      </c>
      <c r="E18" s="28">
        <f t="shared" si="1"/>
        <v>27.5</v>
      </c>
      <c r="F18" s="20"/>
      <c r="G18" s="20"/>
    </row>
    <row r="19" spans="1:7" ht="17.25" thickTop="1" thickBot="1" x14ac:dyDescent="0.3">
      <c r="A19" s="27" t="s">
        <v>16</v>
      </c>
      <c r="B19" s="23" t="str">
        <f t="shared" si="0"/>
        <v>não tem direito</v>
      </c>
      <c r="C19" s="28">
        <f t="shared" si="0"/>
        <v>55</v>
      </c>
      <c r="D19" s="23">
        <f t="shared" si="0"/>
        <v>40</v>
      </c>
      <c r="E19" s="28">
        <f t="shared" si="1"/>
        <v>95</v>
      </c>
      <c r="F19" s="20"/>
      <c r="G19" s="20"/>
    </row>
    <row r="20" spans="1:7" ht="17.25" thickTop="1" thickBot="1" x14ac:dyDescent="0.3">
      <c r="A20" s="24"/>
      <c r="B20" s="15"/>
      <c r="C20" s="15"/>
      <c r="D20" s="15"/>
      <c r="E20" s="15"/>
      <c r="F20" s="20"/>
      <c r="G20" s="20"/>
    </row>
    <row r="21" spans="1:7" ht="17.25" thickTop="1" thickBot="1" x14ac:dyDescent="0.3">
      <c r="A21" s="27" t="s">
        <v>25</v>
      </c>
      <c r="B21" s="23">
        <f>SUM(E14:E19)</f>
        <v>360</v>
      </c>
      <c r="C21" s="15"/>
      <c r="D21" s="15"/>
      <c r="E21" s="15"/>
      <c r="F21" s="20"/>
      <c r="G21" s="20"/>
    </row>
    <row r="22" spans="1:7" ht="16.5" thickTop="1" x14ac:dyDescent="0.25">
      <c r="A22" s="24"/>
      <c r="B22" s="24"/>
      <c r="C22" s="24"/>
      <c r="D22" s="24"/>
      <c r="E22" s="24"/>
      <c r="F22" s="20"/>
      <c r="G22" s="20"/>
    </row>
  </sheetData>
  <mergeCells count="1">
    <mergeCell ref="A11:E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3BA5-A0D1-43CF-8983-DE3B3E232F6A}">
  <dimension ref="A1:J11"/>
  <sheetViews>
    <sheetView tabSelected="1" zoomScale="115" zoomScaleNormal="115" workbookViewId="0">
      <selection activeCell="K4" sqref="K4"/>
    </sheetView>
  </sheetViews>
  <sheetFormatPr defaultRowHeight="15" x14ac:dyDescent="0.25"/>
  <cols>
    <col min="2" max="2" width="11" customWidth="1"/>
    <col min="3" max="3" width="13.140625" bestFit="1" customWidth="1"/>
    <col min="4" max="4" width="12.7109375" bestFit="1" customWidth="1"/>
    <col min="5" max="5" width="20.140625" bestFit="1" customWidth="1"/>
    <col min="6" max="6" width="10.5703125" bestFit="1" customWidth="1"/>
    <col min="7" max="7" width="19.7109375" bestFit="1" customWidth="1"/>
    <col min="8" max="8" width="18.7109375" bestFit="1" customWidth="1"/>
  </cols>
  <sheetData>
    <row r="1" spans="1:10" ht="48.75" thickTop="1" thickBot="1" x14ac:dyDescent="0.3">
      <c r="A1" s="29" t="s">
        <v>26</v>
      </c>
      <c r="B1" s="30" t="s">
        <v>37</v>
      </c>
      <c r="C1" s="30" t="s">
        <v>36</v>
      </c>
      <c r="D1" s="30" t="s">
        <v>35</v>
      </c>
      <c r="E1" s="29" t="s">
        <v>27</v>
      </c>
      <c r="F1" s="30" t="s">
        <v>38</v>
      </c>
      <c r="G1" s="30" t="s">
        <v>28</v>
      </c>
      <c r="H1" s="30" t="s">
        <v>29</v>
      </c>
      <c r="I1" s="1"/>
      <c r="J1" s="1"/>
    </row>
    <row r="2" spans="1:10" ht="17.25" thickTop="1" thickBot="1" x14ac:dyDescent="0.3">
      <c r="A2" s="29" t="s">
        <v>30</v>
      </c>
      <c r="B2" s="29">
        <v>1000</v>
      </c>
      <c r="C2" s="29">
        <v>500</v>
      </c>
      <c r="D2" s="29">
        <f>B2-C2</f>
        <v>500</v>
      </c>
      <c r="E2" s="29" t="str">
        <f>IF(D2&gt;500,"EUROPA","AMERICA LATINA")</f>
        <v>AMERICA LATINA</v>
      </c>
      <c r="F2" s="31">
        <v>15</v>
      </c>
      <c r="G2" s="31">
        <f>D2 *F2*1000</f>
        <v>7500000</v>
      </c>
      <c r="H2" s="32">
        <f>G2 /1.7</f>
        <v>4411764.7058823528</v>
      </c>
      <c r="I2" s="1"/>
      <c r="J2" s="1"/>
    </row>
    <row r="3" spans="1:10" ht="17.25" thickTop="1" thickBot="1" x14ac:dyDescent="0.3">
      <c r="A3" s="29" t="s">
        <v>31</v>
      </c>
      <c r="B3" s="29">
        <v>800</v>
      </c>
      <c r="C3" s="29">
        <v>750</v>
      </c>
      <c r="D3" s="29">
        <f t="shared" ref="D3:D6" si="0">B3-C3</f>
        <v>50</v>
      </c>
      <c r="E3" s="29" t="str">
        <f t="shared" ref="E3:E6" si="1">IF(D3&gt;500,"EUROPA","AMERICA LATINA")</f>
        <v>AMERICA LATINA</v>
      </c>
      <c r="F3" s="31">
        <v>10</v>
      </c>
      <c r="G3" s="31">
        <f t="shared" ref="G3:G6" si="2">D3 *F3*1000</f>
        <v>500000</v>
      </c>
      <c r="H3" s="32">
        <f t="shared" ref="H3:H6" si="3">G3 /1.7</f>
        <v>294117.64705882355</v>
      </c>
      <c r="I3" s="1"/>
      <c r="J3" s="1"/>
    </row>
    <row r="4" spans="1:10" ht="17.25" thickTop="1" thickBot="1" x14ac:dyDescent="0.3">
      <c r="A4" s="29" t="s">
        <v>32</v>
      </c>
      <c r="B4" s="29">
        <v>10200</v>
      </c>
      <c r="C4" s="29">
        <v>800</v>
      </c>
      <c r="D4" s="29">
        <f t="shared" si="0"/>
        <v>9400</v>
      </c>
      <c r="E4" s="29" t="str">
        <f t="shared" si="1"/>
        <v>EUROPA</v>
      </c>
      <c r="F4" s="31">
        <v>5</v>
      </c>
      <c r="G4" s="31">
        <f t="shared" si="2"/>
        <v>47000000</v>
      </c>
      <c r="H4" s="32">
        <f t="shared" si="3"/>
        <v>27647058.823529411</v>
      </c>
      <c r="I4" s="1"/>
      <c r="J4" s="1"/>
    </row>
    <row r="5" spans="1:10" ht="17.25" thickTop="1" thickBot="1" x14ac:dyDescent="0.3">
      <c r="A5" s="29" t="s">
        <v>33</v>
      </c>
      <c r="B5" s="29">
        <v>6000</v>
      </c>
      <c r="C5" s="29">
        <v>1000</v>
      </c>
      <c r="D5" s="29">
        <f t="shared" si="0"/>
        <v>5000</v>
      </c>
      <c r="E5" s="29" t="str">
        <f t="shared" si="1"/>
        <v>EUROPA</v>
      </c>
      <c r="F5" s="31">
        <v>12</v>
      </c>
      <c r="G5" s="31">
        <f t="shared" si="2"/>
        <v>60000000</v>
      </c>
      <c r="H5" s="32">
        <f t="shared" si="3"/>
        <v>35294117.647058822</v>
      </c>
      <c r="I5" s="1"/>
      <c r="J5" s="1"/>
    </row>
    <row r="6" spans="1:10" ht="17.25" thickTop="1" thickBot="1" x14ac:dyDescent="0.3">
      <c r="A6" s="29" t="s">
        <v>34</v>
      </c>
      <c r="B6" s="29">
        <v>2000</v>
      </c>
      <c r="C6" s="29">
        <v>750</v>
      </c>
      <c r="D6" s="29">
        <f t="shared" si="0"/>
        <v>1250</v>
      </c>
      <c r="E6" s="29" t="str">
        <f t="shared" si="1"/>
        <v>EUROPA</v>
      </c>
      <c r="F6" s="31">
        <v>1</v>
      </c>
      <c r="G6" s="31">
        <f t="shared" si="2"/>
        <v>1250000</v>
      </c>
      <c r="H6" s="32">
        <f t="shared" si="3"/>
        <v>735294.1176470588</v>
      </c>
      <c r="I6" s="1"/>
      <c r="J6" s="1"/>
    </row>
    <row r="7" spans="1:10" ht="15.75" thickTop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</row>
    <row r="9" spans="1:10" ht="15.75" thickBot="1" x14ac:dyDescent="0.3"/>
    <row r="10" spans="1:10" ht="33" thickTop="1" thickBot="1" x14ac:dyDescent="0.3">
      <c r="F10" s="30" t="s">
        <v>51</v>
      </c>
      <c r="G10" s="31">
        <v>1.7</v>
      </c>
    </row>
    <row r="11" spans="1:10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 1</vt:lpstr>
      <vt:lpstr>exercício 2</vt:lpstr>
      <vt:lpstr>exercício 3</vt:lpstr>
      <vt:lpstr>exercício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 SILVA</dc:creator>
  <cp:lastModifiedBy>BRUNO SANTOS DA SILVA</cp:lastModifiedBy>
  <dcterms:created xsi:type="dcterms:W3CDTF">2024-09-22T18:35:31Z</dcterms:created>
  <dcterms:modified xsi:type="dcterms:W3CDTF">2024-09-26T17:53:48Z</dcterms:modified>
</cp:coreProperties>
</file>